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fon\Documents\FIAP\PosTech_Data_Analytics_With_BI\Fase2_Machine_Learning_and_Time_Series\Trabalho_Tech_Challenge_2_Fase\"/>
    </mc:Choice>
  </mc:AlternateContent>
  <xr:revisionPtr revIDLastSave="0" documentId="13_ncr:1_{0E31BE05-854F-474E-B8A3-5A6BC7A46D25}" xr6:coauthVersionLast="47" xr6:coauthVersionMax="47" xr10:uidLastSave="{00000000-0000-0000-0000-000000000000}"/>
  <bookViews>
    <workbookView xWindow="-108" yWindow="-108" windowWidth="23256" windowHeight="12456" xr2:uid="{F8DCB0BE-288F-40A6-BFB1-A6BB7888AD85}"/>
  </bookViews>
  <sheets>
    <sheet name="Dados Históricos - Ibovespa 201" sheetId="5" r:id="rId1"/>
  </sheets>
  <definedNames>
    <definedName name="DadosExternos_1" localSheetId="0" hidden="1">'Dados Históricos - Ibovespa 201'!$A$1:$H$2602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5" i="5" l="1"/>
  <c r="L777" i="5"/>
  <c r="L1025" i="5"/>
  <c r="L1037" i="5"/>
  <c r="L1049" i="5"/>
  <c r="L1061" i="5"/>
  <c r="L1063" i="5"/>
  <c r="L1073" i="5"/>
  <c r="L1085" i="5"/>
  <c r="L1097" i="5"/>
  <c r="L1109" i="5"/>
  <c r="L1121" i="5"/>
  <c r="L1133" i="5"/>
  <c r="L1135" i="5"/>
  <c r="L1145" i="5"/>
  <c r="L1157" i="5"/>
  <c r="L1169" i="5"/>
  <c r="L1181" i="5"/>
  <c r="L1193" i="5"/>
  <c r="L1205" i="5"/>
  <c r="L1207" i="5"/>
  <c r="L1217" i="5"/>
  <c r="L1229" i="5"/>
  <c r="L1241" i="5"/>
  <c r="L1253" i="5"/>
  <c r="L1265" i="5"/>
  <c r="L1277" i="5"/>
  <c r="L1279" i="5"/>
  <c r="L1289" i="5"/>
  <c r="L1301" i="5"/>
  <c r="L1313" i="5"/>
  <c r="L1325" i="5"/>
  <c r="L1337" i="5"/>
  <c r="L1349" i="5"/>
  <c r="L1351" i="5"/>
  <c r="L1361" i="5"/>
  <c r="L1373" i="5"/>
  <c r="L1385" i="5"/>
  <c r="L1397" i="5"/>
  <c r="L1409" i="5"/>
  <c r="L1421" i="5"/>
  <c r="L1423" i="5"/>
  <c r="L1433" i="5"/>
  <c r="L1445" i="5"/>
  <c r="L1457" i="5"/>
  <c r="L1469" i="5"/>
  <c r="L1481" i="5"/>
  <c r="L1493" i="5"/>
  <c r="L1495" i="5"/>
  <c r="L1505" i="5"/>
  <c r="L1517" i="5"/>
  <c r="L1529" i="5"/>
  <c r="L1541" i="5"/>
  <c r="L1553" i="5"/>
  <c r="L1565" i="5"/>
  <c r="L1567" i="5"/>
  <c r="L1577" i="5"/>
  <c r="L1589" i="5"/>
  <c r="L1601" i="5"/>
  <c r="L1613" i="5"/>
  <c r="L1625" i="5"/>
  <c r="L1637" i="5"/>
  <c r="L1639" i="5"/>
  <c r="L1649" i="5"/>
  <c r="L1661" i="5"/>
  <c r="L1673" i="5"/>
  <c r="L1697" i="5"/>
  <c r="L1709" i="5"/>
  <c r="L1711" i="5"/>
  <c r="L1721" i="5"/>
  <c r="L1745" i="5"/>
  <c r="L1757" i="5"/>
  <c r="L1781" i="5"/>
  <c r="L1783" i="5"/>
  <c r="L1793" i="5"/>
  <c r="L1817" i="5"/>
  <c r="L1829" i="5"/>
  <c r="L1853" i="5"/>
  <c r="L1855" i="5"/>
  <c r="L1865" i="5"/>
  <c r="L1889" i="5"/>
  <c r="L1925" i="5"/>
  <c r="L1927" i="5"/>
  <c r="L1937" i="5"/>
  <c r="L1961" i="5"/>
  <c r="L1973" i="5"/>
  <c r="L1997" i="5"/>
  <c r="L1999" i="5"/>
  <c r="L2009" i="5"/>
  <c r="L2033" i="5"/>
  <c r="L2045" i="5"/>
  <c r="L2069" i="5"/>
  <c r="L2071" i="5"/>
  <c r="L2081" i="5"/>
  <c r="L2117" i="5"/>
  <c r="L2129" i="5"/>
  <c r="L2141" i="5"/>
  <c r="L2143" i="5"/>
  <c r="L2153" i="5"/>
  <c r="L2189" i="5"/>
  <c r="L2201" i="5"/>
  <c r="L2213" i="5"/>
  <c r="L2215" i="5"/>
  <c r="L2225" i="5"/>
  <c r="L2261" i="5"/>
  <c r="L2273" i="5"/>
  <c r="L2285" i="5"/>
  <c r="L2287" i="5"/>
  <c r="L2297" i="5"/>
  <c r="L2333" i="5"/>
  <c r="L2345" i="5"/>
  <c r="L2357" i="5"/>
  <c r="L2359" i="5"/>
  <c r="L2369" i="5"/>
  <c r="L2405" i="5"/>
  <c r="L2417" i="5"/>
  <c r="L2429" i="5"/>
  <c r="L2431" i="5"/>
  <c r="L2441" i="5"/>
  <c r="L2477" i="5"/>
  <c r="L2489" i="5"/>
  <c r="L2501" i="5"/>
  <c r="L2503" i="5"/>
  <c r="L2513" i="5"/>
  <c r="L2549" i="5"/>
  <c r="L2561" i="5"/>
  <c r="L2573" i="5"/>
  <c r="L2575" i="5"/>
  <c r="L2585" i="5"/>
  <c r="K1901" i="5"/>
  <c r="L1901" i="5" s="1"/>
  <c r="K2265" i="5"/>
  <c r="L2265" i="5" s="1"/>
  <c r="K2433" i="5"/>
  <c r="L2433" i="5" s="1"/>
  <c r="I2" i="5"/>
  <c r="K2" i="5" s="1"/>
  <c r="L2" i="5" s="1"/>
  <c r="I3" i="5"/>
  <c r="K3" i="5" s="1"/>
  <c r="L3" i="5" s="1"/>
  <c r="I4" i="5"/>
  <c r="K4" i="5" s="1"/>
  <c r="L4" i="5" s="1"/>
  <c r="I5" i="5"/>
  <c r="K5" i="5" s="1"/>
  <c r="L5" i="5" s="1"/>
  <c r="I6" i="5"/>
  <c r="K6" i="5" s="1"/>
  <c r="L6" i="5" s="1"/>
  <c r="I7" i="5"/>
  <c r="I8" i="5"/>
  <c r="K8" i="5" s="1"/>
  <c r="L8" i="5" s="1"/>
  <c r="I9" i="5"/>
  <c r="K9" i="5" s="1"/>
  <c r="L9" i="5" s="1"/>
  <c r="I10" i="5"/>
  <c r="K10" i="5" s="1"/>
  <c r="L10" i="5" s="1"/>
  <c r="I11" i="5"/>
  <c r="K11" i="5" s="1"/>
  <c r="L11" i="5" s="1"/>
  <c r="I12" i="5"/>
  <c r="K12" i="5" s="1"/>
  <c r="L12" i="5" s="1"/>
  <c r="I13" i="5"/>
  <c r="K13" i="5" s="1"/>
  <c r="L13" i="5" s="1"/>
  <c r="I14" i="5"/>
  <c r="K14" i="5" s="1"/>
  <c r="L14" i="5" s="1"/>
  <c r="I15" i="5"/>
  <c r="I16" i="5"/>
  <c r="K16" i="5" s="1"/>
  <c r="L16" i="5" s="1"/>
  <c r="I17" i="5"/>
  <c r="K17" i="5" s="1"/>
  <c r="L17" i="5" s="1"/>
  <c r="I18" i="5"/>
  <c r="K18" i="5" s="1"/>
  <c r="L18" i="5" s="1"/>
  <c r="I19" i="5"/>
  <c r="K19" i="5" s="1"/>
  <c r="L19" i="5" s="1"/>
  <c r="I20" i="5"/>
  <c r="K20" i="5" s="1"/>
  <c r="L20" i="5" s="1"/>
  <c r="I21" i="5"/>
  <c r="K21" i="5" s="1"/>
  <c r="L21" i="5" s="1"/>
  <c r="I22" i="5"/>
  <c r="K22" i="5" s="1"/>
  <c r="L22" i="5" s="1"/>
  <c r="I23" i="5"/>
  <c r="K23" i="5" s="1"/>
  <c r="L23" i="5" s="1"/>
  <c r="I24" i="5"/>
  <c r="K24" i="5" s="1"/>
  <c r="L24" i="5" s="1"/>
  <c r="I25" i="5"/>
  <c r="K25" i="5" s="1"/>
  <c r="L25" i="5" s="1"/>
  <c r="I26" i="5"/>
  <c r="K26" i="5" s="1"/>
  <c r="L26" i="5" s="1"/>
  <c r="I27" i="5"/>
  <c r="K27" i="5" s="1"/>
  <c r="L27" i="5" s="1"/>
  <c r="I28" i="5"/>
  <c r="K28" i="5" s="1"/>
  <c r="L28" i="5" s="1"/>
  <c r="I29" i="5"/>
  <c r="K29" i="5" s="1"/>
  <c r="L29" i="5" s="1"/>
  <c r="I30" i="5"/>
  <c r="K30" i="5" s="1"/>
  <c r="L30" i="5" s="1"/>
  <c r="I31" i="5"/>
  <c r="I32" i="5"/>
  <c r="K32" i="5" s="1"/>
  <c r="L32" i="5" s="1"/>
  <c r="I33" i="5"/>
  <c r="I34" i="5"/>
  <c r="K34" i="5" s="1"/>
  <c r="L34" i="5" s="1"/>
  <c r="I35" i="5"/>
  <c r="K35" i="5" s="1"/>
  <c r="L35" i="5" s="1"/>
  <c r="I36" i="5"/>
  <c r="K36" i="5" s="1"/>
  <c r="L36" i="5" s="1"/>
  <c r="I37" i="5"/>
  <c r="K37" i="5" s="1"/>
  <c r="L37" i="5" s="1"/>
  <c r="I38" i="5"/>
  <c r="K38" i="5" s="1"/>
  <c r="L38" i="5" s="1"/>
  <c r="I39" i="5"/>
  <c r="K39" i="5" s="1"/>
  <c r="L39" i="5" s="1"/>
  <c r="I40" i="5"/>
  <c r="K40" i="5" s="1"/>
  <c r="L40" i="5" s="1"/>
  <c r="I41" i="5"/>
  <c r="K41" i="5" s="1"/>
  <c r="L41" i="5" s="1"/>
  <c r="I42" i="5"/>
  <c r="K42" i="5" s="1"/>
  <c r="L42" i="5" s="1"/>
  <c r="I43" i="5"/>
  <c r="I44" i="5"/>
  <c r="K44" i="5" s="1"/>
  <c r="L44" i="5" s="1"/>
  <c r="I45" i="5"/>
  <c r="K45" i="5" s="1"/>
  <c r="L45" i="5" s="1"/>
  <c r="I46" i="5"/>
  <c r="K46" i="5" s="1"/>
  <c r="L46" i="5" s="1"/>
  <c r="I47" i="5"/>
  <c r="K47" i="5" s="1"/>
  <c r="L47" i="5" s="1"/>
  <c r="I48" i="5"/>
  <c r="K48" i="5" s="1"/>
  <c r="L48" i="5" s="1"/>
  <c r="I49" i="5"/>
  <c r="K49" i="5" s="1"/>
  <c r="L49" i="5" s="1"/>
  <c r="I50" i="5"/>
  <c r="K50" i="5" s="1"/>
  <c r="L50" i="5" s="1"/>
  <c r="I51" i="5"/>
  <c r="I52" i="5"/>
  <c r="K52" i="5" s="1"/>
  <c r="L52" i="5" s="1"/>
  <c r="I53" i="5"/>
  <c r="K53" i="5" s="1"/>
  <c r="L53" i="5" s="1"/>
  <c r="I54" i="5"/>
  <c r="K54" i="5" s="1"/>
  <c r="L54" i="5" s="1"/>
  <c r="I55" i="5"/>
  <c r="K55" i="5" s="1"/>
  <c r="L55" i="5" s="1"/>
  <c r="I56" i="5"/>
  <c r="K56" i="5" s="1"/>
  <c r="L56" i="5" s="1"/>
  <c r="I57" i="5"/>
  <c r="K57" i="5" s="1"/>
  <c r="L57" i="5" s="1"/>
  <c r="I58" i="5"/>
  <c r="K58" i="5" s="1"/>
  <c r="L58" i="5" s="1"/>
  <c r="I59" i="5"/>
  <c r="K59" i="5" s="1"/>
  <c r="L59" i="5" s="1"/>
  <c r="I60" i="5"/>
  <c r="K60" i="5" s="1"/>
  <c r="L60" i="5" s="1"/>
  <c r="I61" i="5"/>
  <c r="K61" i="5" s="1"/>
  <c r="L61" i="5" s="1"/>
  <c r="I62" i="5"/>
  <c r="K62" i="5" s="1"/>
  <c r="L62" i="5" s="1"/>
  <c r="I63" i="5"/>
  <c r="K63" i="5" s="1"/>
  <c r="L63" i="5" s="1"/>
  <c r="I64" i="5"/>
  <c r="K64" i="5" s="1"/>
  <c r="L64" i="5" s="1"/>
  <c r="I65" i="5"/>
  <c r="K65" i="5" s="1"/>
  <c r="L65" i="5" s="1"/>
  <c r="I66" i="5"/>
  <c r="K66" i="5" s="1"/>
  <c r="L66" i="5" s="1"/>
  <c r="I67" i="5"/>
  <c r="I68" i="5"/>
  <c r="K68" i="5" s="1"/>
  <c r="L68" i="5" s="1"/>
  <c r="I69" i="5"/>
  <c r="K69" i="5" s="1"/>
  <c r="L69" i="5" s="1"/>
  <c r="I70" i="5"/>
  <c r="K70" i="5" s="1"/>
  <c r="L70" i="5" s="1"/>
  <c r="I71" i="5"/>
  <c r="K71" i="5" s="1"/>
  <c r="L71" i="5" s="1"/>
  <c r="I72" i="5"/>
  <c r="K72" i="5" s="1"/>
  <c r="L72" i="5" s="1"/>
  <c r="I73" i="5"/>
  <c r="K73" i="5" s="1"/>
  <c r="L73" i="5" s="1"/>
  <c r="I74" i="5"/>
  <c r="K74" i="5" s="1"/>
  <c r="L74" i="5" s="1"/>
  <c r="I75" i="5"/>
  <c r="K75" i="5" s="1"/>
  <c r="L75" i="5" s="1"/>
  <c r="I76" i="5"/>
  <c r="K76" i="5" s="1"/>
  <c r="L76" i="5" s="1"/>
  <c r="I77" i="5"/>
  <c r="K77" i="5" s="1"/>
  <c r="L77" i="5" s="1"/>
  <c r="I78" i="5"/>
  <c r="K78" i="5" s="1"/>
  <c r="L78" i="5" s="1"/>
  <c r="I79" i="5"/>
  <c r="I80" i="5"/>
  <c r="K80" i="5" s="1"/>
  <c r="L80" i="5" s="1"/>
  <c r="I81" i="5"/>
  <c r="K81" i="5" s="1"/>
  <c r="L81" i="5" s="1"/>
  <c r="I82" i="5"/>
  <c r="K82" i="5" s="1"/>
  <c r="L82" i="5" s="1"/>
  <c r="I83" i="5"/>
  <c r="K83" i="5" s="1"/>
  <c r="L83" i="5" s="1"/>
  <c r="I84" i="5"/>
  <c r="K84" i="5" s="1"/>
  <c r="L84" i="5" s="1"/>
  <c r="I85" i="5"/>
  <c r="K85" i="5" s="1"/>
  <c r="L85" i="5" s="1"/>
  <c r="I86" i="5"/>
  <c r="K86" i="5" s="1"/>
  <c r="L86" i="5" s="1"/>
  <c r="I87" i="5"/>
  <c r="K87" i="5" s="1"/>
  <c r="L87" i="5" s="1"/>
  <c r="I88" i="5"/>
  <c r="K88" i="5" s="1"/>
  <c r="L88" i="5" s="1"/>
  <c r="I89" i="5"/>
  <c r="K89" i="5" s="1"/>
  <c r="L89" i="5" s="1"/>
  <c r="I90" i="5"/>
  <c r="K90" i="5" s="1"/>
  <c r="L90" i="5" s="1"/>
  <c r="I91" i="5"/>
  <c r="K91" i="5" s="1"/>
  <c r="L91" i="5" s="1"/>
  <c r="I92" i="5"/>
  <c r="K92" i="5" s="1"/>
  <c r="L92" i="5" s="1"/>
  <c r="I93" i="5"/>
  <c r="K93" i="5" s="1"/>
  <c r="L93" i="5" s="1"/>
  <c r="I94" i="5"/>
  <c r="K94" i="5" s="1"/>
  <c r="L94" i="5" s="1"/>
  <c r="I95" i="5"/>
  <c r="K95" i="5" s="1"/>
  <c r="L95" i="5" s="1"/>
  <c r="I96" i="5"/>
  <c r="K96" i="5" s="1"/>
  <c r="L96" i="5" s="1"/>
  <c r="I97" i="5"/>
  <c r="K97" i="5" s="1"/>
  <c r="L97" i="5" s="1"/>
  <c r="I98" i="5"/>
  <c r="K98" i="5" s="1"/>
  <c r="L98" i="5" s="1"/>
  <c r="I99" i="5"/>
  <c r="K99" i="5" s="1"/>
  <c r="L99" i="5" s="1"/>
  <c r="I100" i="5"/>
  <c r="K100" i="5" s="1"/>
  <c r="L100" i="5" s="1"/>
  <c r="I101" i="5"/>
  <c r="K101" i="5" s="1"/>
  <c r="L101" i="5" s="1"/>
  <c r="I102" i="5"/>
  <c r="K102" i="5" s="1"/>
  <c r="L102" i="5" s="1"/>
  <c r="I103" i="5"/>
  <c r="I104" i="5"/>
  <c r="K104" i="5" s="1"/>
  <c r="L104" i="5" s="1"/>
  <c r="I105" i="5"/>
  <c r="I106" i="5"/>
  <c r="K106" i="5" s="1"/>
  <c r="L106" i="5" s="1"/>
  <c r="I107" i="5"/>
  <c r="K107" i="5" s="1"/>
  <c r="L107" i="5" s="1"/>
  <c r="I108" i="5"/>
  <c r="K108" i="5" s="1"/>
  <c r="L108" i="5" s="1"/>
  <c r="I109" i="5"/>
  <c r="K109" i="5" s="1"/>
  <c r="L109" i="5" s="1"/>
  <c r="I110" i="5"/>
  <c r="K110" i="5" s="1"/>
  <c r="L110" i="5" s="1"/>
  <c r="I111" i="5"/>
  <c r="K111" i="5" s="1"/>
  <c r="L111" i="5" s="1"/>
  <c r="I112" i="5"/>
  <c r="K112" i="5" s="1"/>
  <c r="L112" i="5" s="1"/>
  <c r="I113" i="5"/>
  <c r="K113" i="5" s="1"/>
  <c r="L113" i="5" s="1"/>
  <c r="I114" i="5"/>
  <c r="K114" i="5" s="1"/>
  <c r="L114" i="5" s="1"/>
  <c r="I115" i="5"/>
  <c r="I116" i="5"/>
  <c r="K116" i="5" s="1"/>
  <c r="L116" i="5" s="1"/>
  <c r="I117" i="5"/>
  <c r="K117" i="5" s="1"/>
  <c r="L117" i="5" s="1"/>
  <c r="I118" i="5"/>
  <c r="K118" i="5" s="1"/>
  <c r="L118" i="5" s="1"/>
  <c r="I119" i="5"/>
  <c r="K119" i="5" s="1"/>
  <c r="L119" i="5" s="1"/>
  <c r="I120" i="5"/>
  <c r="K120" i="5" s="1"/>
  <c r="L120" i="5" s="1"/>
  <c r="I121" i="5"/>
  <c r="K121" i="5" s="1"/>
  <c r="L121" i="5" s="1"/>
  <c r="I122" i="5"/>
  <c r="K122" i="5" s="1"/>
  <c r="L122" i="5" s="1"/>
  <c r="I123" i="5"/>
  <c r="K123" i="5" s="1"/>
  <c r="L123" i="5" s="1"/>
  <c r="I124" i="5"/>
  <c r="K124" i="5" s="1"/>
  <c r="L124" i="5" s="1"/>
  <c r="I125" i="5"/>
  <c r="K125" i="5" s="1"/>
  <c r="L125" i="5" s="1"/>
  <c r="I126" i="5"/>
  <c r="K126" i="5" s="1"/>
  <c r="L126" i="5" s="1"/>
  <c r="I127" i="5"/>
  <c r="K127" i="5" s="1"/>
  <c r="L127" i="5" s="1"/>
  <c r="I128" i="5"/>
  <c r="K128" i="5" s="1"/>
  <c r="L128" i="5" s="1"/>
  <c r="I129" i="5"/>
  <c r="K129" i="5" s="1"/>
  <c r="L129" i="5" s="1"/>
  <c r="I130" i="5"/>
  <c r="K130" i="5" s="1"/>
  <c r="L130" i="5" s="1"/>
  <c r="I131" i="5"/>
  <c r="K131" i="5" s="1"/>
  <c r="L131" i="5" s="1"/>
  <c r="I132" i="5"/>
  <c r="K132" i="5" s="1"/>
  <c r="L132" i="5" s="1"/>
  <c r="I133" i="5"/>
  <c r="K133" i="5" s="1"/>
  <c r="L133" i="5" s="1"/>
  <c r="I134" i="5"/>
  <c r="K134" i="5" s="1"/>
  <c r="L134" i="5" s="1"/>
  <c r="I135" i="5"/>
  <c r="K135" i="5" s="1"/>
  <c r="L135" i="5" s="1"/>
  <c r="I136" i="5"/>
  <c r="K136" i="5" s="1"/>
  <c r="L136" i="5" s="1"/>
  <c r="I137" i="5"/>
  <c r="K137" i="5" s="1"/>
  <c r="L137" i="5" s="1"/>
  <c r="I138" i="5"/>
  <c r="K138" i="5" s="1"/>
  <c r="L138" i="5" s="1"/>
  <c r="I139" i="5"/>
  <c r="I140" i="5"/>
  <c r="K140" i="5" s="1"/>
  <c r="L140" i="5" s="1"/>
  <c r="I141" i="5"/>
  <c r="I142" i="5"/>
  <c r="K142" i="5" s="1"/>
  <c r="L142" i="5" s="1"/>
  <c r="I143" i="5"/>
  <c r="K143" i="5" s="1"/>
  <c r="L143" i="5" s="1"/>
  <c r="I144" i="5"/>
  <c r="K144" i="5" s="1"/>
  <c r="L144" i="5" s="1"/>
  <c r="I145" i="5"/>
  <c r="K145" i="5" s="1"/>
  <c r="L145" i="5" s="1"/>
  <c r="I146" i="5"/>
  <c r="K146" i="5" s="1"/>
  <c r="L146" i="5" s="1"/>
  <c r="I147" i="5"/>
  <c r="K147" i="5" s="1"/>
  <c r="L147" i="5" s="1"/>
  <c r="I148" i="5"/>
  <c r="K148" i="5" s="1"/>
  <c r="L148" i="5" s="1"/>
  <c r="I149" i="5"/>
  <c r="K149" i="5" s="1"/>
  <c r="L149" i="5" s="1"/>
  <c r="I150" i="5"/>
  <c r="K150" i="5" s="1"/>
  <c r="L150" i="5" s="1"/>
  <c r="I151" i="5"/>
  <c r="I152" i="5"/>
  <c r="K152" i="5" s="1"/>
  <c r="L152" i="5" s="1"/>
  <c r="I153" i="5"/>
  <c r="K153" i="5" s="1"/>
  <c r="L153" i="5" s="1"/>
  <c r="I154" i="5"/>
  <c r="K154" i="5" s="1"/>
  <c r="L154" i="5" s="1"/>
  <c r="I155" i="5"/>
  <c r="K155" i="5" s="1"/>
  <c r="L155" i="5" s="1"/>
  <c r="I156" i="5"/>
  <c r="K156" i="5" s="1"/>
  <c r="L156" i="5" s="1"/>
  <c r="I157" i="5"/>
  <c r="K157" i="5" s="1"/>
  <c r="L157" i="5" s="1"/>
  <c r="I158" i="5"/>
  <c r="K158" i="5" s="1"/>
  <c r="L158" i="5" s="1"/>
  <c r="I159" i="5"/>
  <c r="K159" i="5" s="1"/>
  <c r="L159" i="5" s="1"/>
  <c r="I160" i="5"/>
  <c r="K160" i="5" s="1"/>
  <c r="L160" i="5" s="1"/>
  <c r="I161" i="5"/>
  <c r="K161" i="5" s="1"/>
  <c r="L161" i="5" s="1"/>
  <c r="I162" i="5"/>
  <c r="K162" i="5" s="1"/>
  <c r="L162" i="5" s="1"/>
  <c r="I163" i="5"/>
  <c r="K163" i="5" s="1"/>
  <c r="L163" i="5" s="1"/>
  <c r="I164" i="5"/>
  <c r="K164" i="5" s="1"/>
  <c r="L164" i="5" s="1"/>
  <c r="I165" i="5"/>
  <c r="K165" i="5" s="1"/>
  <c r="L165" i="5" s="1"/>
  <c r="I166" i="5"/>
  <c r="K166" i="5" s="1"/>
  <c r="L166" i="5" s="1"/>
  <c r="I167" i="5"/>
  <c r="K167" i="5" s="1"/>
  <c r="L167" i="5" s="1"/>
  <c r="I168" i="5"/>
  <c r="K168" i="5" s="1"/>
  <c r="L168" i="5" s="1"/>
  <c r="I169" i="5"/>
  <c r="K169" i="5" s="1"/>
  <c r="L169" i="5" s="1"/>
  <c r="I170" i="5"/>
  <c r="K170" i="5" s="1"/>
  <c r="L170" i="5" s="1"/>
  <c r="I171" i="5"/>
  <c r="K171" i="5" s="1"/>
  <c r="L171" i="5" s="1"/>
  <c r="I172" i="5"/>
  <c r="K172" i="5" s="1"/>
  <c r="L172" i="5" s="1"/>
  <c r="I173" i="5"/>
  <c r="K173" i="5" s="1"/>
  <c r="L173" i="5" s="1"/>
  <c r="I174" i="5"/>
  <c r="K174" i="5" s="1"/>
  <c r="L174" i="5" s="1"/>
  <c r="I175" i="5"/>
  <c r="I176" i="5"/>
  <c r="K176" i="5" s="1"/>
  <c r="L176" i="5" s="1"/>
  <c r="I177" i="5"/>
  <c r="I178" i="5"/>
  <c r="K178" i="5" s="1"/>
  <c r="L178" i="5" s="1"/>
  <c r="I179" i="5"/>
  <c r="K179" i="5" s="1"/>
  <c r="L179" i="5" s="1"/>
  <c r="I180" i="5"/>
  <c r="K180" i="5" s="1"/>
  <c r="L180" i="5" s="1"/>
  <c r="I181" i="5"/>
  <c r="K181" i="5" s="1"/>
  <c r="L181" i="5" s="1"/>
  <c r="I182" i="5"/>
  <c r="K182" i="5" s="1"/>
  <c r="L182" i="5" s="1"/>
  <c r="I183" i="5"/>
  <c r="K183" i="5" s="1"/>
  <c r="L183" i="5" s="1"/>
  <c r="I184" i="5"/>
  <c r="K184" i="5" s="1"/>
  <c r="L184" i="5" s="1"/>
  <c r="I185" i="5"/>
  <c r="K185" i="5" s="1"/>
  <c r="L185" i="5" s="1"/>
  <c r="I186" i="5"/>
  <c r="K186" i="5" s="1"/>
  <c r="L186" i="5" s="1"/>
  <c r="I187" i="5"/>
  <c r="I188" i="5"/>
  <c r="K188" i="5" s="1"/>
  <c r="L188" i="5" s="1"/>
  <c r="I189" i="5"/>
  <c r="K189" i="5" s="1"/>
  <c r="L189" i="5" s="1"/>
  <c r="I190" i="5"/>
  <c r="K190" i="5" s="1"/>
  <c r="L190" i="5" s="1"/>
  <c r="I191" i="5"/>
  <c r="K191" i="5" s="1"/>
  <c r="L191" i="5" s="1"/>
  <c r="I192" i="5"/>
  <c r="K192" i="5" s="1"/>
  <c r="L192" i="5" s="1"/>
  <c r="I193" i="5"/>
  <c r="K193" i="5" s="1"/>
  <c r="L193" i="5" s="1"/>
  <c r="I194" i="5"/>
  <c r="K194" i="5" s="1"/>
  <c r="L194" i="5" s="1"/>
  <c r="I195" i="5"/>
  <c r="I196" i="5"/>
  <c r="K196" i="5" s="1"/>
  <c r="L196" i="5" s="1"/>
  <c r="I197" i="5"/>
  <c r="K197" i="5" s="1"/>
  <c r="L197" i="5" s="1"/>
  <c r="I198" i="5"/>
  <c r="K198" i="5" s="1"/>
  <c r="L198" i="5" s="1"/>
  <c r="I199" i="5"/>
  <c r="K199" i="5" s="1"/>
  <c r="L199" i="5" s="1"/>
  <c r="I200" i="5"/>
  <c r="K200" i="5" s="1"/>
  <c r="L200" i="5" s="1"/>
  <c r="I201" i="5"/>
  <c r="K201" i="5" s="1"/>
  <c r="L201" i="5" s="1"/>
  <c r="I202" i="5"/>
  <c r="K202" i="5" s="1"/>
  <c r="L202" i="5" s="1"/>
  <c r="I203" i="5"/>
  <c r="K203" i="5" s="1"/>
  <c r="L203" i="5" s="1"/>
  <c r="I204" i="5"/>
  <c r="K204" i="5" s="1"/>
  <c r="L204" i="5" s="1"/>
  <c r="I205" i="5"/>
  <c r="K205" i="5" s="1"/>
  <c r="L205" i="5" s="1"/>
  <c r="I206" i="5"/>
  <c r="K206" i="5" s="1"/>
  <c r="L206" i="5" s="1"/>
  <c r="I207" i="5"/>
  <c r="K207" i="5" s="1"/>
  <c r="L207" i="5" s="1"/>
  <c r="I208" i="5"/>
  <c r="K208" i="5" s="1"/>
  <c r="L208" i="5" s="1"/>
  <c r="I209" i="5"/>
  <c r="K209" i="5" s="1"/>
  <c r="L209" i="5" s="1"/>
  <c r="I210" i="5"/>
  <c r="K210" i="5" s="1"/>
  <c r="L210" i="5" s="1"/>
  <c r="I211" i="5"/>
  <c r="I212" i="5"/>
  <c r="K212" i="5" s="1"/>
  <c r="L212" i="5" s="1"/>
  <c r="I213" i="5"/>
  <c r="I214" i="5"/>
  <c r="K214" i="5" s="1"/>
  <c r="L214" i="5" s="1"/>
  <c r="I215" i="5"/>
  <c r="K215" i="5" s="1"/>
  <c r="L215" i="5" s="1"/>
  <c r="I216" i="5"/>
  <c r="K216" i="5" s="1"/>
  <c r="L216" i="5" s="1"/>
  <c r="I217" i="5"/>
  <c r="K217" i="5" s="1"/>
  <c r="L217" i="5" s="1"/>
  <c r="I218" i="5"/>
  <c r="K218" i="5" s="1"/>
  <c r="L218" i="5" s="1"/>
  <c r="I219" i="5"/>
  <c r="K219" i="5" s="1"/>
  <c r="L219" i="5" s="1"/>
  <c r="I220" i="5"/>
  <c r="K220" i="5" s="1"/>
  <c r="L220" i="5" s="1"/>
  <c r="I221" i="5"/>
  <c r="K221" i="5" s="1"/>
  <c r="L221" i="5" s="1"/>
  <c r="I222" i="5"/>
  <c r="K222" i="5" s="1"/>
  <c r="L222" i="5" s="1"/>
  <c r="I223" i="5"/>
  <c r="I224" i="5"/>
  <c r="K224" i="5" s="1"/>
  <c r="L224" i="5" s="1"/>
  <c r="I225" i="5"/>
  <c r="K225" i="5" s="1"/>
  <c r="L225" i="5" s="1"/>
  <c r="I226" i="5"/>
  <c r="K226" i="5" s="1"/>
  <c r="L226" i="5" s="1"/>
  <c r="I227" i="5"/>
  <c r="K227" i="5" s="1"/>
  <c r="L227" i="5" s="1"/>
  <c r="I228" i="5"/>
  <c r="K228" i="5" s="1"/>
  <c r="L228" i="5" s="1"/>
  <c r="I229" i="5"/>
  <c r="K229" i="5" s="1"/>
  <c r="L229" i="5" s="1"/>
  <c r="I230" i="5"/>
  <c r="K230" i="5" s="1"/>
  <c r="L230" i="5" s="1"/>
  <c r="I231" i="5"/>
  <c r="I232" i="5"/>
  <c r="K232" i="5" s="1"/>
  <c r="L232" i="5" s="1"/>
  <c r="I233" i="5"/>
  <c r="K233" i="5" s="1"/>
  <c r="L233" i="5" s="1"/>
  <c r="I234" i="5"/>
  <c r="K234" i="5" s="1"/>
  <c r="L234" i="5" s="1"/>
  <c r="I235" i="5"/>
  <c r="K235" i="5" s="1"/>
  <c r="L235" i="5" s="1"/>
  <c r="I236" i="5"/>
  <c r="K236" i="5" s="1"/>
  <c r="L236" i="5" s="1"/>
  <c r="I237" i="5"/>
  <c r="K237" i="5" s="1"/>
  <c r="L237" i="5" s="1"/>
  <c r="I238" i="5"/>
  <c r="K238" i="5" s="1"/>
  <c r="L238" i="5" s="1"/>
  <c r="I239" i="5"/>
  <c r="K239" i="5" s="1"/>
  <c r="L239" i="5" s="1"/>
  <c r="I240" i="5"/>
  <c r="K240" i="5" s="1"/>
  <c r="L240" i="5" s="1"/>
  <c r="I241" i="5"/>
  <c r="K241" i="5" s="1"/>
  <c r="L241" i="5" s="1"/>
  <c r="I242" i="5"/>
  <c r="K242" i="5" s="1"/>
  <c r="L242" i="5" s="1"/>
  <c r="I243" i="5"/>
  <c r="K243" i="5" s="1"/>
  <c r="L243" i="5" s="1"/>
  <c r="I244" i="5"/>
  <c r="K244" i="5" s="1"/>
  <c r="L244" i="5" s="1"/>
  <c r="I245" i="5"/>
  <c r="K245" i="5" s="1"/>
  <c r="L245" i="5" s="1"/>
  <c r="I246" i="5"/>
  <c r="K246" i="5" s="1"/>
  <c r="L246" i="5" s="1"/>
  <c r="I247" i="5"/>
  <c r="I248" i="5"/>
  <c r="K248" i="5" s="1"/>
  <c r="L248" i="5" s="1"/>
  <c r="I249" i="5"/>
  <c r="I250" i="5"/>
  <c r="K250" i="5" s="1"/>
  <c r="L250" i="5" s="1"/>
  <c r="I251" i="5"/>
  <c r="K251" i="5" s="1"/>
  <c r="L251" i="5" s="1"/>
  <c r="I252" i="5"/>
  <c r="K252" i="5" s="1"/>
  <c r="L252" i="5" s="1"/>
  <c r="I253" i="5"/>
  <c r="K253" i="5" s="1"/>
  <c r="L253" i="5" s="1"/>
  <c r="I254" i="5"/>
  <c r="K254" i="5" s="1"/>
  <c r="L254" i="5" s="1"/>
  <c r="I255" i="5"/>
  <c r="K255" i="5" s="1"/>
  <c r="L255" i="5" s="1"/>
  <c r="I256" i="5"/>
  <c r="K256" i="5" s="1"/>
  <c r="L256" i="5" s="1"/>
  <c r="I257" i="5"/>
  <c r="K257" i="5" s="1"/>
  <c r="L257" i="5" s="1"/>
  <c r="I258" i="5"/>
  <c r="K258" i="5" s="1"/>
  <c r="L258" i="5" s="1"/>
  <c r="I259" i="5"/>
  <c r="I260" i="5"/>
  <c r="K260" i="5" s="1"/>
  <c r="L260" i="5" s="1"/>
  <c r="I261" i="5"/>
  <c r="K261" i="5" s="1"/>
  <c r="L261" i="5" s="1"/>
  <c r="I262" i="5"/>
  <c r="K262" i="5" s="1"/>
  <c r="L262" i="5" s="1"/>
  <c r="I263" i="5"/>
  <c r="K263" i="5" s="1"/>
  <c r="L263" i="5" s="1"/>
  <c r="I264" i="5"/>
  <c r="K264" i="5" s="1"/>
  <c r="L264" i="5" s="1"/>
  <c r="I265" i="5"/>
  <c r="K265" i="5" s="1"/>
  <c r="L265" i="5" s="1"/>
  <c r="I266" i="5"/>
  <c r="K266" i="5" s="1"/>
  <c r="L266" i="5" s="1"/>
  <c r="I267" i="5"/>
  <c r="I268" i="5"/>
  <c r="K268" i="5" s="1"/>
  <c r="L268" i="5" s="1"/>
  <c r="I269" i="5"/>
  <c r="K269" i="5" s="1"/>
  <c r="L269" i="5" s="1"/>
  <c r="I270" i="5"/>
  <c r="K270" i="5" s="1"/>
  <c r="L270" i="5" s="1"/>
  <c r="I271" i="5"/>
  <c r="K271" i="5" s="1"/>
  <c r="L271" i="5" s="1"/>
  <c r="I272" i="5"/>
  <c r="K272" i="5" s="1"/>
  <c r="L272" i="5" s="1"/>
  <c r="I273" i="5"/>
  <c r="K273" i="5" s="1"/>
  <c r="L273" i="5" s="1"/>
  <c r="I274" i="5"/>
  <c r="K274" i="5" s="1"/>
  <c r="L274" i="5" s="1"/>
  <c r="I275" i="5"/>
  <c r="K275" i="5" s="1"/>
  <c r="L275" i="5" s="1"/>
  <c r="I276" i="5"/>
  <c r="K276" i="5" s="1"/>
  <c r="L276" i="5" s="1"/>
  <c r="I277" i="5"/>
  <c r="K277" i="5" s="1"/>
  <c r="L277" i="5" s="1"/>
  <c r="I278" i="5"/>
  <c r="K278" i="5" s="1"/>
  <c r="L278" i="5" s="1"/>
  <c r="I279" i="5"/>
  <c r="K279" i="5" s="1"/>
  <c r="L279" i="5" s="1"/>
  <c r="I280" i="5"/>
  <c r="K280" i="5" s="1"/>
  <c r="L280" i="5" s="1"/>
  <c r="I281" i="5"/>
  <c r="K281" i="5" s="1"/>
  <c r="L281" i="5" s="1"/>
  <c r="I282" i="5"/>
  <c r="K282" i="5" s="1"/>
  <c r="L282" i="5" s="1"/>
  <c r="I283" i="5"/>
  <c r="I284" i="5"/>
  <c r="K284" i="5" s="1"/>
  <c r="L284" i="5" s="1"/>
  <c r="I285" i="5"/>
  <c r="K285" i="5" s="1"/>
  <c r="L285" i="5" s="1"/>
  <c r="I286" i="5"/>
  <c r="K286" i="5" s="1"/>
  <c r="L286" i="5" s="1"/>
  <c r="I287" i="5"/>
  <c r="K287" i="5" s="1"/>
  <c r="L287" i="5" s="1"/>
  <c r="I288" i="5"/>
  <c r="K288" i="5" s="1"/>
  <c r="L288" i="5" s="1"/>
  <c r="I289" i="5"/>
  <c r="K289" i="5" s="1"/>
  <c r="L289" i="5" s="1"/>
  <c r="I290" i="5"/>
  <c r="K290" i="5" s="1"/>
  <c r="L290" i="5" s="1"/>
  <c r="I291" i="5"/>
  <c r="K291" i="5" s="1"/>
  <c r="L291" i="5" s="1"/>
  <c r="I292" i="5"/>
  <c r="K292" i="5" s="1"/>
  <c r="L292" i="5" s="1"/>
  <c r="I293" i="5"/>
  <c r="K293" i="5" s="1"/>
  <c r="L293" i="5" s="1"/>
  <c r="I294" i="5"/>
  <c r="K294" i="5" s="1"/>
  <c r="L294" i="5" s="1"/>
  <c r="I295" i="5"/>
  <c r="I296" i="5"/>
  <c r="K296" i="5" s="1"/>
  <c r="L296" i="5" s="1"/>
  <c r="I297" i="5"/>
  <c r="K297" i="5" s="1"/>
  <c r="L297" i="5" s="1"/>
  <c r="I298" i="5"/>
  <c r="K298" i="5" s="1"/>
  <c r="L298" i="5" s="1"/>
  <c r="I299" i="5"/>
  <c r="K299" i="5" s="1"/>
  <c r="L299" i="5" s="1"/>
  <c r="I300" i="5"/>
  <c r="K300" i="5" s="1"/>
  <c r="L300" i="5" s="1"/>
  <c r="I301" i="5"/>
  <c r="K301" i="5" s="1"/>
  <c r="L301" i="5" s="1"/>
  <c r="I302" i="5"/>
  <c r="K302" i="5" s="1"/>
  <c r="L302" i="5" s="1"/>
  <c r="I303" i="5"/>
  <c r="K303" i="5" s="1"/>
  <c r="L303" i="5" s="1"/>
  <c r="I304" i="5"/>
  <c r="K304" i="5" s="1"/>
  <c r="L304" i="5" s="1"/>
  <c r="I305" i="5"/>
  <c r="K305" i="5" s="1"/>
  <c r="L305" i="5" s="1"/>
  <c r="I306" i="5"/>
  <c r="K306" i="5" s="1"/>
  <c r="L306" i="5" s="1"/>
  <c r="I307" i="5"/>
  <c r="K307" i="5" s="1"/>
  <c r="L307" i="5" s="1"/>
  <c r="I308" i="5"/>
  <c r="K308" i="5" s="1"/>
  <c r="L308" i="5" s="1"/>
  <c r="I309" i="5"/>
  <c r="K309" i="5" s="1"/>
  <c r="L309" i="5" s="1"/>
  <c r="I310" i="5"/>
  <c r="K310" i="5" s="1"/>
  <c r="L310" i="5" s="1"/>
  <c r="I311" i="5"/>
  <c r="K311" i="5" s="1"/>
  <c r="L311" i="5" s="1"/>
  <c r="I312" i="5"/>
  <c r="K312" i="5" s="1"/>
  <c r="L312" i="5" s="1"/>
  <c r="I313" i="5"/>
  <c r="K313" i="5" s="1"/>
  <c r="L313" i="5" s="1"/>
  <c r="I314" i="5"/>
  <c r="K314" i="5" s="1"/>
  <c r="L314" i="5" s="1"/>
  <c r="I315" i="5"/>
  <c r="K315" i="5" s="1"/>
  <c r="L315" i="5" s="1"/>
  <c r="I316" i="5"/>
  <c r="K316" i="5" s="1"/>
  <c r="L316" i="5" s="1"/>
  <c r="I317" i="5"/>
  <c r="K317" i="5" s="1"/>
  <c r="L317" i="5" s="1"/>
  <c r="I318" i="5"/>
  <c r="K318" i="5" s="1"/>
  <c r="L318" i="5" s="1"/>
  <c r="I319" i="5"/>
  <c r="I320" i="5"/>
  <c r="K320" i="5" s="1"/>
  <c r="L320" i="5" s="1"/>
  <c r="I321" i="5"/>
  <c r="K321" i="5" s="1"/>
  <c r="L321" i="5" s="1"/>
  <c r="I322" i="5"/>
  <c r="K322" i="5" s="1"/>
  <c r="L322" i="5" s="1"/>
  <c r="I323" i="5"/>
  <c r="K323" i="5" s="1"/>
  <c r="L323" i="5" s="1"/>
  <c r="I324" i="5"/>
  <c r="K324" i="5" s="1"/>
  <c r="L324" i="5" s="1"/>
  <c r="I325" i="5"/>
  <c r="K325" i="5" s="1"/>
  <c r="L325" i="5" s="1"/>
  <c r="I326" i="5"/>
  <c r="K326" i="5" s="1"/>
  <c r="L326" i="5" s="1"/>
  <c r="I327" i="5"/>
  <c r="K327" i="5" s="1"/>
  <c r="L327" i="5" s="1"/>
  <c r="I328" i="5"/>
  <c r="K328" i="5" s="1"/>
  <c r="L328" i="5" s="1"/>
  <c r="I329" i="5"/>
  <c r="K329" i="5" s="1"/>
  <c r="L329" i="5" s="1"/>
  <c r="I330" i="5"/>
  <c r="K330" i="5" s="1"/>
  <c r="L330" i="5" s="1"/>
  <c r="I331" i="5"/>
  <c r="I332" i="5"/>
  <c r="K332" i="5" s="1"/>
  <c r="L332" i="5" s="1"/>
  <c r="I333" i="5"/>
  <c r="K333" i="5" s="1"/>
  <c r="L333" i="5" s="1"/>
  <c r="I334" i="5"/>
  <c r="K334" i="5" s="1"/>
  <c r="L334" i="5" s="1"/>
  <c r="I335" i="5"/>
  <c r="K335" i="5" s="1"/>
  <c r="L335" i="5" s="1"/>
  <c r="I336" i="5"/>
  <c r="K336" i="5" s="1"/>
  <c r="L336" i="5" s="1"/>
  <c r="I337" i="5"/>
  <c r="K337" i="5" s="1"/>
  <c r="L337" i="5" s="1"/>
  <c r="I338" i="5"/>
  <c r="K338" i="5" s="1"/>
  <c r="L338" i="5" s="1"/>
  <c r="I339" i="5"/>
  <c r="K339" i="5" s="1"/>
  <c r="L339" i="5" s="1"/>
  <c r="I340" i="5"/>
  <c r="K340" i="5" s="1"/>
  <c r="L340" i="5" s="1"/>
  <c r="I341" i="5"/>
  <c r="K341" i="5" s="1"/>
  <c r="L341" i="5" s="1"/>
  <c r="I342" i="5"/>
  <c r="K342" i="5" s="1"/>
  <c r="L342" i="5" s="1"/>
  <c r="I343" i="5"/>
  <c r="K343" i="5" s="1"/>
  <c r="L343" i="5" s="1"/>
  <c r="I344" i="5"/>
  <c r="K344" i="5" s="1"/>
  <c r="L344" i="5" s="1"/>
  <c r="I345" i="5"/>
  <c r="K345" i="5" s="1"/>
  <c r="I346" i="5"/>
  <c r="K346" i="5" s="1"/>
  <c r="L346" i="5" s="1"/>
  <c r="I347" i="5"/>
  <c r="K347" i="5" s="1"/>
  <c r="L347" i="5" s="1"/>
  <c r="I348" i="5"/>
  <c r="K348" i="5" s="1"/>
  <c r="L348" i="5" s="1"/>
  <c r="I349" i="5"/>
  <c r="K349" i="5" s="1"/>
  <c r="L349" i="5" s="1"/>
  <c r="I350" i="5"/>
  <c r="K350" i="5" s="1"/>
  <c r="L350" i="5" s="1"/>
  <c r="I351" i="5"/>
  <c r="K351" i="5" s="1"/>
  <c r="L351" i="5" s="1"/>
  <c r="I352" i="5"/>
  <c r="K352" i="5" s="1"/>
  <c r="L352" i="5" s="1"/>
  <c r="I353" i="5"/>
  <c r="K353" i="5" s="1"/>
  <c r="L353" i="5" s="1"/>
  <c r="I354" i="5"/>
  <c r="K354" i="5" s="1"/>
  <c r="L354" i="5" s="1"/>
  <c r="I355" i="5"/>
  <c r="I356" i="5"/>
  <c r="K356" i="5" s="1"/>
  <c r="L356" i="5" s="1"/>
  <c r="I357" i="5"/>
  <c r="I358" i="5"/>
  <c r="K358" i="5" s="1"/>
  <c r="L358" i="5" s="1"/>
  <c r="I359" i="5"/>
  <c r="K359" i="5" s="1"/>
  <c r="L359" i="5" s="1"/>
  <c r="I360" i="5"/>
  <c r="K360" i="5" s="1"/>
  <c r="L360" i="5" s="1"/>
  <c r="I361" i="5"/>
  <c r="K361" i="5" s="1"/>
  <c r="L361" i="5" s="1"/>
  <c r="I362" i="5"/>
  <c r="K362" i="5" s="1"/>
  <c r="L362" i="5" s="1"/>
  <c r="I363" i="5"/>
  <c r="K363" i="5" s="1"/>
  <c r="L363" i="5" s="1"/>
  <c r="I364" i="5"/>
  <c r="K364" i="5" s="1"/>
  <c r="L364" i="5" s="1"/>
  <c r="I365" i="5"/>
  <c r="K365" i="5" s="1"/>
  <c r="L365" i="5" s="1"/>
  <c r="I366" i="5"/>
  <c r="K366" i="5" s="1"/>
  <c r="L366" i="5" s="1"/>
  <c r="I367" i="5"/>
  <c r="I368" i="5"/>
  <c r="K368" i="5" s="1"/>
  <c r="L368" i="5" s="1"/>
  <c r="I369" i="5"/>
  <c r="K369" i="5" s="1"/>
  <c r="L369" i="5" s="1"/>
  <c r="I370" i="5"/>
  <c r="K370" i="5" s="1"/>
  <c r="L370" i="5" s="1"/>
  <c r="I371" i="5"/>
  <c r="K371" i="5" s="1"/>
  <c r="L371" i="5" s="1"/>
  <c r="I372" i="5"/>
  <c r="K372" i="5" s="1"/>
  <c r="L372" i="5" s="1"/>
  <c r="I373" i="5"/>
  <c r="K373" i="5" s="1"/>
  <c r="L373" i="5" s="1"/>
  <c r="I374" i="5"/>
  <c r="K374" i="5" s="1"/>
  <c r="L374" i="5" s="1"/>
  <c r="I375" i="5"/>
  <c r="K375" i="5" s="1"/>
  <c r="L375" i="5" s="1"/>
  <c r="I376" i="5"/>
  <c r="K376" i="5" s="1"/>
  <c r="L376" i="5" s="1"/>
  <c r="I377" i="5"/>
  <c r="K377" i="5" s="1"/>
  <c r="L377" i="5" s="1"/>
  <c r="I378" i="5"/>
  <c r="K378" i="5" s="1"/>
  <c r="L378" i="5" s="1"/>
  <c r="I379" i="5"/>
  <c r="K379" i="5" s="1"/>
  <c r="L379" i="5" s="1"/>
  <c r="I380" i="5"/>
  <c r="K380" i="5" s="1"/>
  <c r="L380" i="5" s="1"/>
  <c r="I381" i="5"/>
  <c r="K381" i="5" s="1"/>
  <c r="L381" i="5" s="1"/>
  <c r="I382" i="5"/>
  <c r="K382" i="5" s="1"/>
  <c r="L382" i="5" s="1"/>
  <c r="I383" i="5"/>
  <c r="K383" i="5" s="1"/>
  <c r="L383" i="5" s="1"/>
  <c r="I384" i="5"/>
  <c r="K384" i="5" s="1"/>
  <c r="L384" i="5" s="1"/>
  <c r="I385" i="5"/>
  <c r="K385" i="5" s="1"/>
  <c r="L385" i="5" s="1"/>
  <c r="I386" i="5"/>
  <c r="K386" i="5" s="1"/>
  <c r="L386" i="5" s="1"/>
  <c r="I387" i="5"/>
  <c r="K387" i="5" s="1"/>
  <c r="L387" i="5" s="1"/>
  <c r="I388" i="5"/>
  <c r="K388" i="5" s="1"/>
  <c r="L388" i="5" s="1"/>
  <c r="I389" i="5"/>
  <c r="K389" i="5" s="1"/>
  <c r="L389" i="5" s="1"/>
  <c r="I390" i="5"/>
  <c r="K390" i="5" s="1"/>
  <c r="L390" i="5" s="1"/>
  <c r="I391" i="5"/>
  <c r="I392" i="5"/>
  <c r="K392" i="5" s="1"/>
  <c r="L392" i="5" s="1"/>
  <c r="I393" i="5"/>
  <c r="I394" i="5"/>
  <c r="K394" i="5" s="1"/>
  <c r="L394" i="5" s="1"/>
  <c r="I395" i="5"/>
  <c r="K395" i="5" s="1"/>
  <c r="L395" i="5" s="1"/>
  <c r="I396" i="5"/>
  <c r="K396" i="5" s="1"/>
  <c r="L396" i="5" s="1"/>
  <c r="I397" i="5"/>
  <c r="K397" i="5" s="1"/>
  <c r="L397" i="5" s="1"/>
  <c r="I398" i="5"/>
  <c r="K398" i="5" s="1"/>
  <c r="L398" i="5" s="1"/>
  <c r="I399" i="5"/>
  <c r="K399" i="5" s="1"/>
  <c r="L399" i="5" s="1"/>
  <c r="I400" i="5"/>
  <c r="K400" i="5" s="1"/>
  <c r="L400" i="5" s="1"/>
  <c r="I401" i="5"/>
  <c r="K401" i="5" s="1"/>
  <c r="L401" i="5" s="1"/>
  <c r="I402" i="5"/>
  <c r="K402" i="5" s="1"/>
  <c r="L402" i="5" s="1"/>
  <c r="I403" i="5"/>
  <c r="K403" i="5" s="1"/>
  <c r="L403" i="5" s="1"/>
  <c r="I404" i="5"/>
  <c r="K404" i="5" s="1"/>
  <c r="L404" i="5" s="1"/>
  <c r="I405" i="5"/>
  <c r="K405" i="5" s="1"/>
  <c r="L405" i="5" s="1"/>
  <c r="I406" i="5"/>
  <c r="K406" i="5" s="1"/>
  <c r="L406" i="5" s="1"/>
  <c r="I407" i="5"/>
  <c r="K407" i="5" s="1"/>
  <c r="L407" i="5" s="1"/>
  <c r="I408" i="5"/>
  <c r="K408" i="5" s="1"/>
  <c r="L408" i="5" s="1"/>
  <c r="I409" i="5"/>
  <c r="K409" i="5" s="1"/>
  <c r="L409" i="5" s="1"/>
  <c r="I410" i="5"/>
  <c r="K410" i="5" s="1"/>
  <c r="L410" i="5" s="1"/>
  <c r="I411" i="5"/>
  <c r="I412" i="5"/>
  <c r="K412" i="5" s="1"/>
  <c r="L412" i="5" s="1"/>
  <c r="I413" i="5"/>
  <c r="K413" i="5" s="1"/>
  <c r="L413" i="5" s="1"/>
  <c r="I414" i="5"/>
  <c r="K414" i="5" s="1"/>
  <c r="L414" i="5" s="1"/>
  <c r="I415" i="5"/>
  <c r="K415" i="5" s="1"/>
  <c r="L415" i="5" s="1"/>
  <c r="I416" i="5"/>
  <c r="K416" i="5" s="1"/>
  <c r="L416" i="5" s="1"/>
  <c r="I417" i="5"/>
  <c r="K417" i="5" s="1"/>
  <c r="L417" i="5" s="1"/>
  <c r="I418" i="5"/>
  <c r="K418" i="5" s="1"/>
  <c r="L418" i="5" s="1"/>
  <c r="I419" i="5"/>
  <c r="K419" i="5" s="1"/>
  <c r="L419" i="5" s="1"/>
  <c r="I420" i="5"/>
  <c r="K420" i="5" s="1"/>
  <c r="L420" i="5" s="1"/>
  <c r="I421" i="5"/>
  <c r="K421" i="5" s="1"/>
  <c r="L421" i="5" s="1"/>
  <c r="I422" i="5"/>
  <c r="K422" i="5" s="1"/>
  <c r="L422" i="5" s="1"/>
  <c r="I423" i="5"/>
  <c r="K423" i="5" s="1"/>
  <c r="L423" i="5" s="1"/>
  <c r="I424" i="5"/>
  <c r="K424" i="5" s="1"/>
  <c r="L424" i="5" s="1"/>
  <c r="I425" i="5"/>
  <c r="K425" i="5" s="1"/>
  <c r="L425" i="5" s="1"/>
  <c r="I426" i="5"/>
  <c r="K426" i="5" s="1"/>
  <c r="L426" i="5" s="1"/>
  <c r="I427" i="5"/>
  <c r="K427" i="5" s="1"/>
  <c r="L427" i="5" s="1"/>
  <c r="I428" i="5"/>
  <c r="K428" i="5" s="1"/>
  <c r="L428" i="5" s="1"/>
  <c r="I429" i="5"/>
  <c r="I430" i="5"/>
  <c r="K430" i="5" s="1"/>
  <c r="L430" i="5" s="1"/>
  <c r="I431" i="5"/>
  <c r="K431" i="5" s="1"/>
  <c r="L431" i="5" s="1"/>
  <c r="I432" i="5"/>
  <c r="K432" i="5" s="1"/>
  <c r="L432" i="5" s="1"/>
  <c r="I433" i="5"/>
  <c r="K433" i="5" s="1"/>
  <c r="L433" i="5" s="1"/>
  <c r="I434" i="5"/>
  <c r="K434" i="5" s="1"/>
  <c r="L434" i="5" s="1"/>
  <c r="I435" i="5"/>
  <c r="K435" i="5" s="1"/>
  <c r="L435" i="5" s="1"/>
  <c r="I436" i="5"/>
  <c r="K436" i="5" s="1"/>
  <c r="L436" i="5" s="1"/>
  <c r="I437" i="5"/>
  <c r="K437" i="5" s="1"/>
  <c r="L437" i="5" s="1"/>
  <c r="I438" i="5"/>
  <c r="K438" i="5" s="1"/>
  <c r="L438" i="5" s="1"/>
  <c r="I439" i="5"/>
  <c r="K439" i="5" s="1"/>
  <c r="L439" i="5" s="1"/>
  <c r="I440" i="5"/>
  <c r="K440" i="5" s="1"/>
  <c r="L440" i="5" s="1"/>
  <c r="I441" i="5"/>
  <c r="K441" i="5" s="1"/>
  <c r="L441" i="5" s="1"/>
  <c r="I442" i="5"/>
  <c r="K442" i="5" s="1"/>
  <c r="L442" i="5" s="1"/>
  <c r="I443" i="5"/>
  <c r="K443" i="5" s="1"/>
  <c r="L443" i="5" s="1"/>
  <c r="I444" i="5"/>
  <c r="K444" i="5" s="1"/>
  <c r="L444" i="5" s="1"/>
  <c r="I445" i="5"/>
  <c r="K445" i="5" s="1"/>
  <c r="L445" i="5" s="1"/>
  <c r="I446" i="5"/>
  <c r="K446" i="5" s="1"/>
  <c r="L446" i="5" s="1"/>
  <c r="I447" i="5"/>
  <c r="K447" i="5" s="1"/>
  <c r="L447" i="5" s="1"/>
  <c r="I448" i="5"/>
  <c r="K448" i="5" s="1"/>
  <c r="L448" i="5" s="1"/>
  <c r="I449" i="5"/>
  <c r="K449" i="5" s="1"/>
  <c r="L449" i="5" s="1"/>
  <c r="I450" i="5"/>
  <c r="K450" i="5" s="1"/>
  <c r="L450" i="5" s="1"/>
  <c r="I451" i="5"/>
  <c r="K451" i="5" s="1"/>
  <c r="L451" i="5" s="1"/>
  <c r="I452" i="5"/>
  <c r="K452" i="5" s="1"/>
  <c r="L452" i="5" s="1"/>
  <c r="I453" i="5"/>
  <c r="K453" i="5" s="1"/>
  <c r="L453" i="5" s="1"/>
  <c r="I454" i="5"/>
  <c r="K454" i="5" s="1"/>
  <c r="L454" i="5" s="1"/>
  <c r="I455" i="5"/>
  <c r="K455" i="5" s="1"/>
  <c r="L455" i="5" s="1"/>
  <c r="I456" i="5"/>
  <c r="K456" i="5" s="1"/>
  <c r="L456" i="5" s="1"/>
  <c r="I457" i="5"/>
  <c r="K457" i="5" s="1"/>
  <c r="L457" i="5" s="1"/>
  <c r="I458" i="5"/>
  <c r="K458" i="5" s="1"/>
  <c r="L458" i="5" s="1"/>
  <c r="I459" i="5"/>
  <c r="K459" i="5" s="1"/>
  <c r="L459" i="5" s="1"/>
  <c r="I460" i="5"/>
  <c r="K460" i="5" s="1"/>
  <c r="L460" i="5" s="1"/>
  <c r="I461" i="5"/>
  <c r="K461" i="5" s="1"/>
  <c r="L461" i="5" s="1"/>
  <c r="I462" i="5"/>
  <c r="K462" i="5" s="1"/>
  <c r="L462" i="5" s="1"/>
  <c r="I463" i="5"/>
  <c r="K463" i="5" s="1"/>
  <c r="L463" i="5" s="1"/>
  <c r="I464" i="5"/>
  <c r="K464" i="5" s="1"/>
  <c r="L464" i="5" s="1"/>
  <c r="I465" i="5"/>
  <c r="I466" i="5"/>
  <c r="K466" i="5" s="1"/>
  <c r="L466" i="5" s="1"/>
  <c r="I467" i="5"/>
  <c r="K467" i="5" s="1"/>
  <c r="L467" i="5" s="1"/>
  <c r="I468" i="5"/>
  <c r="K468" i="5" s="1"/>
  <c r="L468" i="5" s="1"/>
  <c r="I469" i="5"/>
  <c r="K469" i="5" s="1"/>
  <c r="L469" i="5" s="1"/>
  <c r="I470" i="5"/>
  <c r="K470" i="5" s="1"/>
  <c r="L470" i="5" s="1"/>
  <c r="I471" i="5"/>
  <c r="K471" i="5" s="1"/>
  <c r="L471" i="5" s="1"/>
  <c r="I472" i="5"/>
  <c r="K472" i="5" s="1"/>
  <c r="L472" i="5" s="1"/>
  <c r="I473" i="5"/>
  <c r="K473" i="5" s="1"/>
  <c r="L473" i="5" s="1"/>
  <c r="I474" i="5"/>
  <c r="K474" i="5" s="1"/>
  <c r="L474" i="5" s="1"/>
  <c r="I475" i="5"/>
  <c r="K475" i="5" s="1"/>
  <c r="L475" i="5" s="1"/>
  <c r="I476" i="5"/>
  <c r="K476" i="5" s="1"/>
  <c r="L476" i="5" s="1"/>
  <c r="I477" i="5"/>
  <c r="K477" i="5" s="1"/>
  <c r="L477" i="5" s="1"/>
  <c r="I478" i="5"/>
  <c r="K478" i="5" s="1"/>
  <c r="L478" i="5" s="1"/>
  <c r="I479" i="5"/>
  <c r="K479" i="5" s="1"/>
  <c r="L479" i="5" s="1"/>
  <c r="I480" i="5"/>
  <c r="K480" i="5" s="1"/>
  <c r="L480" i="5" s="1"/>
  <c r="I481" i="5"/>
  <c r="K481" i="5" s="1"/>
  <c r="L481" i="5" s="1"/>
  <c r="I482" i="5"/>
  <c r="K482" i="5" s="1"/>
  <c r="L482" i="5" s="1"/>
  <c r="I483" i="5"/>
  <c r="K483" i="5" s="1"/>
  <c r="L483" i="5" s="1"/>
  <c r="I484" i="5"/>
  <c r="K484" i="5" s="1"/>
  <c r="L484" i="5" s="1"/>
  <c r="I485" i="5"/>
  <c r="K485" i="5" s="1"/>
  <c r="L485" i="5" s="1"/>
  <c r="I486" i="5"/>
  <c r="K486" i="5" s="1"/>
  <c r="L486" i="5" s="1"/>
  <c r="I487" i="5"/>
  <c r="K487" i="5" s="1"/>
  <c r="L487" i="5" s="1"/>
  <c r="I488" i="5"/>
  <c r="K488" i="5" s="1"/>
  <c r="L488" i="5" s="1"/>
  <c r="I489" i="5"/>
  <c r="K489" i="5" s="1"/>
  <c r="L489" i="5" s="1"/>
  <c r="I490" i="5"/>
  <c r="K490" i="5" s="1"/>
  <c r="L490" i="5" s="1"/>
  <c r="I491" i="5"/>
  <c r="K491" i="5" s="1"/>
  <c r="L491" i="5" s="1"/>
  <c r="I492" i="5"/>
  <c r="K492" i="5" s="1"/>
  <c r="L492" i="5" s="1"/>
  <c r="I493" i="5"/>
  <c r="K493" i="5" s="1"/>
  <c r="L493" i="5" s="1"/>
  <c r="I494" i="5"/>
  <c r="K494" i="5" s="1"/>
  <c r="L494" i="5" s="1"/>
  <c r="I495" i="5"/>
  <c r="K495" i="5" s="1"/>
  <c r="L495" i="5" s="1"/>
  <c r="I496" i="5"/>
  <c r="K496" i="5" s="1"/>
  <c r="L496" i="5" s="1"/>
  <c r="I497" i="5"/>
  <c r="K497" i="5" s="1"/>
  <c r="L497" i="5" s="1"/>
  <c r="I498" i="5"/>
  <c r="K498" i="5" s="1"/>
  <c r="L498" i="5" s="1"/>
  <c r="I499" i="5"/>
  <c r="K499" i="5" s="1"/>
  <c r="L499" i="5" s="1"/>
  <c r="I500" i="5"/>
  <c r="K500" i="5" s="1"/>
  <c r="L500" i="5" s="1"/>
  <c r="I501" i="5"/>
  <c r="K501" i="5" s="1"/>
  <c r="L501" i="5" s="1"/>
  <c r="I502" i="5"/>
  <c r="K502" i="5" s="1"/>
  <c r="L502" i="5" s="1"/>
  <c r="I503" i="5"/>
  <c r="K503" i="5" s="1"/>
  <c r="L503" i="5" s="1"/>
  <c r="I504" i="5"/>
  <c r="K504" i="5" s="1"/>
  <c r="L504" i="5" s="1"/>
  <c r="I505" i="5"/>
  <c r="K505" i="5" s="1"/>
  <c r="L505" i="5" s="1"/>
  <c r="I506" i="5"/>
  <c r="K506" i="5" s="1"/>
  <c r="L506" i="5" s="1"/>
  <c r="I507" i="5"/>
  <c r="K507" i="5" s="1"/>
  <c r="L507" i="5" s="1"/>
  <c r="I508" i="5"/>
  <c r="K508" i="5" s="1"/>
  <c r="L508" i="5" s="1"/>
  <c r="I509" i="5"/>
  <c r="K509" i="5" s="1"/>
  <c r="L509" i="5" s="1"/>
  <c r="I510" i="5"/>
  <c r="K510" i="5" s="1"/>
  <c r="L510" i="5" s="1"/>
  <c r="I511" i="5"/>
  <c r="K511" i="5" s="1"/>
  <c r="L511" i="5" s="1"/>
  <c r="I512" i="5"/>
  <c r="K512" i="5" s="1"/>
  <c r="L512" i="5" s="1"/>
  <c r="I513" i="5"/>
  <c r="K513" i="5" s="1"/>
  <c r="L513" i="5" s="1"/>
  <c r="I514" i="5"/>
  <c r="K514" i="5" s="1"/>
  <c r="L514" i="5" s="1"/>
  <c r="I515" i="5"/>
  <c r="K515" i="5" s="1"/>
  <c r="L515" i="5" s="1"/>
  <c r="I516" i="5"/>
  <c r="K516" i="5" s="1"/>
  <c r="L516" i="5" s="1"/>
  <c r="I517" i="5"/>
  <c r="K517" i="5" s="1"/>
  <c r="L517" i="5" s="1"/>
  <c r="I518" i="5"/>
  <c r="K518" i="5" s="1"/>
  <c r="L518" i="5" s="1"/>
  <c r="I519" i="5"/>
  <c r="K519" i="5" s="1"/>
  <c r="L519" i="5" s="1"/>
  <c r="I520" i="5"/>
  <c r="K520" i="5" s="1"/>
  <c r="L520" i="5" s="1"/>
  <c r="I521" i="5"/>
  <c r="K521" i="5" s="1"/>
  <c r="L521" i="5" s="1"/>
  <c r="I522" i="5"/>
  <c r="K522" i="5" s="1"/>
  <c r="L522" i="5" s="1"/>
  <c r="I523" i="5"/>
  <c r="K523" i="5" s="1"/>
  <c r="L523" i="5" s="1"/>
  <c r="I524" i="5"/>
  <c r="K524" i="5" s="1"/>
  <c r="L524" i="5" s="1"/>
  <c r="I525" i="5"/>
  <c r="K525" i="5" s="1"/>
  <c r="L525" i="5" s="1"/>
  <c r="I526" i="5"/>
  <c r="K526" i="5" s="1"/>
  <c r="L526" i="5" s="1"/>
  <c r="I527" i="5"/>
  <c r="K527" i="5" s="1"/>
  <c r="L527" i="5" s="1"/>
  <c r="I528" i="5"/>
  <c r="K528" i="5" s="1"/>
  <c r="L528" i="5" s="1"/>
  <c r="I529" i="5"/>
  <c r="K529" i="5" s="1"/>
  <c r="L529" i="5" s="1"/>
  <c r="I530" i="5"/>
  <c r="K530" i="5" s="1"/>
  <c r="L530" i="5" s="1"/>
  <c r="I531" i="5"/>
  <c r="K531" i="5" s="1"/>
  <c r="L531" i="5" s="1"/>
  <c r="I532" i="5"/>
  <c r="K532" i="5" s="1"/>
  <c r="L532" i="5" s="1"/>
  <c r="I533" i="5"/>
  <c r="K533" i="5" s="1"/>
  <c r="L533" i="5" s="1"/>
  <c r="I534" i="5"/>
  <c r="K534" i="5" s="1"/>
  <c r="L534" i="5" s="1"/>
  <c r="I535" i="5"/>
  <c r="K535" i="5" s="1"/>
  <c r="L535" i="5" s="1"/>
  <c r="I536" i="5"/>
  <c r="K536" i="5" s="1"/>
  <c r="L536" i="5" s="1"/>
  <c r="I537" i="5"/>
  <c r="K537" i="5" s="1"/>
  <c r="L537" i="5" s="1"/>
  <c r="I538" i="5"/>
  <c r="K538" i="5" s="1"/>
  <c r="L538" i="5" s="1"/>
  <c r="I539" i="5"/>
  <c r="K539" i="5" s="1"/>
  <c r="L539" i="5" s="1"/>
  <c r="I540" i="5"/>
  <c r="K540" i="5" s="1"/>
  <c r="L540" i="5" s="1"/>
  <c r="I541" i="5"/>
  <c r="K541" i="5" s="1"/>
  <c r="L541" i="5" s="1"/>
  <c r="I542" i="5"/>
  <c r="K542" i="5" s="1"/>
  <c r="L542" i="5" s="1"/>
  <c r="I543" i="5"/>
  <c r="K543" i="5" s="1"/>
  <c r="L543" i="5" s="1"/>
  <c r="I544" i="5"/>
  <c r="K544" i="5" s="1"/>
  <c r="L544" i="5" s="1"/>
  <c r="I545" i="5"/>
  <c r="K545" i="5" s="1"/>
  <c r="L545" i="5" s="1"/>
  <c r="I546" i="5"/>
  <c r="K546" i="5" s="1"/>
  <c r="L546" i="5" s="1"/>
  <c r="I547" i="5"/>
  <c r="K547" i="5" s="1"/>
  <c r="L547" i="5" s="1"/>
  <c r="I548" i="5"/>
  <c r="K548" i="5" s="1"/>
  <c r="L548" i="5" s="1"/>
  <c r="I549" i="5"/>
  <c r="K549" i="5" s="1"/>
  <c r="L549" i="5" s="1"/>
  <c r="I550" i="5"/>
  <c r="K550" i="5" s="1"/>
  <c r="L550" i="5" s="1"/>
  <c r="I551" i="5"/>
  <c r="K551" i="5" s="1"/>
  <c r="L551" i="5" s="1"/>
  <c r="I552" i="5"/>
  <c r="K552" i="5" s="1"/>
  <c r="L552" i="5" s="1"/>
  <c r="I553" i="5"/>
  <c r="K553" i="5" s="1"/>
  <c r="L553" i="5" s="1"/>
  <c r="I554" i="5"/>
  <c r="K554" i="5" s="1"/>
  <c r="L554" i="5" s="1"/>
  <c r="I555" i="5"/>
  <c r="K555" i="5" s="1"/>
  <c r="L555" i="5" s="1"/>
  <c r="I556" i="5"/>
  <c r="K556" i="5" s="1"/>
  <c r="L556" i="5" s="1"/>
  <c r="I557" i="5"/>
  <c r="K557" i="5" s="1"/>
  <c r="L557" i="5" s="1"/>
  <c r="I558" i="5"/>
  <c r="K558" i="5" s="1"/>
  <c r="L558" i="5" s="1"/>
  <c r="I559" i="5"/>
  <c r="K559" i="5" s="1"/>
  <c r="L559" i="5" s="1"/>
  <c r="I560" i="5"/>
  <c r="K560" i="5" s="1"/>
  <c r="L560" i="5" s="1"/>
  <c r="I561" i="5"/>
  <c r="K561" i="5" s="1"/>
  <c r="L561" i="5" s="1"/>
  <c r="I562" i="5"/>
  <c r="K562" i="5" s="1"/>
  <c r="L562" i="5" s="1"/>
  <c r="I563" i="5"/>
  <c r="K563" i="5" s="1"/>
  <c r="L563" i="5" s="1"/>
  <c r="I564" i="5"/>
  <c r="K564" i="5" s="1"/>
  <c r="L564" i="5" s="1"/>
  <c r="I565" i="5"/>
  <c r="K565" i="5" s="1"/>
  <c r="L565" i="5" s="1"/>
  <c r="I566" i="5"/>
  <c r="K566" i="5" s="1"/>
  <c r="L566" i="5" s="1"/>
  <c r="I567" i="5"/>
  <c r="K567" i="5" s="1"/>
  <c r="L567" i="5" s="1"/>
  <c r="I568" i="5"/>
  <c r="K568" i="5" s="1"/>
  <c r="L568" i="5" s="1"/>
  <c r="I569" i="5"/>
  <c r="K569" i="5" s="1"/>
  <c r="L569" i="5" s="1"/>
  <c r="I570" i="5"/>
  <c r="K570" i="5" s="1"/>
  <c r="L570" i="5" s="1"/>
  <c r="I571" i="5"/>
  <c r="K571" i="5" s="1"/>
  <c r="L571" i="5" s="1"/>
  <c r="I572" i="5"/>
  <c r="K572" i="5" s="1"/>
  <c r="L572" i="5" s="1"/>
  <c r="I573" i="5"/>
  <c r="K573" i="5" s="1"/>
  <c r="L573" i="5" s="1"/>
  <c r="I574" i="5"/>
  <c r="K574" i="5" s="1"/>
  <c r="L574" i="5" s="1"/>
  <c r="I575" i="5"/>
  <c r="K575" i="5" s="1"/>
  <c r="L575" i="5" s="1"/>
  <c r="I576" i="5"/>
  <c r="K576" i="5" s="1"/>
  <c r="L576" i="5" s="1"/>
  <c r="I577" i="5"/>
  <c r="K577" i="5" s="1"/>
  <c r="L577" i="5" s="1"/>
  <c r="I578" i="5"/>
  <c r="K578" i="5" s="1"/>
  <c r="L578" i="5" s="1"/>
  <c r="I579" i="5"/>
  <c r="K579" i="5" s="1"/>
  <c r="L579" i="5" s="1"/>
  <c r="I580" i="5"/>
  <c r="K580" i="5" s="1"/>
  <c r="L580" i="5" s="1"/>
  <c r="I581" i="5"/>
  <c r="K581" i="5" s="1"/>
  <c r="L581" i="5" s="1"/>
  <c r="I582" i="5"/>
  <c r="K582" i="5" s="1"/>
  <c r="L582" i="5" s="1"/>
  <c r="I583" i="5"/>
  <c r="K583" i="5" s="1"/>
  <c r="L583" i="5" s="1"/>
  <c r="I584" i="5"/>
  <c r="K584" i="5" s="1"/>
  <c r="L584" i="5" s="1"/>
  <c r="I585" i="5"/>
  <c r="K585" i="5" s="1"/>
  <c r="L585" i="5" s="1"/>
  <c r="I586" i="5"/>
  <c r="K586" i="5" s="1"/>
  <c r="L586" i="5" s="1"/>
  <c r="I587" i="5"/>
  <c r="K587" i="5" s="1"/>
  <c r="L587" i="5" s="1"/>
  <c r="I588" i="5"/>
  <c r="K588" i="5" s="1"/>
  <c r="L588" i="5" s="1"/>
  <c r="I589" i="5"/>
  <c r="K589" i="5" s="1"/>
  <c r="L589" i="5" s="1"/>
  <c r="I590" i="5"/>
  <c r="K590" i="5" s="1"/>
  <c r="L590" i="5" s="1"/>
  <c r="I591" i="5"/>
  <c r="K591" i="5" s="1"/>
  <c r="L591" i="5" s="1"/>
  <c r="I592" i="5"/>
  <c r="K592" i="5" s="1"/>
  <c r="L592" i="5" s="1"/>
  <c r="I593" i="5"/>
  <c r="K593" i="5" s="1"/>
  <c r="L593" i="5" s="1"/>
  <c r="I594" i="5"/>
  <c r="K594" i="5" s="1"/>
  <c r="L594" i="5" s="1"/>
  <c r="I595" i="5"/>
  <c r="K595" i="5" s="1"/>
  <c r="L595" i="5" s="1"/>
  <c r="I596" i="5"/>
  <c r="K596" i="5" s="1"/>
  <c r="L596" i="5" s="1"/>
  <c r="I597" i="5"/>
  <c r="K597" i="5" s="1"/>
  <c r="L597" i="5" s="1"/>
  <c r="I598" i="5"/>
  <c r="K598" i="5" s="1"/>
  <c r="L598" i="5" s="1"/>
  <c r="I599" i="5"/>
  <c r="K599" i="5" s="1"/>
  <c r="L599" i="5" s="1"/>
  <c r="I600" i="5"/>
  <c r="K600" i="5" s="1"/>
  <c r="L600" i="5" s="1"/>
  <c r="I601" i="5"/>
  <c r="K601" i="5" s="1"/>
  <c r="L601" i="5" s="1"/>
  <c r="I602" i="5"/>
  <c r="K602" i="5" s="1"/>
  <c r="L602" i="5" s="1"/>
  <c r="I603" i="5"/>
  <c r="K603" i="5" s="1"/>
  <c r="L603" i="5" s="1"/>
  <c r="I604" i="5"/>
  <c r="K604" i="5" s="1"/>
  <c r="L604" i="5" s="1"/>
  <c r="I605" i="5"/>
  <c r="K605" i="5" s="1"/>
  <c r="L605" i="5" s="1"/>
  <c r="I606" i="5"/>
  <c r="K606" i="5" s="1"/>
  <c r="L606" i="5" s="1"/>
  <c r="I607" i="5"/>
  <c r="K607" i="5" s="1"/>
  <c r="L607" i="5" s="1"/>
  <c r="I608" i="5"/>
  <c r="K608" i="5" s="1"/>
  <c r="L608" i="5" s="1"/>
  <c r="I609" i="5"/>
  <c r="I610" i="5"/>
  <c r="K610" i="5" s="1"/>
  <c r="L610" i="5" s="1"/>
  <c r="I611" i="5"/>
  <c r="K611" i="5" s="1"/>
  <c r="L611" i="5" s="1"/>
  <c r="I612" i="5"/>
  <c r="K612" i="5" s="1"/>
  <c r="L612" i="5" s="1"/>
  <c r="I613" i="5"/>
  <c r="K613" i="5" s="1"/>
  <c r="L613" i="5" s="1"/>
  <c r="I614" i="5"/>
  <c r="K614" i="5" s="1"/>
  <c r="L614" i="5" s="1"/>
  <c r="I615" i="5"/>
  <c r="K615" i="5" s="1"/>
  <c r="L615" i="5" s="1"/>
  <c r="I616" i="5"/>
  <c r="K616" i="5" s="1"/>
  <c r="L616" i="5" s="1"/>
  <c r="I617" i="5"/>
  <c r="K617" i="5" s="1"/>
  <c r="L617" i="5" s="1"/>
  <c r="I618" i="5"/>
  <c r="K618" i="5" s="1"/>
  <c r="L618" i="5" s="1"/>
  <c r="I619" i="5"/>
  <c r="K619" i="5" s="1"/>
  <c r="L619" i="5" s="1"/>
  <c r="I620" i="5"/>
  <c r="K620" i="5" s="1"/>
  <c r="L620" i="5" s="1"/>
  <c r="I621" i="5"/>
  <c r="K621" i="5" s="1"/>
  <c r="L621" i="5" s="1"/>
  <c r="I622" i="5"/>
  <c r="K622" i="5" s="1"/>
  <c r="L622" i="5" s="1"/>
  <c r="I623" i="5"/>
  <c r="K623" i="5" s="1"/>
  <c r="L623" i="5" s="1"/>
  <c r="I624" i="5"/>
  <c r="K624" i="5" s="1"/>
  <c r="L624" i="5" s="1"/>
  <c r="I625" i="5"/>
  <c r="K625" i="5" s="1"/>
  <c r="L625" i="5" s="1"/>
  <c r="I626" i="5"/>
  <c r="K626" i="5" s="1"/>
  <c r="L626" i="5" s="1"/>
  <c r="I627" i="5"/>
  <c r="I628" i="5"/>
  <c r="K628" i="5" s="1"/>
  <c r="L628" i="5" s="1"/>
  <c r="I629" i="5"/>
  <c r="K629" i="5" s="1"/>
  <c r="L629" i="5" s="1"/>
  <c r="I630" i="5"/>
  <c r="K630" i="5" s="1"/>
  <c r="L630" i="5" s="1"/>
  <c r="I631" i="5"/>
  <c r="K631" i="5" s="1"/>
  <c r="L631" i="5" s="1"/>
  <c r="I632" i="5"/>
  <c r="K632" i="5" s="1"/>
  <c r="L632" i="5" s="1"/>
  <c r="I633" i="5"/>
  <c r="K633" i="5" s="1"/>
  <c r="L633" i="5" s="1"/>
  <c r="I634" i="5"/>
  <c r="K634" i="5" s="1"/>
  <c r="L634" i="5" s="1"/>
  <c r="I635" i="5"/>
  <c r="K635" i="5" s="1"/>
  <c r="L635" i="5" s="1"/>
  <c r="I636" i="5"/>
  <c r="K636" i="5" s="1"/>
  <c r="L636" i="5" s="1"/>
  <c r="I637" i="5"/>
  <c r="K637" i="5" s="1"/>
  <c r="L637" i="5" s="1"/>
  <c r="I638" i="5"/>
  <c r="K638" i="5" s="1"/>
  <c r="L638" i="5" s="1"/>
  <c r="I639" i="5"/>
  <c r="K639" i="5" s="1"/>
  <c r="L639" i="5" s="1"/>
  <c r="I640" i="5"/>
  <c r="K640" i="5" s="1"/>
  <c r="L640" i="5" s="1"/>
  <c r="I641" i="5"/>
  <c r="K641" i="5" s="1"/>
  <c r="L641" i="5" s="1"/>
  <c r="I642" i="5"/>
  <c r="K642" i="5" s="1"/>
  <c r="L642" i="5" s="1"/>
  <c r="I643" i="5"/>
  <c r="K643" i="5" s="1"/>
  <c r="L643" i="5" s="1"/>
  <c r="I644" i="5"/>
  <c r="K644" i="5" s="1"/>
  <c r="L644" i="5" s="1"/>
  <c r="I645" i="5"/>
  <c r="I646" i="5"/>
  <c r="K646" i="5" s="1"/>
  <c r="L646" i="5" s="1"/>
  <c r="I647" i="5"/>
  <c r="K647" i="5" s="1"/>
  <c r="L647" i="5" s="1"/>
  <c r="I648" i="5"/>
  <c r="K648" i="5" s="1"/>
  <c r="L648" i="5" s="1"/>
  <c r="I649" i="5"/>
  <c r="K649" i="5" s="1"/>
  <c r="L649" i="5" s="1"/>
  <c r="I650" i="5"/>
  <c r="K650" i="5" s="1"/>
  <c r="L650" i="5" s="1"/>
  <c r="I651" i="5"/>
  <c r="K651" i="5" s="1"/>
  <c r="L651" i="5" s="1"/>
  <c r="I652" i="5"/>
  <c r="K652" i="5" s="1"/>
  <c r="L652" i="5" s="1"/>
  <c r="I653" i="5"/>
  <c r="K653" i="5" s="1"/>
  <c r="L653" i="5" s="1"/>
  <c r="I654" i="5"/>
  <c r="K654" i="5" s="1"/>
  <c r="L654" i="5" s="1"/>
  <c r="I655" i="5"/>
  <c r="K655" i="5" s="1"/>
  <c r="L655" i="5" s="1"/>
  <c r="I656" i="5"/>
  <c r="K656" i="5" s="1"/>
  <c r="L656" i="5" s="1"/>
  <c r="I657" i="5"/>
  <c r="K657" i="5" s="1"/>
  <c r="L657" i="5" s="1"/>
  <c r="I658" i="5"/>
  <c r="K658" i="5" s="1"/>
  <c r="L658" i="5" s="1"/>
  <c r="I659" i="5"/>
  <c r="K659" i="5" s="1"/>
  <c r="L659" i="5" s="1"/>
  <c r="I660" i="5"/>
  <c r="K660" i="5" s="1"/>
  <c r="L660" i="5" s="1"/>
  <c r="I661" i="5"/>
  <c r="K661" i="5" s="1"/>
  <c r="L661" i="5" s="1"/>
  <c r="I662" i="5"/>
  <c r="K662" i="5" s="1"/>
  <c r="L662" i="5" s="1"/>
  <c r="I663" i="5"/>
  <c r="I664" i="5"/>
  <c r="K664" i="5" s="1"/>
  <c r="L664" i="5" s="1"/>
  <c r="I665" i="5"/>
  <c r="K665" i="5" s="1"/>
  <c r="L665" i="5" s="1"/>
  <c r="I666" i="5"/>
  <c r="K666" i="5" s="1"/>
  <c r="L666" i="5" s="1"/>
  <c r="I667" i="5"/>
  <c r="K667" i="5" s="1"/>
  <c r="L667" i="5" s="1"/>
  <c r="I668" i="5"/>
  <c r="K668" i="5" s="1"/>
  <c r="L668" i="5" s="1"/>
  <c r="I669" i="5"/>
  <c r="K669" i="5" s="1"/>
  <c r="L669" i="5" s="1"/>
  <c r="I670" i="5"/>
  <c r="K670" i="5" s="1"/>
  <c r="L670" i="5" s="1"/>
  <c r="I671" i="5"/>
  <c r="K671" i="5" s="1"/>
  <c r="L671" i="5" s="1"/>
  <c r="I672" i="5"/>
  <c r="K672" i="5" s="1"/>
  <c r="L672" i="5" s="1"/>
  <c r="I673" i="5"/>
  <c r="K673" i="5" s="1"/>
  <c r="L673" i="5" s="1"/>
  <c r="I674" i="5"/>
  <c r="K674" i="5" s="1"/>
  <c r="L674" i="5" s="1"/>
  <c r="I675" i="5"/>
  <c r="K675" i="5" s="1"/>
  <c r="L675" i="5" s="1"/>
  <c r="I676" i="5"/>
  <c r="K676" i="5" s="1"/>
  <c r="L676" i="5" s="1"/>
  <c r="I677" i="5"/>
  <c r="K677" i="5" s="1"/>
  <c r="L677" i="5" s="1"/>
  <c r="I678" i="5"/>
  <c r="K678" i="5" s="1"/>
  <c r="L678" i="5" s="1"/>
  <c r="I679" i="5"/>
  <c r="K679" i="5" s="1"/>
  <c r="L679" i="5" s="1"/>
  <c r="I680" i="5"/>
  <c r="K680" i="5" s="1"/>
  <c r="L680" i="5" s="1"/>
  <c r="I681" i="5"/>
  <c r="I682" i="5"/>
  <c r="K682" i="5" s="1"/>
  <c r="L682" i="5" s="1"/>
  <c r="I683" i="5"/>
  <c r="K683" i="5" s="1"/>
  <c r="L683" i="5" s="1"/>
  <c r="I684" i="5"/>
  <c r="K684" i="5" s="1"/>
  <c r="L684" i="5" s="1"/>
  <c r="I685" i="5"/>
  <c r="K685" i="5" s="1"/>
  <c r="L685" i="5" s="1"/>
  <c r="I686" i="5"/>
  <c r="K686" i="5" s="1"/>
  <c r="L686" i="5" s="1"/>
  <c r="I687" i="5"/>
  <c r="K687" i="5" s="1"/>
  <c r="L687" i="5" s="1"/>
  <c r="I688" i="5"/>
  <c r="K688" i="5" s="1"/>
  <c r="L688" i="5" s="1"/>
  <c r="I689" i="5"/>
  <c r="K689" i="5" s="1"/>
  <c r="L689" i="5" s="1"/>
  <c r="I690" i="5"/>
  <c r="K690" i="5" s="1"/>
  <c r="L690" i="5" s="1"/>
  <c r="I691" i="5"/>
  <c r="K691" i="5" s="1"/>
  <c r="L691" i="5" s="1"/>
  <c r="I692" i="5"/>
  <c r="K692" i="5" s="1"/>
  <c r="L692" i="5" s="1"/>
  <c r="I693" i="5"/>
  <c r="K693" i="5" s="1"/>
  <c r="L693" i="5" s="1"/>
  <c r="I694" i="5"/>
  <c r="K694" i="5" s="1"/>
  <c r="L694" i="5" s="1"/>
  <c r="I695" i="5"/>
  <c r="K695" i="5" s="1"/>
  <c r="L695" i="5" s="1"/>
  <c r="I696" i="5"/>
  <c r="K696" i="5" s="1"/>
  <c r="L696" i="5" s="1"/>
  <c r="I697" i="5"/>
  <c r="K697" i="5" s="1"/>
  <c r="L697" i="5" s="1"/>
  <c r="I698" i="5"/>
  <c r="K698" i="5" s="1"/>
  <c r="L698" i="5" s="1"/>
  <c r="I699" i="5"/>
  <c r="I700" i="5"/>
  <c r="K700" i="5" s="1"/>
  <c r="L700" i="5" s="1"/>
  <c r="I701" i="5"/>
  <c r="K701" i="5" s="1"/>
  <c r="L701" i="5" s="1"/>
  <c r="I702" i="5"/>
  <c r="K702" i="5" s="1"/>
  <c r="L702" i="5" s="1"/>
  <c r="I703" i="5"/>
  <c r="K703" i="5" s="1"/>
  <c r="L703" i="5" s="1"/>
  <c r="I704" i="5"/>
  <c r="K704" i="5" s="1"/>
  <c r="L704" i="5" s="1"/>
  <c r="I705" i="5"/>
  <c r="K705" i="5" s="1"/>
  <c r="L705" i="5" s="1"/>
  <c r="I706" i="5"/>
  <c r="K706" i="5" s="1"/>
  <c r="L706" i="5" s="1"/>
  <c r="I707" i="5"/>
  <c r="K707" i="5" s="1"/>
  <c r="L707" i="5" s="1"/>
  <c r="I708" i="5"/>
  <c r="K708" i="5" s="1"/>
  <c r="L708" i="5" s="1"/>
  <c r="I709" i="5"/>
  <c r="K709" i="5" s="1"/>
  <c r="L709" i="5" s="1"/>
  <c r="I710" i="5"/>
  <c r="K710" i="5" s="1"/>
  <c r="L710" i="5" s="1"/>
  <c r="I711" i="5"/>
  <c r="K711" i="5" s="1"/>
  <c r="L711" i="5" s="1"/>
  <c r="I712" i="5"/>
  <c r="K712" i="5" s="1"/>
  <c r="L712" i="5" s="1"/>
  <c r="I713" i="5"/>
  <c r="K713" i="5" s="1"/>
  <c r="L713" i="5" s="1"/>
  <c r="I714" i="5"/>
  <c r="K714" i="5" s="1"/>
  <c r="L714" i="5" s="1"/>
  <c r="I715" i="5"/>
  <c r="K715" i="5" s="1"/>
  <c r="L715" i="5" s="1"/>
  <c r="I716" i="5"/>
  <c r="K716" i="5" s="1"/>
  <c r="L716" i="5" s="1"/>
  <c r="I717" i="5"/>
  <c r="K717" i="5" s="1"/>
  <c r="L717" i="5" s="1"/>
  <c r="I718" i="5"/>
  <c r="K718" i="5" s="1"/>
  <c r="L718" i="5" s="1"/>
  <c r="I719" i="5"/>
  <c r="K719" i="5" s="1"/>
  <c r="L719" i="5" s="1"/>
  <c r="I720" i="5"/>
  <c r="K720" i="5" s="1"/>
  <c r="L720" i="5" s="1"/>
  <c r="I721" i="5"/>
  <c r="K721" i="5" s="1"/>
  <c r="L721" i="5" s="1"/>
  <c r="I722" i="5"/>
  <c r="K722" i="5" s="1"/>
  <c r="L722" i="5" s="1"/>
  <c r="I723" i="5"/>
  <c r="K723" i="5" s="1"/>
  <c r="L723" i="5" s="1"/>
  <c r="I724" i="5"/>
  <c r="K724" i="5" s="1"/>
  <c r="L724" i="5" s="1"/>
  <c r="I725" i="5"/>
  <c r="K725" i="5" s="1"/>
  <c r="L725" i="5" s="1"/>
  <c r="I726" i="5"/>
  <c r="K726" i="5" s="1"/>
  <c r="L726" i="5" s="1"/>
  <c r="I727" i="5"/>
  <c r="K727" i="5" s="1"/>
  <c r="L727" i="5" s="1"/>
  <c r="I728" i="5"/>
  <c r="K728" i="5" s="1"/>
  <c r="L728" i="5" s="1"/>
  <c r="I729" i="5"/>
  <c r="K729" i="5" s="1"/>
  <c r="L729" i="5" s="1"/>
  <c r="I730" i="5"/>
  <c r="K730" i="5" s="1"/>
  <c r="L730" i="5" s="1"/>
  <c r="I731" i="5"/>
  <c r="K731" i="5" s="1"/>
  <c r="L731" i="5" s="1"/>
  <c r="I732" i="5"/>
  <c r="K732" i="5" s="1"/>
  <c r="L732" i="5" s="1"/>
  <c r="I733" i="5"/>
  <c r="K733" i="5" s="1"/>
  <c r="L733" i="5" s="1"/>
  <c r="I734" i="5"/>
  <c r="K734" i="5" s="1"/>
  <c r="L734" i="5" s="1"/>
  <c r="I735" i="5"/>
  <c r="K735" i="5" s="1"/>
  <c r="L735" i="5" s="1"/>
  <c r="I736" i="5"/>
  <c r="K736" i="5" s="1"/>
  <c r="L736" i="5" s="1"/>
  <c r="I737" i="5"/>
  <c r="K737" i="5" s="1"/>
  <c r="L737" i="5" s="1"/>
  <c r="I738" i="5"/>
  <c r="K738" i="5" s="1"/>
  <c r="L738" i="5" s="1"/>
  <c r="I739" i="5"/>
  <c r="K739" i="5" s="1"/>
  <c r="L739" i="5" s="1"/>
  <c r="I740" i="5"/>
  <c r="K740" i="5" s="1"/>
  <c r="L740" i="5" s="1"/>
  <c r="I741" i="5"/>
  <c r="K741" i="5" s="1"/>
  <c r="L741" i="5" s="1"/>
  <c r="I742" i="5"/>
  <c r="K742" i="5" s="1"/>
  <c r="L742" i="5" s="1"/>
  <c r="I743" i="5"/>
  <c r="K743" i="5" s="1"/>
  <c r="L743" i="5" s="1"/>
  <c r="I744" i="5"/>
  <c r="K744" i="5" s="1"/>
  <c r="L744" i="5" s="1"/>
  <c r="I745" i="5"/>
  <c r="K745" i="5" s="1"/>
  <c r="L745" i="5" s="1"/>
  <c r="I746" i="5"/>
  <c r="K746" i="5" s="1"/>
  <c r="L746" i="5" s="1"/>
  <c r="I747" i="5"/>
  <c r="K747" i="5" s="1"/>
  <c r="L747" i="5" s="1"/>
  <c r="I748" i="5"/>
  <c r="K748" i="5" s="1"/>
  <c r="L748" i="5" s="1"/>
  <c r="I749" i="5"/>
  <c r="K749" i="5" s="1"/>
  <c r="L749" i="5" s="1"/>
  <c r="I750" i="5"/>
  <c r="K750" i="5" s="1"/>
  <c r="L750" i="5" s="1"/>
  <c r="I751" i="5"/>
  <c r="K751" i="5" s="1"/>
  <c r="L751" i="5" s="1"/>
  <c r="I752" i="5"/>
  <c r="K752" i="5" s="1"/>
  <c r="L752" i="5" s="1"/>
  <c r="I753" i="5"/>
  <c r="K753" i="5" s="1"/>
  <c r="L753" i="5" s="1"/>
  <c r="I754" i="5"/>
  <c r="K754" i="5" s="1"/>
  <c r="L754" i="5" s="1"/>
  <c r="I755" i="5"/>
  <c r="K755" i="5" s="1"/>
  <c r="L755" i="5" s="1"/>
  <c r="I756" i="5"/>
  <c r="K756" i="5" s="1"/>
  <c r="L756" i="5" s="1"/>
  <c r="I757" i="5"/>
  <c r="K757" i="5" s="1"/>
  <c r="L757" i="5" s="1"/>
  <c r="I758" i="5"/>
  <c r="K758" i="5" s="1"/>
  <c r="L758" i="5" s="1"/>
  <c r="I759" i="5"/>
  <c r="K759" i="5" s="1"/>
  <c r="L759" i="5" s="1"/>
  <c r="I760" i="5"/>
  <c r="K760" i="5" s="1"/>
  <c r="L760" i="5" s="1"/>
  <c r="I761" i="5"/>
  <c r="K761" i="5" s="1"/>
  <c r="L761" i="5" s="1"/>
  <c r="I762" i="5"/>
  <c r="K762" i="5" s="1"/>
  <c r="L762" i="5" s="1"/>
  <c r="I763" i="5"/>
  <c r="K763" i="5" s="1"/>
  <c r="L763" i="5" s="1"/>
  <c r="I764" i="5"/>
  <c r="K764" i="5" s="1"/>
  <c r="L764" i="5" s="1"/>
  <c r="I765" i="5"/>
  <c r="K765" i="5" s="1"/>
  <c r="L765" i="5" s="1"/>
  <c r="I766" i="5"/>
  <c r="K766" i="5" s="1"/>
  <c r="L766" i="5" s="1"/>
  <c r="I767" i="5"/>
  <c r="K767" i="5" s="1"/>
  <c r="L767" i="5" s="1"/>
  <c r="I768" i="5"/>
  <c r="K768" i="5" s="1"/>
  <c r="L768" i="5" s="1"/>
  <c r="I769" i="5"/>
  <c r="K769" i="5" s="1"/>
  <c r="L769" i="5" s="1"/>
  <c r="I770" i="5"/>
  <c r="K770" i="5" s="1"/>
  <c r="L770" i="5" s="1"/>
  <c r="I771" i="5"/>
  <c r="K771" i="5" s="1"/>
  <c r="L771" i="5" s="1"/>
  <c r="I772" i="5"/>
  <c r="K772" i="5" s="1"/>
  <c r="L772" i="5" s="1"/>
  <c r="I773" i="5"/>
  <c r="K773" i="5" s="1"/>
  <c r="L773" i="5" s="1"/>
  <c r="I774" i="5"/>
  <c r="K774" i="5" s="1"/>
  <c r="L774" i="5" s="1"/>
  <c r="I775" i="5"/>
  <c r="K775" i="5" s="1"/>
  <c r="L775" i="5" s="1"/>
  <c r="I776" i="5"/>
  <c r="K776" i="5" s="1"/>
  <c r="L776" i="5" s="1"/>
  <c r="I777" i="5"/>
  <c r="K777" i="5" s="1"/>
  <c r="I778" i="5"/>
  <c r="K778" i="5" s="1"/>
  <c r="L778" i="5" s="1"/>
  <c r="I779" i="5"/>
  <c r="K779" i="5" s="1"/>
  <c r="L779" i="5" s="1"/>
  <c r="I780" i="5"/>
  <c r="K780" i="5" s="1"/>
  <c r="L780" i="5" s="1"/>
  <c r="I781" i="5"/>
  <c r="I782" i="5"/>
  <c r="K782" i="5" s="1"/>
  <c r="L782" i="5" s="1"/>
  <c r="I783" i="5"/>
  <c r="K783" i="5" s="1"/>
  <c r="L783" i="5" s="1"/>
  <c r="I784" i="5"/>
  <c r="K784" i="5" s="1"/>
  <c r="L784" i="5" s="1"/>
  <c r="I785" i="5"/>
  <c r="K785" i="5" s="1"/>
  <c r="L785" i="5" s="1"/>
  <c r="I786" i="5"/>
  <c r="K786" i="5" s="1"/>
  <c r="L786" i="5" s="1"/>
  <c r="I787" i="5"/>
  <c r="K787" i="5" s="1"/>
  <c r="L787" i="5" s="1"/>
  <c r="I788" i="5"/>
  <c r="K788" i="5" s="1"/>
  <c r="L788" i="5" s="1"/>
  <c r="I789" i="5"/>
  <c r="K789" i="5" s="1"/>
  <c r="L789" i="5" s="1"/>
  <c r="I790" i="5"/>
  <c r="K790" i="5" s="1"/>
  <c r="L790" i="5" s="1"/>
  <c r="I791" i="5"/>
  <c r="K791" i="5" s="1"/>
  <c r="L791" i="5" s="1"/>
  <c r="I792" i="5"/>
  <c r="K792" i="5" s="1"/>
  <c r="L792" i="5" s="1"/>
  <c r="I793" i="5"/>
  <c r="K793" i="5" s="1"/>
  <c r="L793" i="5" s="1"/>
  <c r="I794" i="5"/>
  <c r="K794" i="5" s="1"/>
  <c r="L794" i="5" s="1"/>
  <c r="I795" i="5"/>
  <c r="K795" i="5" s="1"/>
  <c r="L795" i="5" s="1"/>
  <c r="I796" i="5"/>
  <c r="K796" i="5" s="1"/>
  <c r="L796" i="5" s="1"/>
  <c r="I797" i="5"/>
  <c r="K797" i="5" s="1"/>
  <c r="L797" i="5" s="1"/>
  <c r="I798" i="5"/>
  <c r="K798" i="5" s="1"/>
  <c r="L798" i="5" s="1"/>
  <c r="I799" i="5"/>
  <c r="K799" i="5" s="1"/>
  <c r="L799" i="5" s="1"/>
  <c r="I800" i="5"/>
  <c r="K800" i="5" s="1"/>
  <c r="L800" i="5" s="1"/>
  <c r="I801" i="5"/>
  <c r="K801" i="5" s="1"/>
  <c r="L801" i="5" s="1"/>
  <c r="I802" i="5"/>
  <c r="K802" i="5" s="1"/>
  <c r="L802" i="5" s="1"/>
  <c r="I803" i="5"/>
  <c r="K803" i="5" s="1"/>
  <c r="L803" i="5" s="1"/>
  <c r="I804" i="5"/>
  <c r="K804" i="5" s="1"/>
  <c r="L804" i="5" s="1"/>
  <c r="I805" i="5"/>
  <c r="K805" i="5" s="1"/>
  <c r="L805" i="5" s="1"/>
  <c r="I806" i="5"/>
  <c r="K806" i="5" s="1"/>
  <c r="L806" i="5" s="1"/>
  <c r="I807" i="5"/>
  <c r="K807" i="5" s="1"/>
  <c r="L807" i="5" s="1"/>
  <c r="I808" i="5"/>
  <c r="K808" i="5" s="1"/>
  <c r="L808" i="5" s="1"/>
  <c r="I809" i="5"/>
  <c r="K809" i="5" s="1"/>
  <c r="L809" i="5" s="1"/>
  <c r="I810" i="5"/>
  <c r="K810" i="5" s="1"/>
  <c r="L810" i="5" s="1"/>
  <c r="I811" i="5"/>
  <c r="K811" i="5" s="1"/>
  <c r="L811" i="5" s="1"/>
  <c r="I812" i="5"/>
  <c r="K812" i="5" s="1"/>
  <c r="L812" i="5" s="1"/>
  <c r="I813" i="5"/>
  <c r="I814" i="5"/>
  <c r="K814" i="5" s="1"/>
  <c r="L814" i="5" s="1"/>
  <c r="I815" i="5"/>
  <c r="K815" i="5" s="1"/>
  <c r="L815" i="5" s="1"/>
  <c r="I816" i="5"/>
  <c r="K816" i="5" s="1"/>
  <c r="L816" i="5" s="1"/>
  <c r="I817" i="5"/>
  <c r="K817" i="5" s="1"/>
  <c r="L817" i="5" s="1"/>
  <c r="I818" i="5"/>
  <c r="K818" i="5" s="1"/>
  <c r="L818" i="5" s="1"/>
  <c r="I819" i="5"/>
  <c r="K819" i="5" s="1"/>
  <c r="L819" i="5" s="1"/>
  <c r="I820" i="5"/>
  <c r="K820" i="5" s="1"/>
  <c r="L820" i="5" s="1"/>
  <c r="I821" i="5"/>
  <c r="K821" i="5" s="1"/>
  <c r="L821" i="5" s="1"/>
  <c r="I822" i="5"/>
  <c r="K822" i="5" s="1"/>
  <c r="L822" i="5" s="1"/>
  <c r="I823" i="5"/>
  <c r="K823" i="5" s="1"/>
  <c r="L823" i="5" s="1"/>
  <c r="I824" i="5"/>
  <c r="K824" i="5" s="1"/>
  <c r="L824" i="5" s="1"/>
  <c r="I825" i="5"/>
  <c r="K825" i="5" s="1"/>
  <c r="L825" i="5" s="1"/>
  <c r="I826" i="5"/>
  <c r="K826" i="5" s="1"/>
  <c r="L826" i="5" s="1"/>
  <c r="I827" i="5"/>
  <c r="K827" i="5" s="1"/>
  <c r="L827" i="5" s="1"/>
  <c r="I828" i="5"/>
  <c r="K828" i="5" s="1"/>
  <c r="L828" i="5" s="1"/>
  <c r="I829" i="5"/>
  <c r="I830" i="5"/>
  <c r="K830" i="5" s="1"/>
  <c r="L830" i="5" s="1"/>
  <c r="I831" i="5"/>
  <c r="K831" i="5" s="1"/>
  <c r="L831" i="5" s="1"/>
  <c r="I832" i="5"/>
  <c r="K832" i="5" s="1"/>
  <c r="L832" i="5" s="1"/>
  <c r="I833" i="5"/>
  <c r="K833" i="5" s="1"/>
  <c r="L833" i="5" s="1"/>
  <c r="I834" i="5"/>
  <c r="K834" i="5" s="1"/>
  <c r="L834" i="5" s="1"/>
  <c r="I835" i="5"/>
  <c r="K835" i="5" s="1"/>
  <c r="L835" i="5" s="1"/>
  <c r="I836" i="5"/>
  <c r="K836" i="5" s="1"/>
  <c r="L836" i="5" s="1"/>
  <c r="I837" i="5"/>
  <c r="K837" i="5" s="1"/>
  <c r="L837" i="5" s="1"/>
  <c r="I838" i="5"/>
  <c r="K838" i="5" s="1"/>
  <c r="L838" i="5" s="1"/>
  <c r="I839" i="5"/>
  <c r="K839" i="5" s="1"/>
  <c r="L839" i="5" s="1"/>
  <c r="I840" i="5"/>
  <c r="K840" i="5" s="1"/>
  <c r="L840" i="5" s="1"/>
  <c r="I841" i="5"/>
  <c r="K841" i="5" s="1"/>
  <c r="L841" i="5" s="1"/>
  <c r="I842" i="5"/>
  <c r="K842" i="5" s="1"/>
  <c r="L842" i="5" s="1"/>
  <c r="I843" i="5"/>
  <c r="K843" i="5" s="1"/>
  <c r="L843" i="5" s="1"/>
  <c r="I844" i="5"/>
  <c r="I845" i="5"/>
  <c r="K845" i="5" s="1"/>
  <c r="L845" i="5" s="1"/>
  <c r="I846" i="5"/>
  <c r="K846" i="5" s="1"/>
  <c r="L846" i="5" s="1"/>
  <c r="I847" i="5"/>
  <c r="K847" i="5" s="1"/>
  <c r="L847" i="5" s="1"/>
  <c r="I848" i="5"/>
  <c r="K848" i="5" s="1"/>
  <c r="L848" i="5" s="1"/>
  <c r="I849" i="5"/>
  <c r="K849" i="5" s="1"/>
  <c r="L849" i="5" s="1"/>
  <c r="I850" i="5"/>
  <c r="K850" i="5" s="1"/>
  <c r="L850" i="5" s="1"/>
  <c r="I851" i="5"/>
  <c r="K851" i="5" s="1"/>
  <c r="L851" i="5" s="1"/>
  <c r="I852" i="5"/>
  <c r="K852" i="5" s="1"/>
  <c r="L852" i="5" s="1"/>
  <c r="I853" i="5"/>
  <c r="K853" i="5" s="1"/>
  <c r="L853" i="5" s="1"/>
  <c r="I854" i="5"/>
  <c r="K854" i="5" s="1"/>
  <c r="L854" i="5" s="1"/>
  <c r="I855" i="5"/>
  <c r="K855" i="5" s="1"/>
  <c r="L855" i="5" s="1"/>
  <c r="I856" i="5"/>
  <c r="K856" i="5" s="1"/>
  <c r="L856" i="5" s="1"/>
  <c r="I857" i="5"/>
  <c r="K857" i="5" s="1"/>
  <c r="L857" i="5" s="1"/>
  <c r="I858" i="5"/>
  <c r="K858" i="5" s="1"/>
  <c r="L858" i="5" s="1"/>
  <c r="I859" i="5"/>
  <c r="K859" i="5" s="1"/>
  <c r="L859" i="5" s="1"/>
  <c r="I860" i="5"/>
  <c r="K860" i="5" s="1"/>
  <c r="L860" i="5" s="1"/>
  <c r="I861" i="5"/>
  <c r="I862" i="5"/>
  <c r="K862" i="5" s="1"/>
  <c r="L862" i="5" s="1"/>
  <c r="I863" i="5"/>
  <c r="K863" i="5" s="1"/>
  <c r="L863" i="5" s="1"/>
  <c r="I864" i="5"/>
  <c r="K864" i="5" s="1"/>
  <c r="L864" i="5" s="1"/>
  <c r="I865" i="5"/>
  <c r="K865" i="5" s="1"/>
  <c r="L865" i="5" s="1"/>
  <c r="I866" i="5"/>
  <c r="K866" i="5" s="1"/>
  <c r="L866" i="5" s="1"/>
  <c r="I867" i="5"/>
  <c r="K867" i="5" s="1"/>
  <c r="L867" i="5" s="1"/>
  <c r="I868" i="5"/>
  <c r="K868" i="5" s="1"/>
  <c r="L868" i="5" s="1"/>
  <c r="I869" i="5"/>
  <c r="K869" i="5" s="1"/>
  <c r="L869" i="5" s="1"/>
  <c r="I870" i="5"/>
  <c r="K870" i="5" s="1"/>
  <c r="L870" i="5" s="1"/>
  <c r="I871" i="5"/>
  <c r="K871" i="5" s="1"/>
  <c r="L871" i="5" s="1"/>
  <c r="I872" i="5"/>
  <c r="K872" i="5" s="1"/>
  <c r="L872" i="5" s="1"/>
  <c r="I873" i="5"/>
  <c r="K873" i="5" s="1"/>
  <c r="L873" i="5" s="1"/>
  <c r="I874" i="5"/>
  <c r="K874" i="5" s="1"/>
  <c r="L874" i="5" s="1"/>
  <c r="I875" i="5"/>
  <c r="K875" i="5" s="1"/>
  <c r="L875" i="5" s="1"/>
  <c r="I876" i="5"/>
  <c r="K876" i="5" s="1"/>
  <c r="L876" i="5" s="1"/>
  <c r="I877" i="5"/>
  <c r="I878" i="5"/>
  <c r="K878" i="5" s="1"/>
  <c r="L878" i="5" s="1"/>
  <c r="I879" i="5"/>
  <c r="K879" i="5" s="1"/>
  <c r="L879" i="5" s="1"/>
  <c r="I880" i="5"/>
  <c r="K880" i="5" s="1"/>
  <c r="L880" i="5" s="1"/>
  <c r="I881" i="5"/>
  <c r="K881" i="5" s="1"/>
  <c r="L881" i="5" s="1"/>
  <c r="I882" i="5"/>
  <c r="K882" i="5" s="1"/>
  <c r="L882" i="5" s="1"/>
  <c r="I883" i="5"/>
  <c r="K883" i="5" s="1"/>
  <c r="L883" i="5" s="1"/>
  <c r="I884" i="5"/>
  <c r="K884" i="5" s="1"/>
  <c r="L884" i="5" s="1"/>
  <c r="I885" i="5"/>
  <c r="K885" i="5" s="1"/>
  <c r="L885" i="5" s="1"/>
  <c r="I886" i="5"/>
  <c r="K886" i="5" s="1"/>
  <c r="L886" i="5" s="1"/>
  <c r="I887" i="5"/>
  <c r="K887" i="5" s="1"/>
  <c r="L887" i="5" s="1"/>
  <c r="I888" i="5"/>
  <c r="K888" i="5" s="1"/>
  <c r="L888" i="5" s="1"/>
  <c r="I889" i="5"/>
  <c r="K889" i="5" s="1"/>
  <c r="L889" i="5" s="1"/>
  <c r="I890" i="5"/>
  <c r="K890" i="5" s="1"/>
  <c r="L890" i="5" s="1"/>
  <c r="I891" i="5"/>
  <c r="I892" i="5"/>
  <c r="K892" i="5" s="1"/>
  <c r="L892" i="5" s="1"/>
  <c r="I893" i="5"/>
  <c r="K893" i="5" s="1"/>
  <c r="L893" i="5" s="1"/>
  <c r="I894" i="5"/>
  <c r="K894" i="5" s="1"/>
  <c r="L894" i="5" s="1"/>
  <c r="I895" i="5"/>
  <c r="K895" i="5" s="1"/>
  <c r="L895" i="5" s="1"/>
  <c r="I896" i="5"/>
  <c r="K896" i="5" s="1"/>
  <c r="L896" i="5" s="1"/>
  <c r="I897" i="5"/>
  <c r="K897" i="5" s="1"/>
  <c r="L897" i="5" s="1"/>
  <c r="I898" i="5"/>
  <c r="K898" i="5" s="1"/>
  <c r="L898" i="5" s="1"/>
  <c r="I899" i="5"/>
  <c r="K899" i="5" s="1"/>
  <c r="L899" i="5" s="1"/>
  <c r="I900" i="5"/>
  <c r="K900" i="5" s="1"/>
  <c r="L900" i="5" s="1"/>
  <c r="I901" i="5"/>
  <c r="K901" i="5" s="1"/>
  <c r="L901" i="5" s="1"/>
  <c r="I902" i="5"/>
  <c r="K902" i="5" s="1"/>
  <c r="L902" i="5" s="1"/>
  <c r="I903" i="5"/>
  <c r="K903" i="5" s="1"/>
  <c r="L903" i="5" s="1"/>
  <c r="I904" i="5"/>
  <c r="K904" i="5" s="1"/>
  <c r="L904" i="5" s="1"/>
  <c r="I905" i="5"/>
  <c r="K905" i="5" s="1"/>
  <c r="L905" i="5" s="1"/>
  <c r="I906" i="5"/>
  <c r="K906" i="5" s="1"/>
  <c r="L906" i="5" s="1"/>
  <c r="I907" i="5"/>
  <c r="K907" i="5" s="1"/>
  <c r="L907" i="5" s="1"/>
  <c r="I908" i="5"/>
  <c r="K908" i="5" s="1"/>
  <c r="L908" i="5" s="1"/>
  <c r="I909" i="5"/>
  <c r="K909" i="5" s="1"/>
  <c r="L909" i="5" s="1"/>
  <c r="I910" i="5"/>
  <c r="K910" i="5" s="1"/>
  <c r="L910" i="5" s="1"/>
  <c r="I911" i="5"/>
  <c r="K911" i="5" s="1"/>
  <c r="L911" i="5" s="1"/>
  <c r="I912" i="5"/>
  <c r="K912" i="5" s="1"/>
  <c r="L912" i="5" s="1"/>
  <c r="I913" i="5"/>
  <c r="K913" i="5" s="1"/>
  <c r="L913" i="5" s="1"/>
  <c r="I914" i="5"/>
  <c r="K914" i="5" s="1"/>
  <c r="L914" i="5" s="1"/>
  <c r="I915" i="5"/>
  <c r="K915" i="5" s="1"/>
  <c r="L915" i="5" s="1"/>
  <c r="I916" i="5"/>
  <c r="K916" i="5" s="1"/>
  <c r="L916" i="5" s="1"/>
  <c r="I917" i="5"/>
  <c r="K917" i="5" s="1"/>
  <c r="L917" i="5" s="1"/>
  <c r="I918" i="5"/>
  <c r="K918" i="5" s="1"/>
  <c r="L918" i="5" s="1"/>
  <c r="I919" i="5"/>
  <c r="K919" i="5" s="1"/>
  <c r="L919" i="5" s="1"/>
  <c r="I920" i="5"/>
  <c r="K920" i="5" s="1"/>
  <c r="L920" i="5" s="1"/>
  <c r="I921" i="5"/>
  <c r="K921" i="5" s="1"/>
  <c r="L921" i="5" s="1"/>
  <c r="I922" i="5"/>
  <c r="K922" i="5" s="1"/>
  <c r="L922" i="5" s="1"/>
  <c r="I923" i="5"/>
  <c r="K923" i="5" s="1"/>
  <c r="L923" i="5" s="1"/>
  <c r="I924" i="5"/>
  <c r="K924" i="5" s="1"/>
  <c r="L924" i="5" s="1"/>
  <c r="I925" i="5"/>
  <c r="K925" i="5" s="1"/>
  <c r="L925" i="5" s="1"/>
  <c r="I926" i="5"/>
  <c r="K926" i="5" s="1"/>
  <c r="L926" i="5" s="1"/>
  <c r="I927" i="5"/>
  <c r="K927" i="5" s="1"/>
  <c r="L927" i="5" s="1"/>
  <c r="I928" i="5"/>
  <c r="K928" i="5" s="1"/>
  <c r="L928" i="5" s="1"/>
  <c r="I929" i="5"/>
  <c r="K929" i="5" s="1"/>
  <c r="L929" i="5" s="1"/>
  <c r="I930" i="5"/>
  <c r="K930" i="5" s="1"/>
  <c r="L930" i="5" s="1"/>
  <c r="I931" i="5"/>
  <c r="K931" i="5" s="1"/>
  <c r="L931" i="5" s="1"/>
  <c r="I932" i="5"/>
  <c r="K932" i="5" s="1"/>
  <c r="L932" i="5" s="1"/>
  <c r="I933" i="5"/>
  <c r="K933" i="5" s="1"/>
  <c r="L933" i="5" s="1"/>
  <c r="I934" i="5"/>
  <c r="K934" i="5" s="1"/>
  <c r="L934" i="5" s="1"/>
  <c r="I935" i="5"/>
  <c r="K935" i="5" s="1"/>
  <c r="L935" i="5" s="1"/>
  <c r="I936" i="5"/>
  <c r="K936" i="5" s="1"/>
  <c r="L936" i="5" s="1"/>
  <c r="I937" i="5"/>
  <c r="K937" i="5" s="1"/>
  <c r="L937" i="5" s="1"/>
  <c r="I938" i="5"/>
  <c r="K938" i="5" s="1"/>
  <c r="L938" i="5" s="1"/>
  <c r="I939" i="5"/>
  <c r="K939" i="5" s="1"/>
  <c r="L939" i="5" s="1"/>
  <c r="I940" i="5"/>
  <c r="K940" i="5" s="1"/>
  <c r="L940" i="5" s="1"/>
  <c r="I941" i="5"/>
  <c r="K941" i="5" s="1"/>
  <c r="L941" i="5" s="1"/>
  <c r="I942" i="5"/>
  <c r="K942" i="5" s="1"/>
  <c r="L942" i="5" s="1"/>
  <c r="I943" i="5"/>
  <c r="K943" i="5" s="1"/>
  <c r="L943" i="5" s="1"/>
  <c r="I944" i="5"/>
  <c r="K944" i="5" s="1"/>
  <c r="L944" i="5" s="1"/>
  <c r="I945" i="5"/>
  <c r="K945" i="5" s="1"/>
  <c r="L945" i="5" s="1"/>
  <c r="I946" i="5"/>
  <c r="K946" i="5" s="1"/>
  <c r="L946" i="5" s="1"/>
  <c r="I947" i="5"/>
  <c r="K947" i="5" s="1"/>
  <c r="L947" i="5" s="1"/>
  <c r="I948" i="5"/>
  <c r="K948" i="5" s="1"/>
  <c r="L948" i="5" s="1"/>
  <c r="I949" i="5"/>
  <c r="K949" i="5" s="1"/>
  <c r="L949" i="5" s="1"/>
  <c r="I950" i="5"/>
  <c r="K950" i="5" s="1"/>
  <c r="L950" i="5" s="1"/>
  <c r="I951" i="5"/>
  <c r="K951" i="5" s="1"/>
  <c r="L951" i="5" s="1"/>
  <c r="I952" i="5"/>
  <c r="K952" i="5" s="1"/>
  <c r="L952" i="5" s="1"/>
  <c r="I953" i="5"/>
  <c r="K953" i="5" s="1"/>
  <c r="L953" i="5" s="1"/>
  <c r="I954" i="5"/>
  <c r="K954" i="5" s="1"/>
  <c r="L954" i="5" s="1"/>
  <c r="I955" i="5"/>
  <c r="K955" i="5" s="1"/>
  <c r="L955" i="5" s="1"/>
  <c r="I956" i="5"/>
  <c r="K956" i="5" s="1"/>
  <c r="L956" i="5" s="1"/>
  <c r="I957" i="5"/>
  <c r="K957" i="5" s="1"/>
  <c r="L957" i="5" s="1"/>
  <c r="I958" i="5"/>
  <c r="K958" i="5" s="1"/>
  <c r="L958" i="5" s="1"/>
  <c r="I959" i="5"/>
  <c r="K959" i="5" s="1"/>
  <c r="L959" i="5" s="1"/>
  <c r="I960" i="5"/>
  <c r="K960" i="5" s="1"/>
  <c r="L960" i="5" s="1"/>
  <c r="I961" i="5"/>
  <c r="K961" i="5" s="1"/>
  <c r="L961" i="5" s="1"/>
  <c r="I962" i="5"/>
  <c r="K962" i="5" s="1"/>
  <c r="L962" i="5" s="1"/>
  <c r="I963" i="5"/>
  <c r="K963" i="5" s="1"/>
  <c r="L963" i="5" s="1"/>
  <c r="I964" i="5"/>
  <c r="K964" i="5" s="1"/>
  <c r="L964" i="5" s="1"/>
  <c r="I965" i="5"/>
  <c r="K965" i="5" s="1"/>
  <c r="L965" i="5" s="1"/>
  <c r="I966" i="5"/>
  <c r="K966" i="5" s="1"/>
  <c r="L966" i="5" s="1"/>
  <c r="I967" i="5"/>
  <c r="K967" i="5" s="1"/>
  <c r="L967" i="5" s="1"/>
  <c r="I968" i="5"/>
  <c r="K968" i="5" s="1"/>
  <c r="L968" i="5" s="1"/>
  <c r="I969" i="5"/>
  <c r="K969" i="5" s="1"/>
  <c r="L969" i="5" s="1"/>
  <c r="I970" i="5"/>
  <c r="I971" i="5"/>
  <c r="K971" i="5" s="1"/>
  <c r="L971" i="5" s="1"/>
  <c r="I972" i="5"/>
  <c r="K972" i="5" s="1"/>
  <c r="L972" i="5" s="1"/>
  <c r="I973" i="5"/>
  <c r="K973" i="5" s="1"/>
  <c r="L973" i="5" s="1"/>
  <c r="I974" i="5"/>
  <c r="K974" i="5" s="1"/>
  <c r="L974" i="5" s="1"/>
  <c r="I975" i="5"/>
  <c r="K975" i="5" s="1"/>
  <c r="L975" i="5" s="1"/>
  <c r="I976" i="5"/>
  <c r="K976" i="5" s="1"/>
  <c r="L976" i="5" s="1"/>
  <c r="I977" i="5"/>
  <c r="K977" i="5" s="1"/>
  <c r="L977" i="5" s="1"/>
  <c r="I978" i="5"/>
  <c r="K978" i="5" s="1"/>
  <c r="L978" i="5" s="1"/>
  <c r="I979" i="5"/>
  <c r="K979" i="5" s="1"/>
  <c r="L979" i="5" s="1"/>
  <c r="I980" i="5"/>
  <c r="K980" i="5" s="1"/>
  <c r="L980" i="5" s="1"/>
  <c r="I981" i="5"/>
  <c r="I982" i="5"/>
  <c r="K982" i="5" s="1"/>
  <c r="L982" i="5" s="1"/>
  <c r="I983" i="5"/>
  <c r="I984" i="5"/>
  <c r="K984" i="5" s="1"/>
  <c r="L984" i="5" s="1"/>
  <c r="I985" i="5"/>
  <c r="K985" i="5" s="1"/>
  <c r="L985" i="5" s="1"/>
  <c r="I986" i="5"/>
  <c r="K986" i="5" s="1"/>
  <c r="L986" i="5" s="1"/>
  <c r="I987" i="5"/>
  <c r="K987" i="5" s="1"/>
  <c r="L987" i="5" s="1"/>
  <c r="I988" i="5"/>
  <c r="K988" i="5" s="1"/>
  <c r="L988" i="5" s="1"/>
  <c r="I989" i="5"/>
  <c r="K989" i="5" s="1"/>
  <c r="L989" i="5" s="1"/>
  <c r="I990" i="5"/>
  <c r="K990" i="5" s="1"/>
  <c r="L990" i="5" s="1"/>
  <c r="I991" i="5"/>
  <c r="K991" i="5" s="1"/>
  <c r="L991" i="5" s="1"/>
  <c r="I992" i="5"/>
  <c r="K992" i="5" s="1"/>
  <c r="L992" i="5" s="1"/>
  <c r="I993" i="5"/>
  <c r="I994" i="5"/>
  <c r="K994" i="5" s="1"/>
  <c r="L994" i="5" s="1"/>
  <c r="I995" i="5"/>
  <c r="I996" i="5"/>
  <c r="K996" i="5" s="1"/>
  <c r="L996" i="5" s="1"/>
  <c r="I997" i="5"/>
  <c r="K997" i="5" s="1"/>
  <c r="L997" i="5" s="1"/>
  <c r="I998" i="5"/>
  <c r="K998" i="5" s="1"/>
  <c r="L998" i="5" s="1"/>
  <c r="I999" i="5"/>
  <c r="K999" i="5" s="1"/>
  <c r="L999" i="5" s="1"/>
  <c r="I1000" i="5"/>
  <c r="K1000" i="5" s="1"/>
  <c r="L1000" i="5" s="1"/>
  <c r="I1001" i="5"/>
  <c r="K1001" i="5" s="1"/>
  <c r="L1001" i="5" s="1"/>
  <c r="I1002" i="5"/>
  <c r="K1002" i="5" s="1"/>
  <c r="L1002" i="5" s="1"/>
  <c r="I1003" i="5"/>
  <c r="K1003" i="5" s="1"/>
  <c r="L1003" i="5" s="1"/>
  <c r="I1004" i="5"/>
  <c r="K1004" i="5" s="1"/>
  <c r="L1004" i="5" s="1"/>
  <c r="I1005" i="5"/>
  <c r="K1005" i="5" s="1"/>
  <c r="L1005" i="5" s="1"/>
  <c r="I1006" i="5"/>
  <c r="K1006" i="5" s="1"/>
  <c r="L1006" i="5" s="1"/>
  <c r="I1007" i="5"/>
  <c r="K1007" i="5" s="1"/>
  <c r="L1007" i="5" s="1"/>
  <c r="I1008" i="5"/>
  <c r="K1008" i="5" s="1"/>
  <c r="L1008" i="5" s="1"/>
  <c r="I1009" i="5"/>
  <c r="K1009" i="5" s="1"/>
  <c r="L1009" i="5" s="1"/>
  <c r="I1010" i="5"/>
  <c r="K1010" i="5" s="1"/>
  <c r="L1010" i="5" s="1"/>
  <c r="I1011" i="5"/>
  <c r="K1011" i="5" s="1"/>
  <c r="L1011" i="5" s="1"/>
  <c r="I1012" i="5"/>
  <c r="K1012" i="5" s="1"/>
  <c r="L1012" i="5" s="1"/>
  <c r="I1013" i="5"/>
  <c r="K1013" i="5" s="1"/>
  <c r="L1013" i="5" s="1"/>
  <c r="I1014" i="5"/>
  <c r="K1014" i="5" s="1"/>
  <c r="L1014" i="5" s="1"/>
  <c r="I1015" i="5"/>
  <c r="K1015" i="5" s="1"/>
  <c r="L1015" i="5" s="1"/>
  <c r="I1016" i="5"/>
  <c r="K1016" i="5" s="1"/>
  <c r="L1016" i="5" s="1"/>
  <c r="I1017" i="5"/>
  <c r="K1017" i="5" s="1"/>
  <c r="L1017" i="5" s="1"/>
  <c r="I1018" i="5"/>
  <c r="K1018" i="5" s="1"/>
  <c r="L1018" i="5" s="1"/>
  <c r="I1019" i="5"/>
  <c r="I1020" i="5"/>
  <c r="K1020" i="5" s="1"/>
  <c r="L1020" i="5" s="1"/>
  <c r="I1021" i="5"/>
  <c r="K1021" i="5" s="1"/>
  <c r="L1021" i="5" s="1"/>
  <c r="I1022" i="5"/>
  <c r="K1022" i="5" s="1"/>
  <c r="L1022" i="5" s="1"/>
  <c r="I1023" i="5"/>
  <c r="K1023" i="5" s="1"/>
  <c r="L1023" i="5" s="1"/>
  <c r="I1024" i="5"/>
  <c r="K1024" i="5" s="1"/>
  <c r="L1024" i="5" s="1"/>
  <c r="I1025" i="5"/>
  <c r="K1025" i="5" s="1"/>
  <c r="I1026" i="5"/>
  <c r="K1026" i="5" s="1"/>
  <c r="L1026" i="5" s="1"/>
  <c r="I1027" i="5"/>
  <c r="K1027" i="5" s="1"/>
  <c r="L1027" i="5" s="1"/>
  <c r="I1028" i="5"/>
  <c r="K1028" i="5" s="1"/>
  <c r="L1028" i="5" s="1"/>
  <c r="I1029" i="5"/>
  <c r="K1029" i="5" s="1"/>
  <c r="L1029" i="5" s="1"/>
  <c r="I1030" i="5"/>
  <c r="K1030" i="5" s="1"/>
  <c r="L1030" i="5" s="1"/>
  <c r="I1031" i="5"/>
  <c r="I1032" i="5"/>
  <c r="K1032" i="5" s="1"/>
  <c r="L1032" i="5" s="1"/>
  <c r="I1033" i="5"/>
  <c r="K1033" i="5" s="1"/>
  <c r="L1033" i="5" s="1"/>
  <c r="I1034" i="5"/>
  <c r="K1034" i="5" s="1"/>
  <c r="L1034" i="5" s="1"/>
  <c r="I1035" i="5"/>
  <c r="K1035" i="5" s="1"/>
  <c r="L1035" i="5" s="1"/>
  <c r="I1036" i="5"/>
  <c r="K1036" i="5" s="1"/>
  <c r="L1036" i="5" s="1"/>
  <c r="I1037" i="5"/>
  <c r="K1037" i="5" s="1"/>
  <c r="I1038" i="5"/>
  <c r="K1038" i="5" s="1"/>
  <c r="L1038" i="5" s="1"/>
  <c r="I1039" i="5"/>
  <c r="K1039" i="5" s="1"/>
  <c r="L1039" i="5" s="1"/>
  <c r="I1040" i="5"/>
  <c r="K1040" i="5" s="1"/>
  <c r="L1040" i="5" s="1"/>
  <c r="I1041" i="5"/>
  <c r="K1041" i="5" s="1"/>
  <c r="L1041" i="5" s="1"/>
  <c r="I1042" i="5"/>
  <c r="K1042" i="5" s="1"/>
  <c r="L1042" i="5" s="1"/>
  <c r="I1043" i="5"/>
  <c r="I1044" i="5"/>
  <c r="K1044" i="5" s="1"/>
  <c r="L1044" i="5" s="1"/>
  <c r="I1045" i="5"/>
  <c r="K1045" i="5" s="1"/>
  <c r="L1045" i="5" s="1"/>
  <c r="I1046" i="5"/>
  <c r="K1046" i="5" s="1"/>
  <c r="L1046" i="5" s="1"/>
  <c r="I1047" i="5"/>
  <c r="K1047" i="5" s="1"/>
  <c r="L1047" i="5" s="1"/>
  <c r="I1048" i="5"/>
  <c r="K1048" i="5" s="1"/>
  <c r="L1048" i="5" s="1"/>
  <c r="I1049" i="5"/>
  <c r="K1049" i="5" s="1"/>
  <c r="I1050" i="5"/>
  <c r="K1050" i="5" s="1"/>
  <c r="L1050" i="5" s="1"/>
  <c r="I1051" i="5"/>
  <c r="K1051" i="5" s="1"/>
  <c r="L1051" i="5" s="1"/>
  <c r="I1052" i="5"/>
  <c r="K1052" i="5" s="1"/>
  <c r="L1052" i="5" s="1"/>
  <c r="I1053" i="5"/>
  <c r="I1054" i="5"/>
  <c r="K1054" i="5" s="1"/>
  <c r="L1054" i="5" s="1"/>
  <c r="I1055" i="5"/>
  <c r="I1056" i="5"/>
  <c r="K1056" i="5" s="1"/>
  <c r="L1056" i="5" s="1"/>
  <c r="I1057" i="5"/>
  <c r="K1057" i="5" s="1"/>
  <c r="L1057" i="5" s="1"/>
  <c r="I1058" i="5"/>
  <c r="K1058" i="5" s="1"/>
  <c r="L1058" i="5" s="1"/>
  <c r="I1059" i="5"/>
  <c r="K1059" i="5" s="1"/>
  <c r="L1059" i="5" s="1"/>
  <c r="I1060" i="5"/>
  <c r="K1060" i="5" s="1"/>
  <c r="L1060" i="5" s="1"/>
  <c r="I1061" i="5"/>
  <c r="K1061" i="5" s="1"/>
  <c r="I1062" i="5"/>
  <c r="K1062" i="5" s="1"/>
  <c r="L1062" i="5" s="1"/>
  <c r="I1063" i="5"/>
  <c r="K1063" i="5" s="1"/>
  <c r="I1064" i="5"/>
  <c r="K1064" i="5" s="1"/>
  <c r="L1064" i="5" s="1"/>
  <c r="I1065" i="5"/>
  <c r="K1065" i="5" s="1"/>
  <c r="L1065" i="5" s="1"/>
  <c r="I1066" i="5"/>
  <c r="K1066" i="5" s="1"/>
  <c r="L1066" i="5" s="1"/>
  <c r="I1067" i="5"/>
  <c r="I1068" i="5"/>
  <c r="K1068" i="5" s="1"/>
  <c r="L1068" i="5" s="1"/>
  <c r="I1069" i="5"/>
  <c r="K1069" i="5" s="1"/>
  <c r="L1069" i="5" s="1"/>
  <c r="I1070" i="5"/>
  <c r="K1070" i="5" s="1"/>
  <c r="L1070" i="5" s="1"/>
  <c r="I1071" i="5"/>
  <c r="K1071" i="5" s="1"/>
  <c r="L1071" i="5" s="1"/>
  <c r="I1072" i="5"/>
  <c r="K1072" i="5" s="1"/>
  <c r="L1072" i="5" s="1"/>
  <c r="I1073" i="5"/>
  <c r="K1073" i="5" s="1"/>
  <c r="I1074" i="5"/>
  <c r="K1074" i="5" s="1"/>
  <c r="L1074" i="5" s="1"/>
  <c r="I1075" i="5"/>
  <c r="K1075" i="5" s="1"/>
  <c r="L1075" i="5" s="1"/>
  <c r="I1076" i="5"/>
  <c r="K1076" i="5" s="1"/>
  <c r="L1076" i="5" s="1"/>
  <c r="I1077" i="5"/>
  <c r="K1077" i="5" s="1"/>
  <c r="L1077" i="5" s="1"/>
  <c r="I1078" i="5"/>
  <c r="K1078" i="5" s="1"/>
  <c r="L1078" i="5" s="1"/>
  <c r="I1079" i="5"/>
  <c r="K1079" i="5" s="1"/>
  <c r="L1079" i="5" s="1"/>
  <c r="I1080" i="5"/>
  <c r="K1080" i="5" s="1"/>
  <c r="L1080" i="5" s="1"/>
  <c r="I1081" i="5"/>
  <c r="K1081" i="5" s="1"/>
  <c r="L1081" i="5" s="1"/>
  <c r="I1082" i="5"/>
  <c r="K1082" i="5" s="1"/>
  <c r="L1082" i="5" s="1"/>
  <c r="I1083" i="5"/>
  <c r="K1083" i="5" s="1"/>
  <c r="L1083" i="5" s="1"/>
  <c r="I1084" i="5"/>
  <c r="K1084" i="5" s="1"/>
  <c r="L1084" i="5" s="1"/>
  <c r="I1085" i="5"/>
  <c r="K1085" i="5" s="1"/>
  <c r="I1086" i="5"/>
  <c r="K1086" i="5" s="1"/>
  <c r="L1086" i="5" s="1"/>
  <c r="I1087" i="5"/>
  <c r="K1087" i="5" s="1"/>
  <c r="L1087" i="5" s="1"/>
  <c r="I1088" i="5"/>
  <c r="K1088" i="5" s="1"/>
  <c r="L1088" i="5" s="1"/>
  <c r="I1089" i="5"/>
  <c r="K1089" i="5" s="1"/>
  <c r="L1089" i="5" s="1"/>
  <c r="I1090" i="5"/>
  <c r="K1090" i="5" s="1"/>
  <c r="L1090" i="5" s="1"/>
  <c r="I1091" i="5"/>
  <c r="I1092" i="5"/>
  <c r="K1092" i="5" s="1"/>
  <c r="L1092" i="5" s="1"/>
  <c r="I1093" i="5"/>
  <c r="K1093" i="5" s="1"/>
  <c r="L1093" i="5" s="1"/>
  <c r="I1094" i="5"/>
  <c r="K1094" i="5" s="1"/>
  <c r="L1094" i="5" s="1"/>
  <c r="I1095" i="5"/>
  <c r="K1095" i="5" s="1"/>
  <c r="L1095" i="5" s="1"/>
  <c r="I1096" i="5"/>
  <c r="K1096" i="5" s="1"/>
  <c r="L1096" i="5" s="1"/>
  <c r="I1097" i="5"/>
  <c r="K1097" i="5" s="1"/>
  <c r="I1098" i="5"/>
  <c r="K1098" i="5" s="1"/>
  <c r="L1098" i="5" s="1"/>
  <c r="I1099" i="5"/>
  <c r="K1099" i="5" s="1"/>
  <c r="L1099" i="5" s="1"/>
  <c r="I1100" i="5"/>
  <c r="K1100" i="5" s="1"/>
  <c r="L1100" i="5" s="1"/>
  <c r="I1101" i="5"/>
  <c r="I1102" i="5"/>
  <c r="K1102" i="5" s="1"/>
  <c r="L1102" i="5" s="1"/>
  <c r="I1103" i="5"/>
  <c r="I1104" i="5"/>
  <c r="K1104" i="5" s="1"/>
  <c r="L1104" i="5" s="1"/>
  <c r="I1105" i="5"/>
  <c r="K1105" i="5" s="1"/>
  <c r="L1105" i="5" s="1"/>
  <c r="I1106" i="5"/>
  <c r="K1106" i="5" s="1"/>
  <c r="L1106" i="5" s="1"/>
  <c r="I1107" i="5"/>
  <c r="K1107" i="5" s="1"/>
  <c r="L1107" i="5" s="1"/>
  <c r="I1108" i="5"/>
  <c r="K1108" i="5" s="1"/>
  <c r="L1108" i="5" s="1"/>
  <c r="I1109" i="5"/>
  <c r="K1109" i="5" s="1"/>
  <c r="I1110" i="5"/>
  <c r="K1110" i="5" s="1"/>
  <c r="L1110" i="5" s="1"/>
  <c r="I1111" i="5"/>
  <c r="K1111" i="5" s="1"/>
  <c r="L1111" i="5" s="1"/>
  <c r="I1112" i="5"/>
  <c r="K1112" i="5" s="1"/>
  <c r="L1112" i="5" s="1"/>
  <c r="I1113" i="5"/>
  <c r="I1114" i="5"/>
  <c r="K1114" i="5" s="1"/>
  <c r="L1114" i="5" s="1"/>
  <c r="I1115" i="5"/>
  <c r="I1116" i="5"/>
  <c r="K1116" i="5" s="1"/>
  <c r="L1116" i="5" s="1"/>
  <c r="I1117" i="5"/>
  <c r="K1117" i="5" s="1"/>
  <c r="L1117" i="5" s="1"/>
  <c r="I1118" i="5"/>
  <c r="K1118" i="5" s="1"/>
  <c r="L1118" i="5" s="1"/>
  <c r="I1119" i="5"/>
  <c r="K1119" i="5" s="1"/>
  <c r="L1119" i="5" s="1"/>
  <c r="I1120" i="5"/>
  <c r="K1120" i="5" s="1"/>
  <c r="L1120" i="5" s="1"/>
  <c r="I1121" i="5"/>
  <c r="K1121" i="5" s="1"/>
  <c r="I1122" i="5"/>
  <c r="K1122" i="5" s="1"/>
  <c r="L1122" i="5" s="1"/>
  <c r="I1123" i="5"/>
  <c r="K1123" i="5" s="1"/>
  <c r="L1123" i="5" s="1"/>
  <c r="I1124" i="5"/>
  <c r="K1124" i="5" s="1"/>
  <c r="L1124" i="5" s="1"/>
  <c r="I1125" i="5"/>
  <c r="I1126" i="5"/>
  <c r="K1126" i="5" s="1"/>
  <c r="L1126" i="5" s="1"/>
  <c r="I1127" i="5"/>
  <c r="I1128" i="5"/>
  <c r="K1128" i="5" s="1"/>
  <c r="L1128" i="5" s="1"/>
  <c r="I1129" i="5"/>
  <c r="K1129" i="5" s="1"/>
  <c r="L1129" i="5" s="1"/>
  <c r="I1130" i="5"/>
  <c r="K1130" i="5" s="1"/>
  <c r="L1130" i="5" s="1"/>
  <c r="I1131" i="5"/>
  <c r="K1131" i="5" s="1"/>
  <c r="L1131" i="5" s="1"/>
  <c r="I1132" i="5"/>
  <c r="K1132" i="5" s="1"/>
  <c r="L1132" i="5" s="1"/>
  <c r="I1133" i="5"/>
  <c r="K1133" i="5" s="1"/>
  <c r="I1134" i="5"/>
  <c r="K1134" i="5" s="1"/>
  <c r="L1134" i="5" s="1"/>
  <c r="I1135" i="5"/>
  <c r="K1135" i="5" s="1"/>
  <c r="I1136" i="5"/>
  <c r="K1136" i="5" s="1"/>
  <c r="L1136" i="5" s="1"/>
  <c r="I1137" i="5"/>
  <c r="I1138" i="5"/>
  <c r="K1138" i="5" s="1"/>
  <c r="L1138" i="5" s="1"/>
  <c r="I1139" i="5"/>
  <c r="I1140" i="5"/>
  <c r="K1140" i="5" s="1"/>
  <c r="L1140" i="5" s="1"/>
  <c r="I1141" i="5"/>
  <c r="K1141" i="5" s="1"/>
  <c r="L1141" i="5" s="1"/>
  <c r="I1142" i="5"/>
  <c r="K1142" i="5" s="1"/>
  <c r="L1142" i="5" s="1"/>
  <c r="I1143" i="5"/>
  <c r="K1143" i="5" s="1"/>
  <c r="L1143" i="5" s="1"/>
  <c r="I1144" i="5"/>
  <c r="K1144" i="5" s="1"/>
  <c r="L1144" i="5" s="1"/>
  <c r="I1145" i="5"/>
  <c r="K1145" i="5" s="1"/>
  <c r="I1146" i="5"/>
  <c r="K1146" i="5" s="1"/>
  <c r="L1146" i="5" s="1"/>
  <c r="I1147" i="5"/>
  <c r="K1147" i="5" s="1"/>
  <c r="L1147" i="5" s="1"/>
  <c r="I1148" i="5"/>
  <c r="K1148" i="5" s="1"/>
  <c r="L1148" i="5" s="1"/>
  <c r="I1149" i="5"/>
  <c r="K1149" i="5" s="1"/>
  <c r="L1149" i="5" s="1"/>
  <c r="I1150" i="5"/>
  <c r="K1150" i="5" s="1"/>
  <c r="L1150" i="5" s="1"/>
  <c r="I1151" i="5"/>
  <c r="K1151" i="5" s="1"/>
  <c r="L1151" i="5" s="1"/>
  <c r="I1152" i="5"/>
  <c r="K1152" i="5" s="1"/>
  <c r="L1152" i="5" s="1"/>
  <c r="I1153" i="5"/>
  <c r="K1153" i="5" s="1"/>
  <c r="L1153" i="5" s="1"/>
  <c r="I1154" i="5"/>
  <c r="K1154" i="5" s="1"/>
  <c r="L1154" i="5" s="1"/>
  <c r="I1155" i="5"/>
  <c r="K1155" i="5" s="1"/>
  <c r="L1155" i="5" s="1"/>
  <c r="I1156" i="5"/>
  <c r="K1156" i="5" s="1"/>
  <c r="L1156" i="5" s="1"/>
  <c r="I1157" i="5"/>
  <c r="K1157" i="5" s="1"/>
  <c r="I1158" i="5"/>
  <c r="K1158" i="5" s="1"/>
  <c r="L1158" i="5" s="1"/>
  <c r="I1159" i="5"/>
  <c r="K1159" i="5" s="1"/>
  <c r="L1159" i="5" s="1"/>
  <c r="I1160" i="5"/>
  <c r="K1160" i="5" s="1"/>
  <c r="L1160" i="5" s="1"/>
  <c r="I1161" i="5"/>
  <c r="K1161" i="5" s="1"/>
  <c r="L1161" i="5" s="1"/>
  <c r="I1162" i="5"/>
  <c r="K1162" i="5" s="1"/>
  <c r="L1162" i="5" s="1"/>
  <c r="I1163" i="5"/>
  <c r="I1164" i="5"/>
  <c r="K1164" i="5" s="1"/>
  <c r="L1164" i="5" s="1"/>
  <c r="I1165" i="5"/>
  <c r="K1165" i="5" s="1"/>
  <c r="L1165" i="5" s="1"/>
  <c r="I1166" i="5"/>
  <c r="K1166" i="5" s="1"/>
  <c r="L1166" i="5" s="1"/>
  <c r="I1167" i="5"/>
  <c r="K1167" i="5" s="1"/>
  <c r="L1167" i="5" s="1"/>
  <c r="I1168" i="5"/>
  <c r="K1168" i="5" s="1"/>
  <c r="L1168" i="5" s="1"/>
  <c r="I1169" i="5"/>
  <c r="K1169" i="5" s="1"/>
  <c r="I1170" i="5"/>
  <c r="K1170" i="5" s="1"/>
  <c r="L1170" i="5" s="1"/>
  <c r="I1171" i="5"/>
  <c r="K1171" i="5" s="1"/>
  <c r="L1171" i="5" s="1"/>
  <c r="I1172" i="5"/>
  <c r="K1172" i="5" s="1"/>
  <c r="L1172" i="5" s="1"/>
  <c r="I1173" i="5"/>
  <c r="K1173" i="5" s="1"/>
  <c r="L1173" i="5" s="1"/>
  <c r="I1174" i="5"/>
  <c r="K1174" i="5" s="1"/>
  <c r="L1174" i="5" s="1"/>
  <c r="I1175" i="5"/>
  <c r="I1176" i="5"/>
  <c r="K1176" i="5" s="1"/>
  <c r="L1176" i="5" s="1"/>
  <c r="I1177" i="5"/>
  <c r="K1177" i="5" s="1"/>
  <c r="L1177" i="5" s="1"/>
  <c r="I1178" i="5"/>
  <c r="K1178" i="5" s="1"/>
  <c r="L1178" i="5" s="1"/>
  <c r="I1179" i="5"/>
  <c r="K1179" i="5" s="1"/>
  <c r="L1179" i="5" s="1"/>
  <c r="I1180" i="5"/>
  <c r="K1180" i="5" s="1"/>
  <c r="L1180" i="5" s="1"/>
  <c r="I1181" i="5"/>
  <c r="K1181" i="5" s="1"/>
  <c r="I1182" i="5"/>
  <c r="K1182" i="5" s="1"/>
  <c r="L1182" i="5" s="1"/>
  <c r="I1183" i="5"/>
  <c r="K1183" i="5" s="1"/>
  <c r="L1183" i="5" s="1"/>
  <c r="I1184" i="5"/>
  <c r="K1184" i="5" s="1"/>
  <c r="L1184" i="5" s="1"/>
  <c r="I1185" i="5"/>
  <c r="K1185" i="5" s="1"/>
  <c r="L1185" i="5" s="1"/>
  <c r="I1186" i="5"/>
  <c r="K1186" i="5" s="1"/>
  <c r="L1186" i="5" s="1"/>
  <c r="I1187" i="5"/>
  <c r="I1188" i="5"/>
  <c r="K1188" i="5" s="1"/>
  <c r="L1188" i="5" s="1"/>
  <c r="I1189" i="5"/>
  <c r="K1189" i="5" s="1"/>
  <c r="L1189" i="5" s="1"/>
  <c r="I1190" i="5"/>
  <c r="K1190" i="5" s="1"/>
  <c r="L1190" i="5" s="1"/>
  <c r="I1191" i="5"/>
  <c r="K1191" i="5" s="1"/>
  <c r="L1191" i="5" s="1"/>
  <c r="I1192" i="5"/>
  <c r="K1192" i="5" s="1"/>
  <c r="L1192" i="5" s="1"/>
  <c r="I1193" i="5"/>
  <c r="K1193" i="5" s="1"/>
  <c r="I1194" i="5"/>
  <c r="K1194" i="5" s="1"/>
  <c r="L1194" i="5" s="1"/>
  <c r="I1195" i="5"/>
  <c r="K1195" i="5" s="1"/>
  <c r="L1195" i="5" s="1"/>
  <c r="I1196" i="5"/>
  <c r="K1196" i="5" s="1"/>
  <c r="L1196" i="5" s="1"/>
  <c r="I1197" i="5"/>
  <c r="I1198" i="5"/>
  <c r="K1198" i="5" s="1"/>
  <c r="L1198" i="5" s="1"/>
  <c r="I1199" i="5"/>
  <c r="I1200" i="5"/>
  <c r="K1200" i="5" s="1"/>
  <c r="L1200" i="5" s="1"/>
  <c r="I1201" i="5"/>
  <c r="K1201" i="5" s="1"/>
  <c r="L1201" i="5" s="1"/>
  <c r="I1202" i="5"/>
  <c r="K1202" i="5" s="1"/>
  <c r="L1202" i="5" s="1"/>
  <c r="I1203" i="5"/>
  <c r="K1203" i="5" s="1"/>
  <c r="L1203" i="5" s="1"/>
  <c r="I1204" i="5"/>
  <c r="K1204" i="5" s="1"/>
  <c r="L1204" i="5" s="1"/>
  <c r="I1205" i="5"/>
  <c r="K1205" i="5" s="1"/>
  <c r="I1206" i="5"/>
  <c r="K1206" i="5" s="1"/>
  <c r="L1206" i="5" s="1"/>
  <c r="I1207" i="5"/>
  <c r="K1207" i="5" s="1"/>
  <c r="I1208" i="5"/>
  <c r="K1208" i="5" s="1"/>
  <c r="L1208" i="5" s="1"/>
  <c r="I1209" i="5"/>
  <c r="I1210" i="5"/>
  <c r="K1210" i="5" s="1"/>
  <c r="L1210" i="5" s="1"/>
  <c r="I1211" i="5"/>
  <c r="I1212" i="5"/>
  <c r="K1212" i="5" s="1"/>
  <c r="L1212" i="5" s="1"/>
  <c r="I1213" i="5"/>
  <c r="K1213" i="5" s="1"/>
  <c r="L1213" i="5" s="1"/>
  <c r="I1214" i="5"/>
  <c r="K1214" i="5" s="1"/>
  <c r="L1214" i="5" s="1"/>
  <c r="I1215" i="5"/>
  <c r="K1215" i="5" s="1"/>
  <c r="L1215" i="5" s="1"/>
  <c r="I1216" i="5"/>
  <c r="K1216" i="5" s="1"/>
  <c r="L1216" i="5" s="1"/>
  <c r="I1217" i="5"/>
  <c r="K1217" i="5" s="1"/>
  <c r="I1218" i="5"/>
  <c r="K1218" i="5" s="1"/>
  <c r="L1218" i="5" s="1"/>
  <c r="I1219" i="5"/>
  <c r="K1219" i="5" s="1"/>
  <c r="L1219" i="5" s="1"/>
  <c r="I1220" i="5"/>
  <c r="K1220" i="5" s="1"/>
  <c r="L1220" i="5" s="1"/>
  <c r="I1221" i="5"/>
  <c r="K1221" i="5" s="1"/>
  <c r="L1221" i="5" s="1"/>
  <c r="I1222" i="5"/>
  <c r="K1222" i="5" s="1"/>
  <c r="L1222" i="5" s="1"/>
  <c r="I1223" i="5"/>
  <c r="K1223" i="5" s="1"/>
  <c r="L1223" i="5" s="1"/>
  <c r="I1224" i="5"/>
  <c r="K1224" i="5" s="1"/>
  <c r="L1224" i="5" s="1"/>
  <c r="I1225" i="5"/>
  <c r="K1225" i="5" s="1"/>
  <c r="L1225" i="5" s="1"/>
  <c r="I1226" i="5"/>
  <c r="K1226" i="5" s="1"/>
  <c r="L1226" i="5" s="1"/>
  <c r="I1227" i="5"/>
  <c r="K1227" i="5" s="1"/>
  <c r="L1227" i="5" s="1"/>
  <c r="I1228" i="5"/>
  <c r="K1228" i="5" s="1"/>
  <c r="L1228" i="5" s="1"/>
  <c r="I1229" i="5"/>
  <c r="K1229" i="5" s="1"/>
  <c r="I1230" i="5"/>
  <c r="K1230" i="5" s="1"/>
  <c r="L1230" i="5" s="1"/>
  <c r="I1231" i="5"/>
  <c r="K1231" i="5" s="1"/>
  <c r="L1231" i="5" s="1"/>
  <c r="I1232" i="5"/>
  <c r="K1232" i="5" s="1"/>
  <c r="L1232" i="5" s="1"/>
  <c r="I1233" i="5"/>
  <c r="I1234" i="5"/>
  <c r="K1234" i="5" s="1"/>
  <c r="L1234" i="5" s="1"/>
  <c r="I1235" i="5"/>
  <c r="I1236" i="5"/>
  <c r="K1236" i="5" s="1"/>
  <c r="L1236" i="5" s="1"/>
  <c r="I1237" i="5"/>
  <c r="K1237" i="5" s="1"/>
  <c r="L1237" i="5" s="1"/>
  <c r="I1238" i="5"/>
  <c r="K1238" i="5" s="1"/>
  <c r="L1238" i="5" s="1"/>
  <c r="I1239" i="5"/>
  <c r="K1239" i="5" s="1"/>
  <c r="L1239" i="5" s="1"/>
  <c r="I1240" i="5"/>
  <c r="K1240" i="5" s="1"/>
  <c r="L1240" i="5" s="1"/>
  <c r="I1241" i="5"/>
  <c r="K1241" i="5" s="1"/>
  <c r="I1242" i="5"/>
  <c r="K1242" i="5" s="1"/>
  <c r="L1242" i="5" s="1"/>
  <c r="I1243" i="5"/>
  <c r="K1243" i="5" s="1"/>
  <c r="L1243" i="5" s="1"/>
  <c r="I1244" i="5"/>
  <c r="K1244" i="5" s="1"/>
  <c r="L1244" i="5" s="1"/>
  <c r="I1245" i="5"/>
  <c r="I1246" i="5"/>
  <c r="K1246" i="5" s="1"/>
  <c r="L1246" i="5" s="1"/>
  <c r="I1247" i="5"/>
  <c r="I1248" i="5"/>
  <c r="K1248" i="5" s="1"/>
  <c r="L1248" i="5" s="1"/>
  <c r="I1249" i="5"/>
  <c r="K1249" i="5" s="1"/>
  <c r="L1249" i="5" s="1"/>
  <c r="I1250" i="5"/>
  <c r="K1250" i="5" s="1"/>
  <c r="L1250" i="5" s="1"/>
  <c r="I1251" i="5"/>
  <c r="K1251" i="5" s="1"/>
  <c r="L1251" i="5" s="1"/>
  <c r="I1252" i="5"/>
  <c r="K1252" i="5" s="1"/>
  <c r="L1252" i="5" s="1"/>
  <c r="I1253" i="5"/>
  <c r="K1253" i="5" s="1"/>
  <c r="I1254" i="5"/>
  <c r="K1254" i="5" s="1"/>
  <c r="L1254" i="5" s="1"/>
  <c r="I1255" i="5"/>
  <c r="K1255" i="5" s="1"/>
  <c r="L1255" i="5" s="1"/>
  <c r="I1256" i="5"/>
  <c r="K1256" i="5" s="1"/>
  <c r="L1256" i="5" s="1"/>
  <c r="I1257" i="5"/>
  <c r="K1257" i="5" s="1"/>
  <c r="L1257" i="5" s="1"/>
  <c r="I1258" i="5"/>
  <c r="K1258" i="5" s="1"/>
  <c r="L1258" i="5" s="1"/>
  <c r="I1259" i="5"/>
  <c r="I1260" i="5"/>
  <c r="K1260" i="5" s="1"/>
  <c r="L1260" i="5" s="1"/>
  <c r="I1261" i="5"/>
  <c r="K1261" i="5" s="1"/>
  <c r="L1261" i="5" s="1"/>
  <c r="I1262" i="5"/>
  <c r="K1262" i="5" s="1"/>
  <c r="L1262" i="5" s="1"/>
  <c r="I1263" i="5"/>
  <c r="K1263" i="5" s="1"/>
  <c r="L1263" i="5" s="1"/>
  <c r="I1264" i="5"/>
  <c r="K1264" i="5" s="1"/>
  <c r="L1264" i="5" s="1"/>
  <c r="I1265" i="5"/>
  <c r="K1265" i="5" s="1"/>
  <c r="I1266" i="5"/>
  <c r="K1266" i="5" s="1"/>
  <c r="L1266" i="5" s="1"/>
  <c r="I1267" i="5"/>
  <c r="K1267" i="5" s="1"/>
  <c r="L1267" i="5" s="1"/>
  <c r="I1268" i="5"/>
  <c r="K1268" i="5" s="1"/>
  <c r="L1268" i="5" s="1"/>
  <c r="I1269" i="5"/>
  <c r="K1269" i="5" s="1"/>
  <c r="L1269" i="5" s="1"/>
  <c r="I1270" i="5"/>
  <c r="K1270" i="5" s="1"/>
  <c r="L1270" i="5" s="1"/>
  <c r="I1271" i="5"/>
  <c r="I1272" i="5"/>
  <c r="K1272" i="5" s="1"/>
  <c r="L1272" i="5" s="1"/>
  <c r="I1273" i="5"/>
  <c r="K1273" i="5" s="1"/>
  <c r="L1273" i="5" s="1"/>
  <c r="I1274" i="5"/>
  <c r="K1274" i="5" s="1"/>
  <c r="L1274" i="5" s="1"/>
  <c r="I1275" i="5"/>
  <c r="K1275" i="5" s="1"/>
  <c r="L1275" i="5" s="1"/>
  <c r="I1276" i="5"/>
  <c r="K1276" i="5" s="1"/>
  <c r="L1276" i="5" s="1"/>
  <c r="I1277" i="5"/>
  <c r="K1277" i="5" s="1"/>
  <c r="I1278" i="5"/>
  <c r="K1278" i="5" s="1"/>
  <c r="L1278" i="5" s="1"/>
  <c r="I1279" i="5"/>
  <c r="K1279" i="5" s="1"/>
  <c r="I1280" i="5"/>
  <c r="K1280" i="5" s="1"/>
  <c r="L1280" i="5" s="1"/>
  <c r="I1281" i="5"/>
  <c r="I1282" i="5"/>
  <c r="K1282" i="5" s="1"/>
  <c r="L1282" i="5" s="1"/>
  <c r="I1283" i="5"/>
  <c r="I1284" i="5"/>
  <c r="K1284" i="5" s="1"/>
  <c r="L1284" i="5" s="1"/>
  <c r="I1285" i="5"/>
  <c r="K1285" i="5" s="1"/>
  <c r="L1285" i="5" s="1"/>
  <c r="I1286" i="5"/>
  <c r="K1286" i="5" s="1"/>
  <c r="L1286" i="5" s="1"/>
  <c r="I1287" i="5"/>
  <c r="K1287" i="5" s="1"/>
  <c r="L1287" i="5" s="1"/>
  <c r="I1288" i="5"/>
  <c r="K1288" i="5" s="1"/>
  <c r="L1288" i="5" s="1"/>
  <c r="I1289" i="5"/>
  <c r="K1289" i="5" s="1"/>
  <c r="I1290" i="5"/>
  <c r="K1290" i="5" s="1"/>
  <c r="L1290" i="5" s="1"/>
  <c r="I1291" i="5"/>
  <c r="K1291" i="5" s="1"/>
  <c r="L1291" i="5" s="1"/>
  <c r="I1292" i="5"/>
  <c r="K1292" i="5" s="1"/>
  <c r="L1292" i="5" s="1"/>
  <c r="I1293" i="5"/>
  <c r="K1293" i="5" s="1"/>
  <c r="L1293" i="5" s="1"/>
  <c r="I1294" i="5"/>
  <c r="K1294" i="5" s="1"/>
  <c r="L1294" i="5" s="1"/>
  <c r="I1295" i="5"/>
  <c r="K1295" i="5" s="1"/>
  <c r="L1295" i="5" s="1"/>
  <c r="I1296" i="5"/>
  <c r="K1296" i="5" s="1"/>
  <c r="L1296" i="5" s="1"/>
  <c r="I1297" i="5"/>
  <c r="K1297" i="5" s="1"/>
  <c r="L1297" i="5" s="1"/>
  <c r="I1298" i="5"/>
  <c r="K1298" i="5" s="1"/>
  <c r="L1298" i="5" s="1"/>
  <c r="I1299" i="5"/>
  <c r="K1299" i="5" s="1"/>
  <c r="L1299" i="5" s="1"/>
  <c r="I1300" i="5"/>
  <c r="K1300" i="5" s="1"/>
  <c r="L1300" i="5" s="1"/>
  <c r="I1301" i="5"/>
  <c r="K1301" i="5" s="1"/>
  <c r="I1302" i="5"/>
  <c r="K1302" i="5" s="1"/>
  <c r="L1302" i="5" s="1"/>
  <c r="I1303" i="5"/>
  <c r="K1303" i="5" s="1"/>
  <c r="L1303" i="5" s="1"/>
  <c r="I1304" i="5"/>
  <c r="K1304" i="5" s="1"/>
  <c r="L1304" i="5" s="1"/>
  <c r="I1305" i="5"/>
  <c r="K1305" i="5" s="1"/>
  <c r="L1305" i="5" s="1"/>
  <c r="I1306" i="5"/>
  <c r="K1306" i="5" s="1"/>
  <c r="L1306" i="5" s="1"/>
  <c r="I1307" i="5"/>
  <c r="I1308" i="5"/>
  <c r="K1308" i="5" s="1"/>
  <c r="L1308" i="5" s="1"/>
  <c r="I1309" i="5"/>
  <c r="K1309" i="5" s="1"/>
  <c r="L1309" i="5" s="1"/>
  <c r="I1310" i="5"/>
  <c r="K1310" i="5" s="1"/>
  <c r="L1310" i="5" s="1"/>
  <c r="I1311" i="5"/>
  <c r="K1311" i="5" s="1"/>
  <c r="L1311" i="5" s="1"/>
  <c r="I1312" i="5"/>
  <c r="K1312" i="5" s="1"/>
  <c r="L1312" i="5" s="1"/>
  <c r="I1313" i="5"/>
  <c r="K1313" i="5" s="1"/>
  <c r="I1314" i="5"/>
  <c r="K1314" i="5" s="1"/>
  <c r="L1314" i="5" s="1"/>
  <c r="I1315" i="5"/>
  <c r="K1315" i="5" s="1"/>
  <c r="L1315" i="5" s="1"/>
  <c r="I1316" i="5"/>
  <c r="K1316" i="5" s="1"/>
  <c r="L1316" i="5" s="1"/>
  <c r="I1317" i="5"/>
  <c r="I1318" i="5"/>
  <c r="K1318" i="5" s="1"/>
  <c r="L1318" i="5" s="1"/>
  <c r="I1319" i="5"/>
  <c r="I1320" i="5"/>
  <c r="K1320" i="5" s="1"/>
  <c r="L1320" i="5" s="1"/>
  <c r="I1321" i="5"/>
  <c r="K1321" i="5" s="1"/>
  <c r="L1321" i="5" s="1"/>
  <c r="I1322" i="5"/>
  <c r="K1322" i="5" s="1"/>
  <c r="L1322" i="5" s="1"/>
  <c r="I1323" i="5"/>
  <c r="K1323" i="5" s="1"/>
  <c r="L1323" i="5" s="1"/>
  <c r="I1324" i="5"/>
  <c r="K1324" i="5" s="1"/>
  <c r="L1324" i="5" s="1"/>
  <c r="I1325" i="5"/>
  <c r="K1325" i="5" s="1"/>
  <c r="I1326" i="5"/>
  <c r="K1326" i="5" s="1"/>
  <c r="L1326" i="5" s="1"/>
  <c r="I1327" i="5"/>
  <c r="K1327" i="5" s="1"/>
  <c r="L1327" i="5" s="1"/>
  <c r="I1328" i="5"/>
  <c r="K1328" i="5" s="1"/>
  <c r="L1328" i="5" s="1"/>
  <c r="I1329" i="5"/>
  <c r="K1329" i="5" s="1"/>
  <c r="L1329" i="5" s="1"/>
  <c r="I1330" i="5"/>
  <c r="K1330" i="5" s="1"/>
  <c r="L1330" i="5" s="1"/>
  <c r="I1331" i="5"/>
  <c r="I1332" i="5"/>
  <c r="K1332" i="5" s="1"/>
  <c r="L1332" i="5" s="1"/>
  <c r="I1333" i="5"/>
  <c r="K1333" i="5" s="1"/>
  <c r="L1333" i="5" s="1"/>
  <c r="I1334" i="5"/>
  <c r="K1334" i="5" s="1"/>
  <c r="L1334" i="5" s="1"/>
  <c r="I1335" i="5"/>
  <c r="K1335" i="5" s="1"/>
  <c r="L1335" i="5" s="1"/>
  <c r="I1336" i="5"/>
  <c r="K1336" i="5" s="1"/>
  <c r="L1336" i="5" s="1"/>
  <c r="I1337" i="5"/>
  <c r="K1337" i="5" s="1"/>
  <c r="I1338" i="5"/>
  <c r="K1338" i="5" s="1"/>
  <c r="L1338" i="5" s="1"/>
  <c r="I1339" i="5"/>
  <c r="K1339" i="5" s="1"/>
  <c r="L1339" i="5" s="1"/>
  <c r="I1340" i="5"/>
  <c r="K1340" i="5" s="1"/>
  <c r="L1340" i="5" s="1"/>
  <c r="I1341" i="5"/>
  <c r="I1342" i="5"/>
  <c r="K1342" i="5" s="1"/>
  <c r="L1342" i="5" s="1"/>
  <c r="I1343" i="5"/>
  <c r="I1344" i="5"/>
  <c r="K1344" i="5" s="1"/>
  <c r="L1344" i="5" s="1"/>
  <c r="I1345" i="5"/>
  <c r="K1345" i="5" s="1"/>
  <c r="L1345" i="5" s="1"/>
  <c r="I1346" i="5"/>
  <c r="K1346" i="5" s="1"/>
  <c r="L1346" i="5" s="1"/>
  <c r="I1347" i="5"/>
  <c r="K1347" i="5" s="1"/>
  <c r="L1347" i="5" s="1"/>
  <c r="I1348" i="5"/>
  <c r="K1348" i="5" s="1"/>
  <c r="L1348" i="5" s="1"/>
  <c r="I1349" i="5"/>
  <c r="K1349" i="5" s="1"/>
  <c r="I1350" i="5"/>
  <c r="K1350" i="5" s="1"/>
  <c r="L1350" i="5" s="1"/>
  <c r="I1351" i="5"/>
  <c r="K1351" i="5" s="1"/>
  <c r="I1352" i="5"/>
  <c r="K1352" i="5" s="1"/>
  <c r="L1352" i="5" s="1"/>
  <c r="I1353" i="5"/>
  <c r="I1354" i="5"/>
  <c r="K1354" i="5" s="1"/>
  <c r="L1354" i="5" s="1"/>
  <c r="I1355" i="5"/>
  <c r="I1356" i="5"/>
  <c r="K1356" i="5" s="1"/>
  <c r="L1356" i="5" s="1"/>
  <c r="I1357" i="5"/>
  <c r="K1357" i="5" s="1"/>
  <c r="L1357" i="5" s="1"/>
  <c r="I1358" i="5"/>
  <c r="K1358" i="5" s="1"/>
  <c r="L1358" i="5" s="1"/>
  <c r="I1359" i="5"/>
  <c r="K1359" i="5" s="1"/>
  <c r="L1359" i="5" s="1"/>
  <c r="I1360" i="5"/>
  <c r="K1360" i="5" s="1"/>
  <c r="L1360" i="5" s="1"/>
  <c r="I1361" i="5"/>
  <c r="K1361" i="5" s="1"/>
  <c r="I1362" i="5"/>
  <c r="K1362" i="5" s="1"/>
  <c r="L1362" i="5" s="1"/>
  <c r="I1363" i="5"/>
  <c r="K1363" i="5" s="1"/>
  <c r="L1363" i="5" s="1"/>
  <c r="I1364" i="5"/>
  <c r="K1364" i="5" s="1"/>
  <c r="L1364" i="5" s="1"/>
  <c r="I1365" i="5"/>
  <c r="K1365" i="5" s="1"/>
  <c r="L1365" i="5" s="1"/>
  <c r="I1366" i="5"/>
  <c r="K1366" i="5" s="1"/>
  <c r="L1366" i="5" s="1"/>
  <c r="I1367" i="5"/>
  <c r="K1367" i="5" s="1"/>
  <c r="L1367" i="5" s="1"/>
  <c r="I1368" i="5"/>
  <c r="K1368" i="5" s="1"/>
  <c r="L1368" i="5" s="1"/>
  <c r="I1369" i="5"/>
  <c r="K1369" i="5" s="1"/>
  <c r="L1369" i="5" s="1"/>
  <c r="I1370" i="5"/>
  <c r="K1370" i="5" s="1"/>
  <c r="L1370" i="5" s="1"/>
  <c r="I1371" i="5"/>
  <c r="K1371" i="5" s="1"/>
  <c r="L1371" i="5" s="1"/>
  <c r="I1372" i="5"/>
  <c r="K1372" i="5" s="1"/>
  <c r="L1372" i="5" s="1"/>
  <c r="I1373" i="5"/>
  <c r="K1373" i="5" s="1"/>
  <c r="I1374" i="5"/>
  <c r="K1374" i="5" s="1"/>
  <c r="L1374" i="5" s="1"/>
  <c r="I1375" i="5"/>
  <c r="K1375" i="5" s="1"/>
  <c r="L1375" i="5" s="1"/>
  <c r="I1376" i="5"/>
  <c r="K1376" i="5" s="1"/>
  <c r="L1376" i="5" s="1"/>
  <c r="I1377" i="5"/>
  <c r="K1377" i="5" s="1"/>
  <c r="L1377" i="5" s="1"/>
  <c r="I1378" i="5"/>
  <c r="K1378" i="5" s="1"/>
  <c r="L1378" i="5" s="1"/>
  <c r="I1379" i="5"/>
  <c r="I1380" i="5"/>
  <c r="K1380" i="5" s="1"/>
  <c r="L1380" i="5" s="1"/>
  <c r="I1381" i="5"/>
  <c r="K1381" i="5" s="1"/>
  <c r="L1381" i="5" s="1"/>
  <c r="I1382" i="5"/>
  <c r="K1382" i="5" s="1"/>
  <c r="L1382" i="5" s="1"/>
  <c r="I1383" i="5"/>
  <c r="K1383" i="5" s="1"/>
  <c r="L1383" i="5" s="1"/>
  <c r="I1384" i="5"/>
  <c r="K1384" i="5" s="1"/>
  <c r="L1384" i="5" s="1"/>
  <c r="I1385" i="5"/>
  <c r="K1385" i="5" s="1"/>
  <c r="I1386" i="5"/>
  <c r="K1386" i="5" s="1"/>
  <c r="L1386" i="5" s="1"/>
  <c r="I1387" i="5"/>
  <c r="K1387" i="5" s="1"/>
  <c r="L1387" i="5" s="1"/>
  <c r="I1388" i="5"/>
  <c r="K1388" i="5" s="1"/>
  <c r="L1388" i="5" s="1"/>
  <c r="I1389" i="5"/>
  <c r="K1389" i="5" s="1"/>
  <c r="L1389" i="5" s="1"/>
  <c r="I1390" i="5"/>
  <c r="K1390" i="5" s="1"/>
  <c r="L1390" i="5" s="1"/>
  <c r="I1391" i="5"/>
  <c r="I1392" i="5"/>
  <c r="K1392" i="5" s="1"/>
  <c r="L1392" i="5" s="1"/>
  <c r="I1393" i="5"/>
  <c r="K1393" i="5" s="1"/>
  <c r="L1393" i="5" s="1"/>
  <c r="I1394" i="5"/>
  <c r="K1394" i="5" s="1"/>
  <c r="L1394" i="5" s="1"/>
  <c r="I1395" i="5"/>
  <c r="K1395" i="5" s="1"/>
  <c r="L1395" i="5" s="1"/>
  <c r="I1396" i="5"/>
  <c r="K1396" i="5" s="1"/>
  <c r="L1396" i="5" s="1"/>
  <c r="I1397" i="5"/>
  <c r="K1397" i="5" s="1"/>
  <c r="I1398" i="5"/>
  <c r="K1398" i="5" s="1"/>
  <c r="L1398" i="5" s="1"/>
  <c r="I1399" i="5"/>
  <c r="K1399" i="5" s="1"/>
  <c r="L1399" i="5" s="1"/>
  <c r="I1400" i="5"/>
  <c r="K1400" i="5" s="1"/>
  <c r="L1400" i="5" s="1"/>
  <c r="I1401" i="5"/>
  <c r="K1401" i="5" s="1"/>
  <c r="L1401" i="5" s="1"/>
  <c r="I1402" i="5"/>
  <c r="K1402" i="5" s="1"/>
  <c r="L1402" i="5" s="1"/>
  <c r="I1403" i="5"/>
  <c r="I1404" i="5"/>
  <c r="K1404" i="5" s="1"/>
  <c r="L1404" i="5" s="1"/>
  <c r="I1405" i="5"/>
  <c r="K1405" i="5" s="1"/>
  <c r="L1405" i="5" s="1"/>
  <c r="I1406" i="5"/>
  <c r="K1406" i="5" s="1"/>
  <c r="L1406" i="5" s="1"/>
  <c r="I1407" i="5"/>
  <c r="K1407" i="5" s="1"/>
  <c r="L1407" i="5" s="1"/>
  <c r="I1408" i="5"/>
  <c r="K1408" i="5" s="1"/>
  <c r="L1408" i="5" s="1"/>
  <c r="I1409" i="5"/>
  <c r="K1409" i="5" s="1"/>
  <c r="I1410" i="5"/>
  <c r="K1410" i="5" s="1"/>
  <c r="L1410" i="5" s="1"/>
  <c r="I1411" i="5"/>
  <c r="K1411" i="5" s="1"/>
  <c r="L1411" i="5" s="1"/>
  <c r="I1412" i="5"/>
  <c r="K1412" i="5" s="1"/>
  <c r="L1412" i="5" s="1"/>
  <c r="I1413" i="5"/>
  <c r="I1414" i="5"/>
  <c r="K1414" i="5" s="1"/>
  <c r="L1414" i="5" s="1"/>
  <c r="I1415" i="5"/>
  <c r="I1416" i="5"/>
  <c r="K1416" i="5" s="1"/>
  <c r="L1416" i="5" s="1"/>
  <c r="I1417" i="5"/>
  <c r="K1417" i="5" s="1"/>
  <c r="L1417" i="5" s="1"/>
  <c r="I1418" i="5"/>
  <c r="K1418" i="5" s="1"/>
  <c r="L1418" i="5" s="1"/>
  <c r="I1419" i="5"/>
  <c r="K1419" i="5" s="1"/>
  <c r="L1419" i="5" s="1"/>
  <c r="I1420" i="5"/>
  <c r="K1420" i="5" s="1"/>
  <c r="L1420" i="5" s="1"/>
  <c r="I1421" i="5"/>
  <c r="K1421" i="5" s="1"/>
  <c r="I1422" i="5"/>
  <c r="K1422" i="5" s="1"/>
  <c r="L1422" i="5" s="1"/>
  <c r="I1423" i="5"/>
  <c r="K1423" i="5" s="1"/>
  <c r="I1424" i="5"/>
  <c r="K1424" i="5" s="1"/>
  <c r="L1424" i="5" s="1"/>
  <c r="I1425" i="5"/>
  <c r="I1426" i="5"/>
  <c r="K1426" i="5" s="1"/>
  <c r="L1426" i="5" s="1"/>
  <c r="I1427" i="5"/>
  <c r="I1428" i="5"/>
  <c r="K1428" i="5" s="1"/>
  <c r="L1428" i="5" s="1"/>
  <c r="I1429" i="5"/>
  <c r="K1429" i="5" s="1"/>
  <c r="L1429" i="5" s="1"/>
  <c r="I1430" i="5"/>
  <c r="K1430" i="5" s="1"/>
  <c r="L1430" i="5" s="1"/>
  <c r="I1431" i="5"/>
  <c r="K1431" i="5" s="1"/>
  <c r="L1431" i="5" s="1"/>
  <c r="I1432" i="5"/>
  <c r="K1432" i="5" s="1"/>
  <c r="L1432" i="5" s="1"/>
  <c r="I1433" i="5"/>
  <c r="K1433" i="5" s="1"/>
  <c r="I1434" i="5"/>
  <c r="K1434" i="5" s="1"/>
  <c r="L1434" i="5" s="1"/>
  <c r="I1435" i="5"/>
  <c r="K1435" i="5" s="1"/>
  <c r="L1435" i="5" s="1"/>
  <c r="I1436" i="5"/>
  <c r="K1436" i="5" s="1"/>
  <c r="L1436" i="5" s="1"/>
  <c r="I1437" i="5"/>
  <c r="K1437" i="5" s="1"/>
  <c r="L1437" i="5" s="1"/>
  <c r="I1438" i="5"/>
  <c r="K1438" i="5" s="1"/>
  <c r="L1438" i="5" s="1"/>
  <c r="I1439" i="5"/>
  <c r="K1439" i="5" s="1"/>
  <c r="L1439" i="5" s="1"/>
  <c r="I1440" i="5"/>
  <c r="K1440" i="5" s="1"/>
  <c r="L1440" i="5" s="1"/>
  <c r="I1441" i="5"/>
  <c r="K1441" i="5" s="1"/>
  <c r="L1441" i="5" s="1"/>
  <c r="I1442" i="5"/>
  <c r="K1442" i="5" s="1"/>
  <c r="L1442" i="5" s="1"/>
  <c r="I1443" i="5"/>
  <c r="K1443" i="5" s="1"/>
  <c r="L1443" i="5" s="1"/>
  <c r="I1444" i="5"/>
  <c r="K1444" i="5" s="1"/>
  <c r="L1444" i="5" s="1"/>
  <c r="I1445" i="5"/>
  <c r="K1445" i="5" s="1"/>
  <c r="I1446" i="5"/>
  <c r="K1446" i="5" s="1"/>
  <c r="L1446" i="5" s="1"/>
  <c r="I1447" i="5"/>
  <c r="K1447" i="5" s="1"/>
  <c r="L1447" i="5" s="1"/>
  <c r="I1448" i="5"/>
  <c r="K1448" i="5" s="1"/>
  <c r="L1448" i="5" s="1"/>
  <c r="I1449" i="5"/>
  <c r="I1450" i="5"/>
  <c r="K1450" i="5" s="1"/>
  <c r="L1450" i="5" s="1"/>
  <c r="I1451" i="5"/>
  <c r="I1452" i="5"/>
  <c r="K1452" i="5" s="1"/>
  <c r="L1452" i="5" s="1"/>
  <c r="I1453" i="5"/>
  <c r="K1453" i="5" s="1"/>
  <c r="L1453" i="5" s="1"/>
  <c r="I1454" i="5"/>
  <c r="K1454" i="5" s="1"/>
  <c r="L1454" i="5" s="1"/>
  <c r="I1455" i="5"/>
  <c r="K1455" i="5" s="1"/>
  <c r="L1455" i="5" s="1"/>
  <c r="I1456" i="5"/>
  <c r="K1456" i="5" s="1"/>
  <c r="L1456" i="5" s="1"/>
  <c r="I1457" i="5"/>
  <c r="K1457" i="5" s="1"/>
  <c r="I1458" i="5"/>
  <c r="K1458" i="5" s="1"/>
  <c r="L1458" i="5" s="1"/>
  <c r="I1459" i="5"/>
  <c r="K1459" i="5" s="1"/>
  <c r="L1459" i="5" s="1"/>
  <c r="I1460" i="5"/>
  <c r="K1460" i="5" s="1"/>
  <c r="L1460" i="5" s="1"/>
  <c r="I1461" i="5"/>
  <c r="K1461" i="5" s="1"/>
  <c r="L1461" i="5" s="1"/>
  <c r="I1462" i="5"/>
  <c r="K1462" i="5" s="1"/>
  <c r="L1462" i="5" s="1"/>
  <c r="I1463" i="5"/>
  <c r="I1464" i="5"/>
  <c r="K1464" i="5" s="1"/>
  <c r="L1464" i="5" s="1"/>
  <c r="I1465" i="5"/>
  <c r="K1465" i="5" s="1"/>
  <c r="L1465" i="5" s="1"/>
  <c r="I1466" i="5"/>
  <c r="K1466" i="5" s="1"/>
  <c r="L1466" i="5" s="1"/>
  <c r="I1467" i="5"/>
  <c r="K1467" i="5" s="1"/>
  <c r="L1467" i="5" s="1"/>
  <c r="I1468" i="5"/>
  <c r="K1468" i="5" s="1"/>
  <c r="L1468" i="5" s="1"/>
  <c r="I1469" i="5"/>
  <c r="K1469" i="5" s="1"/>
  <c r="I1470" i="5"/>
  <c r="K1470" i="5" s="1"/>
  <c r="L1470" i="5" s="1"/>
  <c r="I1471" i="5"/>
  <c r="K1471" i="5" s="1"/>
  <c r="L1471" i="5" s="1"/>
  <c r="I1472" i="5"/>
  <c r="K1472" i="5" s="1"/>
  <c r="L1472" i="5" s="1"/>
  <c r="I1473" i="5"/>
  <c r="I1474" i="5"/>
  <c r="K1474" i="5" s="1"/>
  <c r="L1474" i="5" s="1"/>
  <c r="I1475" i="5"/>
  <c r="I1476" i="5"/>
  <c r="K1476" i="5" s="1"/>
  <c r="L1476" i="5" s="1"/>
  <c r="I1477" i="5"/>
  <c r="K1477" i="5" s="1"/>
  <c r="L1477" i="5" s="1"/>
  <c r="I1478" i="5"/>
  <c r="K1478" i="5" s="1"/>
  <c r="L1478" i="5" s="1"/>
  <c r="I1479" i="5"/>
  <c r="K1479" i="5" s="1"/>
  <c r="L1479" i="5" s="1"/>
  <c r="I1480" i="5"/>
  <c r="K1480" i="5" s="1"/>
  <c r="L1480" i="5" s="1"/>
  <c r="I1481" i="5"/>
  <c r="K1481" i="5" s="1"/>
  <c r="I1482" i="5"/>
  <c r="K1482" i="5" s="1"/>
  <c r="L1482" i="5" s="1"/>
  <c r="I1483" i="5"/>
  <c r="K1483" i="5" s="1"/>
  <c r="L1483" i="5" s="1"/>
  <c r="I1484" i="5"/>
  <c r="K1484" i="5" s="1"/>
  <c r="L1484" i="5" s="1"/>
  <c r="I1485" i="5"/>
  <c r="I1486" i="5"/>
  <c r="K1486" i="5" s="1"/>
  <c r="L1486" i="5" s="1"/>
  <c r="I1487" i="5"/>
  <c r="I1488" i="5"/>
  <c r="K1488" i="5" s="1"/>
  <c r="L1488" i="5" s="1"/>
  <c r="I1489" i="5"/>
  <c r="K1489" i="5" s="1"/>
  <c r="L1489" i="5" s="1"/>
  <c r="I1490" i="5"/>
  <c r="K1490" i="5" s="1"/>
  <c r="L1490" i="5" s="1"/>
  <c r="I1491" i="5"/>
  <c r="K1491" i="5" s="1"/>
  <c r="L1491" i="5" s="1"/>
  <c r="I1492" i="5"/>
  <c r="K1492" i="5" s="1"/>
  <c r="L1492" i="5" s="1"/>
  <c r="I1493" i="5"/>
  <c r="K1493" i="5" s="1"/>
  <c r="I1494" i="5"/>
  <c r="K1494" i="5" s="1"/>
  <c r="L1494" i="5" s="1"/>
  <c r="I1495" i="5"/>
  <c r="K1495" i="5" s="1"/>
  <c r="I1496" i="5"/>
  <c r="K1496" i="5" s="1"/>
  <c r="L1496" i="5" s="1"/>
  <c r="I1497" i="5"/>
  <c r="I1498" i="5"/>
  <c r="K1498" i="5" s="1"/>
  <c r="L1498" i="5" s="1"/>
  <c r="I1499" i="5"/>
  <c r="I1500" i="5"/>
  <c r="K1500" i="5" s="1"/>
  <c r="L1500" i="5" s="1"/>
  <c r="I1501" i="5"/>
  <c r="K1501" i="5" s="1"/>
  <c r="L1501" i="5" s="1"/>
  <c r="I1502" i="5"/>
  <c r="K1502" i="5" s="1"/>
  <c r="L1502" i="5" s="1"/>
  <c r="I1503" i="5"/>
  <c r="K1503" i="5" s="1"/>
  <c r="L1503" i="5" s="1"/>
  <c r="I1504" i="5"/>
  <c r="K1504" i="5" s="1"/>
  <c r="L1504" i="5" s="1"/>
  <c r="I1505" i="5"/>
  <c r="K1505" i="5" s="1"/>
  <c r="I1506" i="5"/>
  <c r="K1506" i="5" s="1"/>
  <c r="L1506" i="5" s="1"/>
  <c r="I1507" i="5"/>
  <c r="K1507" i="5" s="1"/>
  <c r="L1507" i="5" s="1"/>
  <c r="I1508" i="5"/>
  <c r="K1508" i="5" s="1"/>
  <c r="L1508" i="5" s="1"/>
  <c r="I1509" i="5"/>
  <c r="K1509" i="5" s="1"/>
  <c r="L1509" i="5" s="1"/>
  <c r="I1510" i="5"/>
  <c r="K1510" i="5" s="1"/>
  <c r="L1510" i="5" s="1"/>
  <c r="I1511" i="5"/>
  <c r="K1511" i="5" s="1"/>
  <c r="L1511" i="5" s="1"/>
  <c r="I1512" i="5"/>
  <c r="K1512" i="5" s="1"/>
  <c r="L1512" i="5" s="1"/>
  <c r="I1513" i="5"/>
  <c r="K1513" i="5" s="1"/>
  <c r="L1513" i="5" s="1"/>
  <c r="I1514" i="5"/>
  <c r="K1514" i="5" s="1"/>
  <c r="L1514" i="5" s="1"/>
  <c r="I1515" i="5"/>
  <c r="K1515" i="5" s="1"/>
  <c r="L1515" i="5" s="1"/>
  <c r="I1516" i="5"/>
  <c r="K1516" i="5" s="1"/>
  <c r="L1516" i="5" s="1"/>
  <c r="I1517" i="5"/>
  <c r="K1517" i="5" s="1"/>
  <c r="I1518" i="5"/>
  <c r="K1518" i="5" s="1"/>
  <c r="L1518" i="5" s="1"/>
  <c r="I1519" i="5"/>
  <c r="K1519" i="5" s="1"/>
  <c r="L1519" i="5" s="1"/>
  <c r="I1520" i="5"/>
  <c r="K1520" i="5" s="1"/>
  <c r="L1520" i="5" s="1"/>
  <c r="I1521" i="5"/>
  <c r="K1521" i="5" s="1"/>
  <c r="L1521" i="5" s="1"/>
  <c r="I1522" i="5"/>
  <c r="K1522" i="5" s="1"/>
  <c r="L1522" i="5" s="1"/>
  <c r="I1523" i="5"/>
  <c r="I1524" i="5"/>
  <c r="K1524" i="5" s="1"/>
  <c r="L1524" i="5" s="1"/>
  <c r="I1525" i="5"/>
  <c r="K1525" i="5" s="1"/>
  <c r="L1525" i="5" s="1"/>
  <c r="I1526" i="5"/>
  <c r="K1526" i="5" s="1"/>
  <c r="L1526" i="5" s="1"/>
  <c r="I1527" i="5"/>
  <c r="K1527" i="5" s="1"/>
  <c r="L1527" i="5" s="1"/>
  <c r="I1528" i="5"/>
  <c r="K1528" i="5" s="1"/>
  <c r="L1528" i="5" s="1"/>
  <c r="I1529" i="5"/>
  <c r="K1529" i="5" s="1"/>
  <c r="I1530" i="5"/>
  <c r="K1530" i="5" s="1"/>
  <c r="L1530" i="5" s="1"/>
  <c r="I1531" i="5"/>
  <c r="K1531" i="5" s="1"/>
  <c r="L1531" i="5" s="1"/>
  <c r="I1532" i="5"/>
  <c r="K1532" i="5" s="1"/>
  <c r="L1532" i="5" s="1"/>
  <c r="I1533" i="5"/>
  <c r="I1534" i="5"/>
  <c r="K1534" i="5" s="1"/>
  <c r="L1534" i="5" s="1"/>
  <c r="I1535" i="5"/>
  <c r="I1536" i="5"/>
  <c r="K1536" i="5" s="1"/>
  <c r="L1536" i="5" s="1"/>
  <c r="I1537" i="5"/>
  <c r="K1537" i="5" s="1"/>
  <c r="L1537" i="5" s="1"/>
  <c r="I1538" i="5"/>
  <c r="K1538" i="5" s="1"/>
  <c r="L1538" i="5" s="1"/>
  <c r="I1539" i="5"/>
  <c r="K1539" i="5" s="1"/>
  <c r="L1539" i="5" s="1"/>
  <c r="I1540" i="5"/>
  <c r="K1540" i="5" s="1"/>
  <c r="L1540" i="5" s="1"/>
  <c r="I1541" i="5"/>
  <c r="K1541" i="5" s="1"/>
  <c r="I1542" i="5"/>
  <c r="K1542" i="5" s="1"/>
  <c r="L1542" i="5" s="1"/>
  <c r="I1543" i="5"/>
  <c r="K1543" i="5" s="1"/>
  <c r="L1543" i="5" s="1"/>
  <c r="I1544" i="5"/>
  <c r="K1544" i="5" s="1"/>
  <c r="L1544" i="5" s="1"/>
  <c r="I1545" i="5"/>
  <c r="K1545" i="5" s="1"/>
  <c r="L1545" i="5" s="1"/>
  <c r="I1546" i="5"/>
  <c r="K1546" i="5" s="1"/>
  <c r="L1546" i="5" s="1"/>
  <c r="I1547" i="5"/>
  <c r="I1548" i="5"/>
  <c r="K1548" i="5" s="1"/>
  <c r="L1548" i="5" s="1"/>
  <c r="I1549" i="5"/>
  <c r="K1549" i="5" s="1"/>
  <c r="L1549" i="5" s="1"/>
  <c r="I1550" i="5"/>
  <c r="K1550" i="5" s="1"/>
  <c r="L1550" i="5" s="1"/>
  <c r="I1551" i="5"/>
  <c r="K1551" i="5" s="1"/>
  <c r="L1551" i="5" s="1"/>
  <c r="I1552" i="5"/>
  <c r="K1552" i="5" s="1"/>
  <c r="L1552" i="5" s="1"/>
  <c r="I1553" i="5"/>
  <c r="K1553" i="5" s="1"/>
  <c r="I1554" i="5"/>
  <c r="K1554" i="5" s="1"/>
  <c r="L1554" i="5" s="1"/>
  <c r="I1555" i="5"/>
  <c r="K1555" i="5" s="1"/>
  <c r="L1555" i="5" s="1"/>
  <c r="I1556" i="5"/>
  <c r="K1556" i="5" s="1"/>
  <c r="L1556" i="5" s="1"/>
  <c r="I1557" i="5"/>
  <c r="I1558" i="5"/>
  <c r="K1558" i="5" s="1"/>
  <c r="L1558" i="5" s="1"/>
  <c r="I1559" i="5"/>
  <c r="I1560" i="5"/>
  <c r="K1560" i="5" s="1"/>
  <c r="L1560" i="5" s="1"/>
  <c r="I1561" i="5"/>
  <c r="K1561" i="5" s="1"/>
  <c r="L1561" i="5" s="1"/>
  <c r="I1562" i="5"/>
  <c r="K1562" i="5" s="1"/>
  <c r="L1562" i="5" s="1"/>
  <c r="I1563" i="5"/>
  <c r="K1563" i="5" s="1"/>
  <c r="L1563" i="5" s="1"/>
  <c r="I1564" i="5"/>
  <c r="K1564" i="5" s="1"/>
  <c r="L1564" i="5" s="1"/>
  <c r="I1565" i="5"/>
  <c r="K1565" i="5" s="1"/>
  <c r="I1566" i="5"/>
  <c r="K1566" i="5" s="1"/>
  <c r="L1566" i="5" s="1"/>
  <c r="I1567" i="5"/>
  <c r="K1567" i="5" s="1"/>
  <c r="I1568" i="5"/>
  <c r="K1568" i="5" s="1"/>
  <c r="L1568" i="5" s="1"/>
  <c r="I1569" i="5"/>
  <c r="I1570" i="5"/>
  <c r="K1570" i="5" s="1"/>
  <c r="L1570" i="5" s="1"/>
  <c r="I1571" i="5"/>
  <c r="I1572" i="5"/>
  <c r="K1572" i="5" s="1"/>
  <c r="L1572" i="5" s="1"/>
  <c r="I1573" i="5"/>
  <c r="K1573" i="5" s="1"/>
  <c r="L1573" i="5" s="1"/>
  <c r="I1574" i="5"/>
  <c r="K1574" i="5" s="1"/>
  <c r="L1574" i="5" s="1"/>
  <c r="I1575" i="5"/>
  <c r="K1575" i="5" s="1"/>
  <c r="L1575" i="5" s="1"/>
  <c r="I1576" i="5"/>
  <c r="K1576" i="5" s="1"/>
  <c r="L1576" i="5" s="1"/>
  <c r="I1577" i="5"/>
  <c r="K1577" i="5" s="1"/>
  <c r="I1578" i="5"/>
  <c r="K1578" i="5" s="1"/>
  <c r="L1578" i="5" s="1"/>
  <c r="I1579" i="5"/>
  <c r="K1579" i="5" s="1"/>
  <c r="L1579" i="5" s="1"/>
  <c r="I1580" i="5"/>
  <c r="K1580" i="5" s="1"/>
  <c r="L1580" i="5" s="1"/>
  <c r="I1581" i="5"/>
  <c r="K1581" i="5" s="1"/>
  <c r="L1581" i="5" s="1"/>
  <c r="I1582" i="5"/>
  <c r="K1582" i="5" s="1"/>
  <c r="L1582" i="5" s="1"/>
  <c r="I1583" i="5"/>
  <c r="K1583" i="5" s="1"/>
  <c r="L1583" i="5" s="1"/>
  <c r="I1584" i="5"/>
  <c r="K1584" i="5" s="1"/>
  <c r="L1584" i="5" s="1"/>
  <c r="I1585" i="5"/>
  <c r="K1585" i="5" s="1"/>
  <c r="L1585" i="5" s="1"/>
  <c r="I1586" i="5"/>
  <c r="K1586" i="5" s="1"/>
  <c r="L1586" i="5" s="1"/>
  <c r="I1587" i="5"/>
  <c r="K1587" i="5" s="1"/>
  <c r="L1587" i="5" s="1"/>
  <c r="I1588" i="5"/>
  <c r="K1588" i="5" s="1"/>
  <c r="L1588" i="5" s="1"/>
  <c r="I1589" i="5"/>
  <c r="K1589" i="5" s="1"/>
  <c r="I1590" i="5"/>
  <c r="K1590" i="5" s="1"/>
  <c r="L1590" i="5" s="1"/>
  <c r="I1591" i="5"/>
  <c r="K1591" i="5" s="1"/>
  <c r="L1591" i="5" s="1"/>
  <c r="I1592" i="5"/>
  <c r="K1592" i="5" s="1"/>
  <c r="L1592" i="5" s="1"/>
  <c r="I1593" i="5"/>
  <c r="K1593" i="5" s="1"/>
  <c r="L1593" i="5" s="1"/>
  <c r="I1594" i="5"/>
  <c r="K1594" i="5" s="1"/>
  <c r="L1594" i="5" s="1"/>
  <c r="I1595" i="5"/>
  <c r="I1596" i="5"/>
  <c r="K1596" i="5" s="1"/>
  <c r="L1596" i="5" s="1"/>
  <c r="I1597" i="5"/>
  <c r="K1597" i="5" s="1"/>
  <c r="L1597" i="5" s="1"/>
  <c r="I1598" i="5"/>
  <c r="K1598" i="5" s="1"/>
  <c r="L1598" i="5" s="1"/>
  <c r="I1599" i="5"/>
  <c r="K1599" i="5" s="1"/>
  <c r="L1599" i="5" s="1"/>
  <c r="I1600" i="5"/>
  <c r="K1600" i="5" s="1"/>
  <c r="L1600" i="5" s="1"/>
  <c r="I1601" i="5"/>
  <c r="K1601" i="5" s="1"/>
  <c r="I1602" i="5"/>
  <c r="K1602" i="5" s="1"/>
  <c r="L1602" i="5" s="1"/>
  <c r="I1603" i="5"/>
  <c r="K1603" i="5" s="1"/>
  <c r="L1603" i="5" s="1"/>
  <c r="I1604" i="5"/>
  <c r="K1604" i="5" s="1"/>
  <c r="L1604" i="5" s="1"/>
  <c r="I1605" i="5"/>
  <c r="I1606" i="5"/>
  <c r="K1606" i="5" s="1"/>
  <c r="L1606" i="5" s="1"/>
  <c r="I1607" i="5"/>
  <c r="I1608" i="5"/>
  <c r="K1608" i="5" s="1"/>
  <c r="L1608" i="5" s="1"/>
  <c r="I1609" i="5"/>
  <c r="K1609" i="5" s="1"/>
  <c r="L1609" i="5" s="1"/>
  <c r="I1610" i="5"/>
  <c r="K1610" i="5" s="1"/>
  <c r="L1610" i="5" s="1"/>
  <c r="I1611" i="5"/>
  <c r="K1611" i="5" s="1"/>
  <c r="L1611" i="5" s="1"/>
  <c r="I1612" i="5"/>
  <c r="K1612" i="5" s="1"/>
  <c r="L1612" i="5" s="1"/>
  <c r="I1613" i="5"/>
  <c r="K1613" i="5" s="1"/>
  <c r="I1614" i="5"/>
  <c r="K1614" i="5" s="1"/>
  <c r="L1614" i="5" s="1"/>
  <c r="I1615" i="5"/>
  <c r="K1615" i="5" s="1"/>
  <c r="L1615" i="5" s="1"/>
  <c r="I1616" i="5"/>
  <c r="K1616" i="5" s="1"/>
  <c r="L1616" i="5" s="1"/>
  <c r="I1617" i="5"/>
  <c r="I1618" i="5"/>
  <c r="K1618" i="5" s="1"/>
  <c r="L1618" i="5" s="1"/>
  <c r="I1619" i="5"/>
  <c r="I1620" i="5"/>
  <c r="K1620" i="5" s="1"/>
  <c r="L1620" i="5" s="1"/>
  <c r="I1621" i="5"/>
  <c r="K1621" i="5" s="1"/>
  <c r="L1621" i="5" s="1"/>
  <c r="I1622" i="5"/>
  <c r="K1622" i="5" s="1"/>
  <c r="L1622" i="5" s="1"/>
  <c r="I1623" i="5"/>
  <c r="K1623" i="5" s="1"/>
  <c r="L1623" i="5" s="1"/>
  <c r="I1624" i="5"/>
  <c r="K1624" i="5" s="1"/>
  <c r="L1624" i="5" s="1"/>
  <c r="I1625" i="5"/>
  <c r="K1625" i="5" s="1"/>
  <c r="I1626" i="5"/>
  <c r="K1626" i="5" s="1"/>
  <c r="L1626" i="5" s="1"/>
  <c r="I1627" i="5"/>
  <c r="K1627" i="5" s="1"/>
  <c r="L1627" i="5" s="1"/>
  <c r="I1628" i="5"/>
  <c r="K1628" i="5" s="1"/>
  <c r="L1628" i="5" s="1"/>
  <c r="I1629" i="5"/>
  <c r="K1629" i="5" s="1"/>
  <c r="L1629" i="5" s="1"/>
  <c r="I1630" i="5"/>
  <c r="K1630" i="5" s="1"/>
  <c r="L1630" i="5" s="1"/>
  <c r="I1631" i="5"/>
  <c r="I1632" i="5"/>
  <c r="K1632" i="5" s="1"/>
  <c r="L1632" i="5" s="1"/>
  <c r="I1633" i="5"/>
  <c r="K1633" i="5" s="1"/>
  <c r="L1633" i="5" s="1"/>
  <c r="I1634" i="5"/>
  <c r="K1634" i="5" s="1"/>
  <c r="L1634" i="5" s="1"/>
  <c r="I1635" i="5"/>
  <c r="K1635" i="5" s="1"/>
  <c r="L1635" i="5" s="1"/>
  <c r="I1636" i="5"/>
  <c r="K1636" i="5" s="1"/>
  <c r="L1636" i="5" s="1"/>
  <c r="I1637" i="5"/>
  <c r="K1637" i="5" s="1"/>
  <c r="I1638" i="5"/>
  <c r="K1638" i="5" s="1"/>
  <c r="L1638" i="5" s="1"/>
  <c r="I1639" i="5"/>
  <c r="K1639" i="5" s="1"/>
  <c r="I1640" i="5"/>
  <c r="K1640" i="5" s="1"/>
  <c r="L1640" i="5" s="1"/>
  <c r="I1641" i="5"/>
  <c r="I1642" i="5"/>
  <c r="K1642" i="5" s="1"/>
  <c r="L1642" i="5" s="1"/>
  <c r="I1643" i="5"/>
  <c r="I1644" i="5"/>
  <c r="K1644" i="5" s="1"/>
  <c r="L1644" i="5" s="1"/>
  <c r="I1645" i="5"/>
  <c r="K1645" i="5" s="1"/>
  <c r="L1645" i="5" s="1"/>
  <c r="I1646" i="5"/>
  <c r="K1646" i="5" s="1"/>
  <c r="L1646" i="5" s="1"/>
  <c r="I1647" i="5"/>
  <c r="K1647" i="5" s="1"/>
  <c r="L1647" i="5" s="1"/>
  <c r="I1648" i="5"/>
  <c r="K1648" i="5" s="1"/>
  <c r="L1648" i="5" s="1"/>
  <c r="I1649" i="5"/>
  <c r="K1649" i="5" s="1"/>
  <c r="I1650" i="5"/>
  <c r="K1650" i="5" s="1"/>
  <c r="L1650" i="5" s="1"/>
  <c r="I1651" i="5"/>
  <c r="K1651" i="5" s="1"/>
  <c r="L1651" i="5" s="1"/>
  <c r="I1652" i="5"/>
  <c r="K1652" i="5" s="1"/>
  <c r="L1652" i="5" s="1"/>
  <c r="I1653" i="5"/>
  <c r="K1653" i="5" s="1"/>
  <c r="L1653" i="5" s="1"/>
  <c r="I1654" i="5"/>
  <c r="K1654" i="5" s="1"/>
  <c r="L1654" i="5" s="1"/>
  <c r="I1655" i="5"/>
  <c r="K1655" i="5" s="1"/>
  <c r="L1655" i="5" s="1"/>
  <c r="I1656" i="5"/>
  <c r="K1656" i="5" s="1"/>
  <c r="L1656" i="5" s="1"/>
  <c r="I1657" i="5"/>
  <c r="K1657" i="5" s="1"/>
  <c r="L1657" i="5" s="1"/>
  <c r="I1658" i="5"/>
  <c r="K1658" i="5" s="1"/>
  <c r="L1658" i="5" s="1"/>
  <c r="I1659" i="5"/>
  <c r="K1659" i="5" s="1"/>
  <c r="L1659" i="5" s="1"/>
  <c r="I1660" i="5"/>
  <c r="K1660" i="5" s="1"/>
  <c r="L1660" i="5" s="1"/>
  <c r="I1661" i="5"/>
  <c r="K1661" i="5" s="1"/>
  <c r="I1662" i="5"/>
  <c r="K1662" i="5" s="1"/>
  <c r="L1662" i="5" s="1"/>
  <c r="I1663" i="5"/>
  <c r="K1663" i="5" s="1"/>
  <c r="L1663" i="5" s="1"/>
  <c r="I1664" i="5"/>
  <c r="K1664" i="5" s="1"/>
  <c r="L1664" i="5" s="1"/>
  <c r="I1665" i="5"/>
  <c r="K1665" i="5" s="1"/>
  <c r="L1665" i="5" s="1"/>
  <c r="I1666" i="5"/>
  <c r="K1666" i="5" s="1"/>
  <c r="L1666" i="5" s="1"/>
  <c r="I1667" i="5"/>
  <c r="I1668" i="5"/>
  <c r="K1668" i="5" s="1"/>
  <c r="L1668" i="5" s="1"/>
  <c r="I1669" i="5"/>
  <c r="K1669" i="5" s="1"/>
  <c r="L1669" i="5" s="1"/>
  <c r="I1670" i="5"/>
  <c r="K1670" i="5" s="1"/>
  <c r="L1670" i="5" s="1"/>
  <c r="I1671" i="5"/>
  <c r="K1671" i="5" s="1"/>
  <c r="L1671" i="5" s="1"/>
  <c r="I1672" i="5"/>
  <c r="K1672" i="5" s="1"/>
  <c r="L1672" i="5" s="1"/>
  <c r="I1673" i="5"/>
  <c r="K1673" i="5" s="1"/>
  <c r="I1674" i="5"/>
  <c r="K1674" i="5" s="1"/>
  <c r="L1674" i="5" s="1"/>
  <c r="I1675" i="5"/>
  <c r="K1675" i="5" s="1"/>
  <c r="L1675" i="5" s="1"/>
  <c r="I1676" i="5"/>
  <c r="K1676" i="5" s="1"/>
  <c r="L1676" i="5" s="1"/>
  <c r="I1677" i="5"/>
  <c r="K1677" i="5" s="1"/>
  <c r="L1677" i="5" s="1"/>
  <c r="I1678" i="5"/>
  <c r="K1678" i="5" s="1"/>
  <c r="L1678" i="5" s="1"/>
  <c r="I1679" i="5"/>
  <c r="I1680" i="5"/>
  <c r="K1680" i="5" s="1"/>
  <c r="L1680" i="5" s="1"/>
  <c r="I1681" i="5"/>
  <c r="I1682" i="5"/>
  <c r="K1682" i="5" s="1"/>
  <c r="L1682" i="5" s="1"/>
  <c r="I1683" i="5"/>
  <c r="I1684" i="5"/>
  <c r="K1684" i="5" s="1"/>
  <c r="L1684" i="5" s="1"/>
  <c r="I1685" i="5"/>
  <c r="I1686" i="5"/>
  <c r="K1686" i="5" s="1"/>
  <c r="L1686" i="5" s="1"/>
  <c r="I1687" i="5"/>
  <c r="K1687" i="5" s="1"/>
  <c r="L1687" i="5" s="1"/>
  <c r="I1688" i="5"/>
  <c r="K1688" i="5" s="1"/>
  <c r="L1688" i="5" s="1"/>
  <c r="I1689" i="5"/>
  <c r="I1690" i="5"/>
  <c r="K1690" i="5" s="1"/>
  <c r="L1690" i="5" s="1"/>
  <c r="I1691" i="5"/>
  <c r="I1692" i="5"/>
  <c r="K1692" i="5" s="1"/>
  <c r="L1692" i="5" s="1"/>
  <c r="I1693" i="5"/>
  <c r="K1693" i="5" s="1"/>
  <c r="L1693" i="5" s="1"/>
  <c r="I1694" i="5"/>
  <c r="K1694" i="5" s="1"/>
  <c r="L1694" i="5" s="1"/>
  <c r="I1695" i="5"/>
  <c r="K1695" i="5" s="1"/>
  <c r="L1695" i="5" s="1"/>
  <c r="I1696" i="5"/>
  <c r="K1696" i="5" s="1"/>
  <c r="L1696" i="5" s="1"/>
  <c r="I1697" i="5"/>
  <c r="K1697" i="5" s="1"/>
  <c r="I1698" i="5"/>
  <c r="K1698" i="5" s="1"/>
  <c r="L1698" i="5" s="1"/>
  <c r="I1699" i="5"/>
  <c r="K1699" i="5" s="1"/>
  <c r="L1699" i="5" s="1"/>
  <c r="I1700" i="5"/>
  <c r="K1700" i="5" s="1"/>
  <c r="L1700" i="5" s="1"/>
  <c r="I1701" i="5"/>
  <c r="J1701" i="5" s="1"/>
  <c r="I1702" i="5"/>
  <c r="K1702" i="5" s="1"/>
  <c r="L1702" i="5" s="1"/>
  <c r="I1703" i="5"/>
  <c r="I1704" i="5"/>
  <c r="K1704" i="5" s="1"/>
  <c r="L1704" i="5" s="1"/>
  <c r="I1705" i="5"/>
  <c r="K1705" i="5" s="1"/>
  <c r="L1705" i="5" s="1"/>
  <c r="I1706" i="5"/>
  <c r="K1706" i="5" s="1"/>
  <c r="L1706" i="5" s="1"/>
  <c r="I1707" i="5"/>
  <c r="K1707" i="5" s="1"/>
  <c r="L1707" i="5" s="1"/>
  <c r="I1708" i="5"/>
  <c r="K1708" i="5" s="1"/>
  <c r="L1708" i="5" s="1"/>
  <c r="I1709" i="5"/>
  <c r="K1709" i="5" s="1"/>
  <c r="I1710" i="5"/>
  <c r="K1710" i="5" s="1"/>
  <c r="L1710" i="5" s="1"/>
  <c r="I1711" i="5"/>
  <c r="K1711" i="5" s="1"/>
  <c r="I1712" i="5"/>
  <c r="K1712" i="5" s="1"/>
  <c r="L1712" i="5" s="1"/>
  <c r="I1713" i="5"/>
  <c r="I1714" i="5"/>
  <c r="K1714" i="5" s="1"/>
  <c r="L1714" i="5" s="1"/>
  <c r="I1715" i="5"/>
  <c r="I1716" i="5"/>
  <c r="K1716" i="5" s="1"/>
  <c r="L1716" i="5" s="1"/>
  <c r="I1717" i="5"/>
  <c r="K1717" i="5" s="1"/>
  <c r="L1717" i="5" s="1"/>
  <c r="I1718" i="5"/>
  <c r="I1719" i="5"/>
  <c r="I1720" i="5"/>
  <c r="K1720" i="5" s="1"/>
  <c r="L1720" i="5" s="1"/>
  <c r="I1721" i="5"/>
  <c r="K1721" i="5" s="1"/>
  <c r="I1722" i="5"/>
  <c r="K1722" i="5" s="1"/>
  <c r="L1722" i="5" s="1"/>
  <c r="I1723" i="5"/>
  <c r="K1723" i="5" s="1"/>
  <c r="L1723" i="5" s="1"/>
  <c r="I1724" i="5"/>
  <c r="K1724" i="5" s="1"/>
  <c r="L1724" i="5" s="1"/>
  <c r="I1725" i="5"/>
  <c r="K1725" i="5" s="1"/>
  <c r="L1725" i="5" s="1"/>
  <c r="I1726" i="5"/>
  <c r="K1726" i="5" s="1"/>
  <c r="L1726" i="5" s="1"/>
  <c r="I1727" i="5"/>
  <c r="I1728" i="5"/>
  <c r="K1728" i="5" s="1"/>
  <c r="L1728" i="5" s="1"/>
  <c r="I1729" i="5"/>
  <c r="I1730" i="5"/>
  <c r="I1731" i="5"/>
  <c r="I1732" i="5"/>
  <c r="K1732" i="5" s="1"/>
  <c r="L1732" i="5" s="1"/>
  <c r="I1733" i="5"/>
  <c r="I1734" i="5"/>
  <c r="K1734" i="5" s="1"/>
  <c r="L1734" i="5" s="1"/>
  <c r="I1735" i="5"/>
  <c r="K1735" i="5" s="1"/>
  <c r="L1735" i="5" s="1"/>
  <c r="I1736" i="5"/>
  <c r="K1736" i="5" s="1"/>
  <c r="L1736" i="5" s="1"/>
  <c r="I1737" i="5"/>
  <c r="K1737" i="5" s="1"/>
  <c r="L1737" i="5" s="1"/>
  <c r="I1738" i="5"/>
  <c r="K1738" i="5" s="1"/>
  <c r="L1738" i="5" s="1"/>
  <c r="I1739" i="5"/>
  <c r="K1739" i="5" s="1"/>
  <c r="L1739" i="5" s="1"/>
  <c r="I1740" i="5"/>
  <c r="K1740" i="5" s="1"/>
  <c r="L1740" i="5" s="1"/>
  <c r="I1741" i="5"/>
  <c r="K1741" i="5" s="1"/>
  <c r="L1741" i="5" s="1"/>
  <c r="I1742" i="5"/>
  <c r="K1742" i="5" s="1"/>
  <c r="L1742" i="5" s="1"/>
  <c r="I1743" i="5"/>
  <c r="K1743" i="5" s="1"/>
  <c r="L1743" i="5" s="1"/>
  <c r="I1744" i="5"/>
  <c r="K1744" i="5" s="1"/>
  <c r="L1744" i="5" s="1"/>
  <c r="I1745" i="5"/>
  <c r="K1745" i="5" s="1"/>
  <c r="I1746" i="5"/>
  <c r="K1746" i="5" s="1"/>
  <c r="L1746" i="5" s="1"/>
  <c r="I1747" i="5"/>
  <c r="K1747" i="5" s="1"/>
  <c r="L1747" i="5" s="1"/>
  <c r="I1748" i="5"/>
  <c r="K1748" i="5" s="1"/>
  <c r="L1748" i="5" s="1"/>
  <c r="I1749" i="5"/>
  <c r="J1749" i="5" s="1"/>
  <c r="I1750" i="5"/>
  <c r="K1750" i="5" s="1"/>
  <c r="L1750" i="5" s="1"/>
  <c r="I1751" i="5"/>
  <c r="I1752" i="5"/>
  <c r="K1752" i="5" s="1"/>
  <c r="L1752" i="5" s="1"/>
  <c r="I1753" i="5"/>
  <c r="I1754" i="5"/>
  <c r="I1755" i="5"/>
  <c r="I1756" i="5"/>
  <c r="K1756" i="5" s="1"/>
  <c r="L1756" i="5" s="1"/>
  <c r="I1757" i="5"/>
  <c r="K1757" i="5" s="1"/>
  <c r="I1758" i="5"/>
  <c r="K1758" i="5" s="1"/>
  <c r="L1758" i="5" s="1"/>
  <c r="I1759" i="5"/>
  <c r="K1759" i="5" s="1"/>
  <c r="L1759" i="5" s="1"/>
  <c r="I1760" i="5"/>
  <c r="K1760" i="5" s="1"/>
  <c r="L1760" i="5" s="1"/>
  <c r="I1761" i="5"/>
  <c r="K1761" i="5" s="1"/>
  <c r="L1761" i="5" s="1"/>
  <c r="I1762" i="5"/>
  <c r="K1762" i="5" s="1"/>
  <c r="L1762" i="5" s="1"/>
  <c r="I1763" i="5"/>
  <c r="I1764" i="5"/>
  <c r="K1764" i="5" s="1"/>
  <c r="L1764" i="5" s="1"/>
  <c r="I1765" i="5"/>
  <c r="I1766" i="5"/>
  <c r="I1767" i="5"/>
  <c r="I1768" i="5"/>
  <c r="K1768" i="5" s="1"/>
  <c r="L1768" i="5" s="1"/>
  <c r="I1769" i="5"/>
  <c r="I1770" i="5"/>
  <c r="K1770" i="5" s="1"/>
  <c r="L1770" i="5" s="1"/>
  <c r="I1771" i="5"/>
  <c r="K1771" i="5" s="1"/>
  <c r="L1771" i="5" s="1"/>
  <c r="I1772" i="5"/>
  <c r="K1772" i="5" s="1"/>
  <c r="L1772" i="5" s="1"/>
  <c r="I1773" i="5"/>
  <c r="K1773" i="5" s="1"/>
  <c r="L1773" i="5" s="1"/>
  <c r="I1774" i="5"/>
  <c r="K1774" i="5" s="1"/>
  <c r="L1774" i="5" s="1"/>
  <c r="I1775" i="5"/>
  <c r="K1775" i="5" s="1"/>
  <c r="L1775" i="5" s="1"/>
  <c r="I1776" i="5"/>
  <c r="K1776" i="5" s="1"/>
  <c r="L1776" i="5" s="1"/>
  <c r="I1777" i="5"/>
  <c r="K1777" i="5" s="1"/>
  <c r="L1777" i="5" s="1"/>
  <c r="I1778" i="5"/>
  <c r="K1778" i="5" s="1"/>
  <c r="L1778" i="5" s="1"/>
  <c r="I1779" i="5"/>
  <c r="K1779" i="5" s="1"/>
  <c r="L1779" i="5" s="1"/>
  <c r="I1780" i="5"/>
  <c r="K1780" i="5" s="1"/>
  <c r="L1780" i="5" s="1"/>
  <c r="I1781" i="5"/>
  <c r="K1781" i="5" s="1"/>
  <c r="I1782" i="5"/>
  <c r="K1782" i="5" s="1"/>
  <c r="L1782" i="5" s="1"/>
  <c r="I1783" i="5"/>
  <c r="K1783" i="5" s="1"/>
  <c r="I1784" i="5"/>
  <c r="K1784" i="5" s="1"/>
  <c r="L1784" i="5" s="1"/>
  <c r="I1785" i="5"/>
  <c r="K1785" i="5" s="1"/>
  <c r="L1785" i="5" s="1"/>
  <c r="I1786" i="5"/>
  <c r="K1786" i="5" s="1"/>
  <c r="L1786" i="5" s="1"/>
  <c r="I1787" i="5"/>
  <c r="I1788" i="5"/>
  <c r="K1788" i="5" s="1"/>
  <c r="L1788" i="5" s="1"/>
  <c r="I1789" i="5"/>
  <c r="I1790" i="5"/>
  <c r="I1791" i="5"/>
  <c r="I1792" i="5"/>
  <c r="K1792" i="5" s="1"/>
  <c r="L1792" i="5" s="1"/>
  <c r="I1793" i="5"/>
  <c r="K1793" i="5" s="1"/>
  <c r="I1794" i="5"/>
  <c r="K1794" i="5" s="1"/>
  <c r="L1794" i="5" s="1"/>
  <c r="I1795" i="5"/>
  <c r="K1795" i="5" s="1"/>
  <c r="L1795" i="5" s="1"/>
  <c r="I1796" i="5"/>
  <c r="K1796" i="5" s="1"/>
  <c r="L1796" i="5" s="1"/>
  <c r="I1797" i="5"/>
  <c r="K1797" i="5" s="1"/>
  <c r="L1797" i="5" s="1"/>
  <c r="I1798" i="5"/>
  <c r="K1798" i="5" s="1"/>
  <c r="L1798" i="5" s="1"/>
  <c r="I1799" i="5"/>
  <c r="I1800" i="5"/>
  <c r="K1800" i="5" s="1"/>
  <c r="L1800" i="5" s="1"/>
  <c r="I1801" i="5"/>
  <c r="I1802" i="5"/>
  <c r="I1803" i="5"/>
  <c r="I1804" i="5"/>
  <c r="K1804" i="5" s="1"/>
  <c r="L1804" i="5" s="1"/>
  <c r="I1805" i="5"/>
  <c r="I1806" i="5"/>
  <c r="K1806" i="5" s="1"/>
  <c r="L1806" i="5" s="1"/>
  <c r="I1807" i="5"/>
  <c r="K1807" i="5" s="1"/>
  <c r="L1807" i="5" s="1"/>
  <c r="I1808" i="5"/>
  <c r="K1808" i="5" s="1"/>
  <c r="L1808" i="5" s="1"/>
  <c r="I1809" i="5"/>
  <c r="I1810" i="5"/>
  <c r="K1810" i="5" s="1"/>
  <c r="L1810" i="5" s="1"/>
  <c r="I1811" i="5"/>
  <c r="K1811" i="5" s="1"/>
  <c r="L1811" i="5" s="1"/>
  <c r="I1812" i="5"/>
  <c r="K1812" i="5" s="1"/>
  <c r="L1812" i="5" s="1"/>
  <c r="I1813" i="5"/>
  <c r="K1813" i="5" s="1"/>
  <c r="L1813" i="5" s="1"/>
  <c r="I1814" i="5"/>
  <c r="K1814" i="5" s="1"/>
  <c r="L1814" i="5" s="1"/>
  <c r="I1815" i="5"/>
  <c r="K1815" i="5" s="1"/>
  <c r="L1815" i="5" s="1"/>
  <c r="I1816" i="5"/>
  <c r="K1816" i="5" s="1"/>
  <c r="L1816" i="5" s="1"/>
  <c r="I1817" i="5"/>
  <c r="K1817" i="5" s="1"/>
  <c r="I1818" i="5"/>
  <c r="K1818" i="5" s="1"/>
  <c r="L1818" i="5" s="1"/>
  <c r="I1819" i="5"/>
  <c r="K1819" i="5" s="1"/>
  <c r="L1819" i="5" s="1"/>
  <c r="I1820" i="5"/>
  <c r="K1820" i="5" s="1"/>
  <c r="L1820" i="5" s="1"/>
  <c r="I1821" i="5"/>
  <c r="I1822" i="5"/>
  <c r="K1822" i="5" s="1"/>
  <c r="L1822" i="5" s="1"/>
  <c r="I1823" i="5"/>
  <c r="I1824" i="5"/>
  <c r="K1824" i="5" s="1"/>
  <c r="L1824" i="5" s="1"/>
  <c r="I1825" i="5"/>
  <c r="I1826" i="5"/>
  <c r="I1827" i="5"/>
  <c r="I1828" i="5"/>
  <c r="K1828" i="5" s="1"/>
  <c r="L1828" i="5" s="1"/>
  <c r="I1829" i="5"/>
  <c r="K1829" i="5" s="1"/>
  <c r="I1830" i="5"/>
  <c r="K1830" i="5" s="1"/>
  <c r="L1830" i="5" s="1"/>
  <c r="I1831" i="5"/>
  <c r="K1831" i="5" s="1"/>
  <c r="L1831" i="5" s="1"/>
  <c r="I1832" i="5"/>
  <c r="K1832" i="5" s="1"/>
  <c r="L1832" i="5" s="1"/>
  <c r="I1833" i="5"/>
  <c r="I1834" i="5"/>
  <c r="K1834" i="5" s="1"/>
  <c r="L1834" i="5" s="1"/>
  <c r="I1835" i="5"/>
  <c r="I1836" i="5"/>
  <c r="K1836" i="5" s="1"/>
  <c r="L1836" i="5" s="1"/>
  <c r="I1837" i="5"/>
  <c r="I1838" i="5"/>
  <c r="I1839" i="5"/>
  <c r="I1840" i="5"/>
  <c r="K1840" i="5" s="1"/>
  <c r="L1840" i="5" s="1"/>
  <c r="I1841" i="5"/>
  <c r="I1842" i="5"/>
  <c r="K1842" i="5" s="1"/>
  <c r="L1842" i="5" s="1"/>
  <c r="I1843" i="5"/>
  <c r="K1843" i="5" s="1"/>
  <c r="L1843" i="5" s="1"/>
  <c r="I1844" i="5"/>
  <c r="K1844" i="5" s="1"/>
  <c r="L1844" i="5" s="1"/>
  <c r="I1845" i="5"/>
  <c r="K1845" i="5" s="1"/>
  <c r="L1845" i="5" s="1"/>
  <c r="I1846" i="5"/>
  <c r="K1846" i="5" s="1"/>
  <c r="L1846" i="5" s="1"/>
  <c r="I1847" i="5"/>
  <c r="K1847" i="5" s="1"/>
  <c r="L1847" i="5" s="1"/>
  <c r="I1848" i="5"/>
  <c r="K1848" i="5" s="1"/>
  <c r="L1848" i="5" s="1"/>
  <c r="I1849" i="5"/>
  <c r="K1849" i="5" s="1"/>
  <c r="L1849" i="5" s="1"/>
  <c r="I1850" i="5"/>
  <c r="K1850" i="5" s="1"/>
  <c r="L1850" i="5" s="1"/>
  <c r="I1851" i="5"/>
  <c r="K1851" i="5" s="1"/>
  <c r="L1851" i="5" s="1"/>
  <c r="I1852" i="5"/>
  <c r="K1852" i="5" s="1"/>
  <c r="L1852" i="5" s="1"/>
  <c r="I1853" i="5"/>
  <c r="K1853" i="5" s="1"/>
  <c r="I1854" i="5"/>
  <c r="K1854" i="5" s="1"/>
  <c r="L1854" i="5" s="1"/>
  <c r="I1855" i="5"/>
  <c r="K1855" i="5" s="1"/>
  <c r="I1856" i="5"/>
  <c r="K1856" i="5" s="1"/>
  <c r="L1856" i="5" s="1"/>
  <c r="I1857" i="5"/>
  <c r="I1858" i="5"/>
  <c r="K1858" i="5" s="1"/>
  <c r="L1858" i="5" s="1"/>
  <c r="I1859" i="5"/>
  <c r="I1860" i="5"/>
  <c r="K1860" i="5" s="1"/>
  <c r="L1860" i="5" s="1"/>
  <c r="I1861" i="5"/>
  <c r="I1862" i="5"/>
  <c r="I1863" i="5"/>
  <c r="I1864" i="5"/>
  <c r="K1864" i="5" s="1"/>
  <c r="L1864" i="5" s="1"/>
  <c r="I1865" i="5"/>
  <c r="K1865" i="5" s="1"/>
  <c r="I1866" i="5"/>
  <c r="K1866" i="5" s="1"/>
  <c r="L1866" i="5" s="1"/>
  <c r="I1867" i="5"/>
  <c r="K1867" i="5" s="1"/>
  <c r="L1867" i="5" s="1"/>
  <c r="I1868" i="5"/>
  <c r="K1868" i="5" s="1"/>
  <c r="L1868" i="5" s="1"/>
  <c r="I1869" i="5"/>
  <c r="K1869" i="5" s="1"/>
  <c r="L1869" i="5" s="1"/>
  <c r="I1870" i="5"/>
  <c r="K1870" i="5" s="1"/>
  <c r="L1870" i="5" s="1"/>
  <c r="I1871" i="5"/>
  <c r="I1872" i="5"/>
  <c r="K1872" i="5" s="1"/>
  <c r="L1872" i="5" s="1"/>
  <c r="I1873" i="5"/>
  <c r="I1874" i="5"/>
  <c r="I1875" i="5"/>
  <c r="I1876" i="5"/>
  <c r="K1876" i="5" s="1"/>
  <c r="L1876" i="5" s="1"/>
  <c r="I1877" i="5"/>
  <c r="J1877" i="5" s="1"/>
  <c r="I1878" i="5"/>
  <c r="K1878" i="5" s="1"/>
  <c r="L1878" i="5" s="1"/>
  <c r="I1879" i="5"/>
  <c r="K1879" i="5" s="1"/>
  <c r="L1879" i="5" s="1"/>
  <c r="I1880" i="5"/>
  <c r="K1880" i="5" s="1"/>
  <c r="L1880" i="5" s="1"/>
  <c r="I1881" i="5"/>
  <c r="I1882" i="5"/>
  <c r="K1882" i="5" s="1"/>
  <c r="L1882" i="5" s="1"/>
  <c r="I1883" i="5"/>
  <c r="K1883" i="5" s="1"/>
  <c r="L1883" i="5" s="1"/>
  <c r="I1884" i="5"/>
  <c r="K1884" i="5" s="1"/>
  <c r="L1884" i="5" s="1"/>
  <c r="I1885" i="5"/>
  <c r="K1885" i="5" s="1"/>
  <c r="L1885" i="5" s="1"/>
  <c r="I1886" i="5"/>
  <c r="K1886" i="5" s="1"/>
  <c r="L1886" i="5" s="1"/>
  <c r="I1887" i="5"/>
  <c r="K1887" i="5" s="1"/>
  <c r="L1887" i="5" s="1"/>
  <c r="I1888" i="5"/>
  <c r="K1888" i="5" s="1"/>
  <c r="L1888" i="5" s="1"/>
  <c r="I1889" i="5"/>
  <c r="K1889" i="5" s="1"/>
  <c r="I1890" i="5"/>
  <c r="K1890" i="5" s="1"/>
  <c r="L1890" i="5" s="1"/>
  <c r="I1891" i="5"/>
  <c r="K1891" i="5" s="1"/>
  <c r="L1891" i="5" s="1"/>
  <c r="I1892" i="5"/>
  <c r="K1892" i="5" s="1"/>
  <c r="L1892" i="5" s="1"/>
  <c r="I1893" i="5"/>
  <c r="I1894" i="5"/>
  <c r="K1894" i="5" s="1"/>
  <c r="L1894" i="5" s="1"/>
  <c r="I1895" i="5"/>
  <c r="I1896" i="5"/>
  <c r="K1896" i="5" s="1"/>
  <c r="L1896" i="5" s="1"/>
  <c r="I1897" i="5"/>
  <c r="I1898" i="5"/>
  <c r="I1899" i="5"/>
  <c r="I1900" i="5"/>
  <c r="K1900" i="5" s="1"/>
  <c r="L1900" i="5" s="1"/>
  <c r="I1901" i="5"/>
  <c r="I1902" i="5"/>
  <c r="K1902" i="5" s="1"/>
  <c r="L1902" i="5" s="1"/>
  <c r="I1903" i="5"/>
  <c r="K1903" i="5" s="1"/>
  <c r="L1903" i="5" s="1"/>
  <c r="I1904" i="5"/>
  <c r="K1904" i="5" s="1"/>
  <c r="L1904" i="5" s="1"/>
  <c r="I1905" i="5"/>
  <c r="K1905" i="5" s="1"/>
  <c r="L1905" i="5" s="1"/>
  <c r="I1906" i="5"/>
  <c r="K1906" i="5" s="1"/>
  <c r="L1906" i="5" s="1"/>
  <c r="I1907" i="5"/>
  <c r="I1908" i="5"/>
  <c r="K1908" i="5" s="1"/>
  <c r="L1908" i="5" s="1"/>
  <c r="I1909" i="5"/>
  <c r="I1910" i="5"/>
  <c r="I1911" i="5"/>
  <c r="I1912" i="5"/>
  <c r="K1912" i="5" s="1"/>
  <c r="L1912" i="5" s="1"/>
  <c r="I1913" i="5"/>
  <c r="J1913" i="5" s="1"/>
  <c r="I1914" i="5"/>
  <c r="K1914" i="5" s="1"/>
  <c r="L1914" i="5" s="1"/>
  <c r="I1915" i="5"/>
  <c r="K1915" i="5" s="1"/>
  <c r="L1915" i="5" s="1"/>
  <c r="I1916" i="5"/>
  <c r="K1916" i="5" s="1"/>
  <c r="L1916" i="5" s="1"/>
  <c r="I1917" i="5"/>
  <c r="K1917" i="5" s="1"/>
  <c r="L1917" i="5" s="1"/>
  <c r="I1918" i="5"/>
  <c r="K1918" i="5" s="1"/>
  <c r="L1918" i="5" s="1"/>
  <c r="I1919" i="5"/>
  <c r="K1919" i="5" s="1"/>
  <c r="L1919" i="5" s="1"/>
  <c r="I1920" i="5"/>
  <c r="K1920" i="5" s="1"/>
  <c r="L1920" i="5" s="1"/>
  <c r="I1921" i="5"/>
  <c r="K1921" i="5" s="1"/>
  <c r="L1921" i="5" s="1"/>
  <c r="I1922" i="5"/>
  <c r="K1922" i="5" s="1"/>
  <c r="L1922" i="5" s="1"/>
  <c r="I1923" i="5"/>
  <c r="K1923" i="5" s="1"/>
  <c r="L1923" i="5" s="1"/>
  <c r="I1924" i="5"/>
  <c r="K1924" i="5" s="1"/>
  <c r="L1924" i="5" s="1"/>
  <c r="I1925" i="5"/>
  <c r="K1925" i="5" s="1"/>
  <c r="I1926" i="5"/>
  <c r="K1926" i="5" s="1"/>
  <c r="L1926" i="5" s="1"/>
  <c r="I1927" i="5"/>
  <c r="K1927" i="5" s="1"/>
  <c r="I1928" i="5"/>
  <c r="K1928" i="5" s="1"/>
  <c r="L1928" i="5" s="1"/>
  <c r="I1929" i="5"/>
  <c r="K1929" i="5" s="1"/>
  <c r="L1929" i="5" s="1"/>
  <c r="I1930" i="5"/>
  <c r="K1930" i="5" s="1"/>
  <c r="L1930" i="5" s="1"/>
  <c r="I1931" i="5"/>
  <c r="I1932" i="5"/>
  <c r="K1932" i="5" s="1"/>
  <c r="L1932" i="5" s="1"/>
  <c r="I1933" i="5"/>
  <c r="I1934" i="5"/>
  <c r="I1935" i="5"/>
  <c r="J1935" i="5" s="1"/>
  <c r="I1936" i="5"/>
  <c r="K1936" i="5" s="1"/>
  <c r="L1936" i="5" s="1"/>
  <c r="I1937" i="5"/>
  <c r="K1937" i="5" s="1"/>
  <c r="I1938" i="5"/>
  <c r="K1938" i="5" s="1"/>
  <c r="L1938" i="5" s="1"/>
  <c r="I1939" i="5"/>
  <c r="K1939" i="5" s="1"/>
  <c r="L1939" i="5" s="1"/>
  <c r="I1940" i="5"/>
  <c r="K1940" i="5" s="1"/>
  <c r="L1940" i="5" s="1"/>
  <c r="I1941" i="5"/>
  <c r="J1941" i="5" s="1"/>
  <c r="I1942" i="5"/>
  <c r="K1942" i="5" s="1"/>
  <c r="L1942" i="5" s="1"/>
  <c r="I1943" i="5"/>
  <c r="I1944" i="5"/>
  <c r="K1944" i="5" s="1"/>
  <c r="L1944" i="5" s="1"/>
  <c r="I1945" i="5"/>
  <c r="I1946" i="5"/>
  <c r="I1947" i="5"/>
  <c r="J1947" i="5" s="1"/>
  <c r="I1948" i="5"/>
  <c r="K1948" i="5" s="1"/>
  <c r="L1948" i="5" s="1"/>
  <c r="I1949" i="5"/>
  <c r="J1949" i="5" s="1"/>
  <c r="I1950" i="5"/>
  <c r="K1950" i="5" s="1"/>
  <c r="L1950" i="5" s="1"/>
  <c r="I1951" i="5"/>
  <c r="K1951" i="5" s="1"/>
  <c r="L1951" i="5" s="1"/>
  <c r="I1952" i="5"/>
  <c r="K1952" i="5" s="1"/>
  <c r="L1952" i="5" s="1"/>
  <c r="I1953" i="5"/>
  <c r="J1953" i="5" s="1"/>
  <c r="I1954" i="5"/>
  <c r="K1954" i="5" s="1"/>
  <c r="L1954" i="5" s="1"/>
  <c r="I1955" i="5"/>
  <c r="K1955" i="5" s="1"/>
  <c r="L1955" i="5" s="1"/>
  <c r="I1956" i="5"/>
  <c r="K1956" i="5" s="1"/>
  <c r="L1956" i="5" s="1"/>
  <c r="I1957" i="5"/>
  <c r="K1957" i="5" s="1"/>
  <c r="L1957" i="5" s="1"/>
  <c r="I1958" i="5"/>
  <c r="K1958" i="5" s="1"/>
  <c r="L1958" i="5" s="1"/>
  <c r="I1959" i="5"/>
  <c r="K1959" i="5" s="1"/>
  <c r="L1959" i="5" s="1"/>
  <c r="I1960" i="5"/>
  <c r="K1960" i="5" s="1"/>
  <c r="L1960" i="5" s="1"/>
  <c r="I1961" i="5"/>
  <c r="K1961" i="5" s="1"/>
  <c r="I1962" i="5"/>
  <c r="K1962" i="5" s="1"/>
  <c r="L1962" i="5" s="1"/>
  <c r="I1963" i="5"/>
  <c r="K1963" i="5" s="1"/>
  <c r="L1963" i="5" s="1"/>
  <c r="I1964" i="5"/>
  <c r="K1964" i="5" s="1"/>
  <c r="L1964" i="5" s="1"/>
  <c r="I1965" i="5"/>
  <c r="J1965" i="5" s="1"/>
  <c r="I1966" i="5"/>
  <c r="K1966" i="5" s="1"/>
  <c r="L1966" i="5" s="1"/>
  <c r="I1967" i="5"/>
  <c r="I1968" i="5"/>
  <c r="K1968" i="5" s="1"/>
  <c r="L1968" i="5" s="1"/>
  <c r="I1969" i="5"/>
  <c r="I1970" i="5"/>
  <c r="I1971" i="5"/>
  <c r="K1971" i="5" s="1"/>
  <c r="L1971" i="5" s="1"/>
  <c r="I1972" i="5"/>
  <c r="K1972" i="5" s="1"/>
  <c r="L1972" i="5" s="1"/>
  <c r="I1973" i="5"/>
  <c r="K1973" i="5" s="1"/>
  <c r="I1974" i="5"/>
  <c r="K1974" i="5" s="1"/>
  <c r="L1974" i="5" s="1"/>
  <c r="I1975" i="5"/>
  <c r="K1975" i="5" s="1"/>
  <c r="L1975" i="5" s="1"/>
  <c r="I1976" i="5"/>
  <c r="K1976" i="5" s="1"/>
  <c r="L1976" i="5" s="1"/>
  <c r="I1977" i="5"/>
  <c r="K1977" i="5" s="1"/>
  <c r="L1977" i="5" s="1"/>
  <c r="I1978" i="5"/>
  <c r="K1978" i="5" s="1"/>
  <c r="L1978" i="5" s="1"/>
  <c r="I1979" i="5"/>
  <c r="I1980" i="5"/>
  <c r="K1980" i="5" s="1"/>
  <c r="L1980" i="5" s="1"/>
  <c r="I1981" i="5"/>
  <c r="I1982" i="5"/>
  <c r="I1983" i="5"/>
  <c r="J1983" i="5" s="1"/>
  <c r="I1984" i="5"/>
  <c r="K1984" i="5" s="1"/>
  <c r="L1984" i="5" s="1"/>
  <c r="I1985" i="5"/>
  <c r="J1985" i="5" s="1"/>
  <c r="I1986" i="5"/>
  <c r="K1986" i="5" s="1"/>
  <c r="L1986" i="5" s="1"/>
  <c r="I1987" i="5"/>
  <c r="K1987" i="5" s="1"/>
  <c r="L1987" i="5" s="1"/>
  <c r="I1988" i="5"/>
  <c r="K1988" i="5" s="1"/>
  <c r="L1988" i="5" s="1"/>
  <c r="I1989" i="5"/>
  <c r="K1989" i="5" s="1"/>
  <c r="L1989" i="5" s="1"/>
  <c r="I1990" i="5"/>
  <c r="K1990" i="5" s="1"/>
  <c r="L1990" i="5" s="1"/>
  <c r="I1991" i="5"/>
  <c r="K1991" i="5" s="1"/>
  <c r="L1991" i="5" s="1"/>
  <c r="I1992" i="5"/>
  <c r="K1992" i="5" s="1"/>
  <c r="L1992" i="5" s="1"/>
  <c r="I1993" i="5"/>
  <c r="K1993" i="5" s="1"/>
  <c r="L1993" i="5" s="1"/>
  <c r="I1994" i="5"/>
  <c r="K1994" i="5" s="1"/>
  <c r="L1994" i="5" s="1"/>
  <c r="I1995" i="5"/>
  <c r="K1995" i="5" s="1"/>
  <c r="L1995" i="5" s="1"/>
  <c r="I1996" i="5"/>
  <c r="K1996" i="5" s="1"/>
  <c r="L1996" i="5" s="1"/>
  <c r="I1997" i="5"/>
  <c r="K1997" i="5" s="1"/>
  <c r="I1998" i="5"/>
  <c r="K1998" i="5" s="1"/>
  <c r="L1998" i="5" s="1"/>
  <c r="I1999" i="5"/>
  <c r="K1999" i="5" s="1"/>
  <c r="I2000" i="5"/>
  <c r="K2000" i="5" s="1"/>
  <c r="L2000" i="5" s="1"/>
  <c r="I2001" i="5"/>
  <c r="K2001" i="5" s="1"/>
  <c r="L2001" i="5" s="1"/>
  <c r="I2002" i="5"/>
  <c r="K2002" i="5" s="1"/>
  <c r="L2002" i="5" s="1"/>
  <c r="I2003" i="5"/>
  <c r="I2004" i="5"/>
  <c r="K2004" i="5" s="1"/>
  <c r="L2004" i="5" s="1"/>
  <c r="I2005" i="5"/>
  <c r="K2005" i="5" s="1"/>
  <c r="L2005" i="5" s="1"/>
  <c r="I2006" i="5"/>
  <c r="I2007" i="5"/>
  <c r="J2007" i="5" s="1"/>
  <c r="I2008" i="5"/>
  <c r="K2008" i="5" s="1"/>
  <c r="L2008" i="5" s="1"/>
  <c r="I2009" i="5"/>
  <c r="K2009" i="5" s="1"/>
  <c r="I2010" i="5"/>
  <c r="K2010" i="5" s="1"/>
  <c r="L2010" i="5" s="1"/>
  <c r="I2011" i="5"/>
  <c r="K2011" i="5" s="1"/>
  <c r="L2011" i="5" s="1"/>
  <c r="I2012" i="5"/>
  <c r="K2012" i="5" s="1"/>
  <c r="L2012" i="5" s="1"/>
  <c r="I2013" i="5"/>
  <c r="I2014" i="5"/>
  <c r="K2014" i="5" s="1"/>
  <c r="L2014" i="5" s="1"/>
  <c r="I2015" i="5"/>
  <c r="I2016" i="5"/>
  <c r="K2016" i="5" s="1"/>
  <c r="L2016" i="5" s="1"/>
  <c r="I2017" i="5"/>
  <c r="I2018" i="5"/>
  <c r="I2019" i="5"/>
  <c r="J2019" i="5" s="1"/>
  <c r="I2020" i="5"/>
  <c r="K2020" i="5" s="1"/>
  <c r="L2020" i="5" s="1"/>
  <c r="I2021" i="5"/>
  <c r="J2021" i="5" s="1"/>
  <c r="I2022" i="5"/>
  <c r="K2022" i="5" s="1"/>
  <c r="L2022" i="5" s="1"/>
  <c r="I2023" i="5"/>
  <c r="K2023" i="5" s="1"/>
  <c r="L2023" i="5" s="1"/>
  <c r="I2024" i="5"/>
  <c r="K2024" i="5" s="1"/>
  <c r="L2024" i="5" s="1"/>
  <c r="I2025" i="5"/>
  <c r="K2025" i="5" s="1"/>
  <c r="L2025" i="5" s="1"/>
  <c r="I2026" i="5"/>
  <c r="K2026" i="5" s="1"/>
  <c r="L2026" i="5" s="1"/>
  <c r="I2027" i="5"/>
  <c r="K2027" i="5" s="1"/>
  <c r="L2027" i="5" s="1"/>
  <c r="I2028" i="5"/>
  <c r="K2028" i="5" s="1"/>
  <c r="L2028" i="5" s="1"/>
  <c r="I2029" i="5"/>
  <c r="K2029" i="5" s="1"/>
  <c r="L2029" i="5" s="1"/>
  <c r="I2030" i="5"/>
  <c r="K2030" i="5" s="1"/>
  <c r="L2030" i="5" s="1"/>
  <c r="I2031" i="5"/>
  <c r="K2031" i="5" s="1"/>
  <c r="L2031" i="5" s="1"/>
  <c r="I2032" i="5"/>
  <c r="K2032" i="5" s="1"/>
  <c r="L2032" i="5" s="1"/>
  <c r="I2033" i="5"/>
  <c r="K2033" i="5" s="1"/>
  <c r="I2034" i="5"/>
  <c r="K2034" i="5" s="1"/>
  <c r="L2034" i="5" s="1"/>
  <c r="I2035" i="5"/>
  <c r="K2035" i="5" s="1"/>
  <c r="L2035" i="5" s="1"/>
  <c r="I2036" i="5"/>
  <c r="K2036" i="5" s="1"/>
  <c r="L2036" i="5" s="1"/>
  <c r="I2037" i="5"/>
  <c r="K2037" i="5" s="1"/>
  <c r="L2037" i="5" s="1"/>
  <c r="I2038" i="5"/>
  <c r="K2038" i="5" s="1"/>
  <c r="L2038" i="5" s="1"/>
  <c r="I2039" i="5"/>
  <c r="I2040" i="5"/>
  <c r="K2040" i="5" s="1"/>
  <c r="L2040" i="5" s="1"/>
  <c r="I2041" i="5"/>
  <c r="I2042" i="5"/>
  <c r="I2043" i="5"/>
  <c r="J2043" i="5" s="1"/>
  <c r="I2044" i="5"/>
  <c r="K2044" i="5" s="1"/>
  <c r="L2044" i="5" s="1"/>
  <c r="I2045" i="5"/>
  <c r="K2045" i="5" s="1"/>
  <c r="I2046" i="5"/>
  <c r="K2046" i="5" s="1"/>
  <c r="L2046" i="5" s="1"/>
  <c r="I2047" i="5"/>
  <c r="K2047" i="5" s="1"/>
  <c r="L2047" i="5" s="1"/>
  <c r="I2048" i="5"/>
  <c r="K2048" i="5" s="1"/>
  <c r="L2048" i="5" s="1"/>
  <c r="I2049" i="5"/>
  <c r="K2049" i="5" s="1"/>
  <c r="L2049" i="5" s="1"/>
  <c r="I2050" i="5"/>
  <c r="K2050" i="5" s="1"/>
  <c r="L2050" i="5" s="1"/>
  <c r="I2051" i="5"/>
  <c r="I2052" i="5"/>
  <c r="K2052" i="5" s="1"/>
  <c r="L2052" i="5" s="1"/>
  <c r="I2053" i="5"/>
  <c r="I2054" i="5"/>
  <c r="I2055" i="5"/>
  <c r="J2055" i="5" s="1"/>
  <c r="I2056" i="5"/>
  <c r="K2056" i="5" s="1"/>
  <c r="L2056" i="5" s="1"/>
  <c r="I2057" i="5"/>
  <c r="J2057" i="5" s="1"/>
  <c r="I2058" i="5"/>
  <c r="K2058" i="5" s="1"/>
  <c r="L2058" i="5" s="1"/>
  <c r="I2059" i="5"/>
  <c r="K2059" i="5" s="1"/>
  <c r="L2059" i="5" s="1"/>
  <c r="I2060" i="5"/>
  <c r="K2060" i="5" s="1"/>
  <c r="L2060" i="5" s="1"/>
  <c r="I2061" i="5"/>
  <c r="J2061" i="5" s="1"/>
  <c r="I2062" i="5"/>
  <c r="K2062" i="5" s="1"/>
  <c r="L2062" i="5" s="1"/>
  <c r="I2063" i="5"/>
  <c r="K2063" i="5" s="1"/>
  <c r="L2063" i="5" s="1"/>
  <c r="I2064" i="5"/>
  <c r="K2064" i="5" s="1"/>
  <c r="L2064" i="5" s="1"/>
  <c r="I2065" i="5"/>
  <c r="K2065" i="5" s="1"/>
  <c r="L2065" i="5" s="1"/>
  <c r="I2066" i="5"/>
  <c r="K2066" i="5" s="1"/>
  <c r="L2066" i="5" s="1"/>
  <c r="I2067" i="5"/>
  <c r="K2067" i="5" s="1"/>
  <c r="L2067" i="5" s="1"/>
  <c r="I2068" i="5"/>
  <c r="K2068" i="5" s="1"/>
  <c r="L2068" i="5" s="1"/>
  <c r="I2069" i="5"/>
  <c r="K2069" i="5" s="1"/>
  <c r="I2070" i="5"/>
  <c r="K2070" i="5" s="1"/>
  <c r="L2070" i="5" s="1"/>
  <c r="I2071" i="5"/>
  <c r="K2071" i="5" s="1"/>
  <c r="I2072" i="5"/>
  <c r="K2072" i="5" s="1"/>
  <c r="L2072" i="5" s="1"/>
  <c r="I2073" i="5"/>
  <c r="J2073" i="5" s="1"/>
  <c r="I2074" i="5"/>
  <c r="K2074" i="5" s="1"/>
  <c r="L2074" i="5" s="1"/>
  <c r="I2075" i="5"/>
  <c r="I2076" i="5"/>
  <c r="I2077" i="5"/>
  <c r="I2078" i="5"/>
  <c r="I2079" i="5"/>
  <c r="K2079" i="5" s="1"/>
  <c r="L2079" i="5" s="1"/>
  <c r="I2080" i="5"/>
  <c r="K2080" i="5" s="1"/>
  <c r="L2080" i="5" s="1"/>
  <c r="I2081" i="5"/>
  <c r="K2081" i="5" s="1"/>
  <c r="I2082" i="5"/>
  <c r="K2082" i="5" s="1"/>
  <c r="L2082" i="5" s="1"/>
  <c r="I2083" i="5"/>
  <c r="K2083" i="5" s="1"/>
  <c r="L2083" i="5" s="1"/>
  <c r="I2084" i="5"/>
  <c r="K2084" i="5" s="1"/>
  <c r="L2084" i="5" s="1"/>
  <c r="I2085" i="5"/>
  <c r="K2085" i="5" s="1"/>
  <c r="L2085" i="5" s="1"/>
  <c r="I2086" i="5"/>
  <c r="K2086" i="5" s="1"/>
  <c r="L2086" i="5" s="1"/>
  <c r="I2087" i="5"/>
  <c r="I2088" i="5"/>
  <c r="I2089" i="5"/>
  <c r="I2090" i="5"/>
  <c r="I2091" i="5"/>
  <c r="J2091" i="5" s="1"/>
  <c r="I2092" i="5"/>
  <c r="K2092" i="5" s="1"/>
  <c r="L2092" i="5" s="1"/>
  <c r="I2093" i="5"/>
  <c r="J2093" i="5" s="1"/>
  <c r="I2094" i="5"/>
  <c r="K2094" i="5" s="1"/>
  <c r="L2094" i="5" s="1"/>
  <c r="I2095" i="5"/>
  <c r="K2095" i="5" s="1"/>
  <c r="L2095" i="5" s="1"/>
  <c r="I2096" i="5"/>
  <c r="K2096" i="5" s="1"/>
  <c r="L2096" i="5" s="1"/>
  <c r="I2097" i="5"/>
  <c r="K2097" i="5" s="1"/>
  <c r="L2097" i="5" s="1"/>
  <c r="I2098" i="5"/>
  <c r="K2098" i="5" s="1"/>
  <c r="L2098" i="5" s="1"/>
  <c r="I2099" i="5"/>
  <c r="I2100" i="5"/>
  <c r="I2101" i="5"/>
  <c r="I2102" i="5"/>
  <c r="I2103" i="5"/>
  <c r="J2103" i="5" s="1"/>
  <c r="I2104" i="5"/>
  <c r="K2104" i="5" s="1"/>
  <c r="L2104" i="5" s="1"/>
  <c r="I2105" i="5"/>
  <c r="J2105" i="5" s="1"/>
  <c r="I2106" i="5"/>
  <c r="J2106" i="5" s="1"/>
  <c r="I2107" i="5"/>
  <c r="I2108" i="5"/>
  <c r="K2108" i="5" s="1"/>
  <c r="L2108" i="5" s="1"/>
  <c r="I2109" i="5"/>
  <c r="K2109" i="5" s="1"/>
  <c r="L2109" i="5" s="1"/>
  <c r="I2110" i="5"/>
  <c r="K2110" i="5" s="1"/>
  <c r="L2110" i="5" s="1"/>
  <c r="I2111" i="5"/>
  <c r="I2112" i="5"/>
  <c r="I2113" i="5"/>
  <c r="I2114" i="5"/>
  <c r="I2115" i="5"/>
  <c r="J2115" i="5" s="1"/>
  <c r="I2116" i="5"/>
  <c r="K2116" i="5" s="1"/>
  <c r="L2116" i="5" s="1"/>
  <c r="I2117" i="5"/>
  <c r="K2117" i="5" s="1"/>
  <c r="I2118" i="5"/>
  <c r="K2118" i="5" s="1"/>
  <c r="L2118" i="5" s="1"/>
  <c r="I2119" i="5"/>
  <c r="K2119" i="5" s="1"/>
  <c r="L2119" i="5" s="1"/>
  <c r="I2120" i="5"/>
  <c r="K2120" i="5" s="1"/>
  <c r="L2120" i="5" s="1"/>
  <c r="I2121" i="5"/>
  <c r="K2121" i="5" s="1"/>
  <c r="L2121" i="5" s="1"/>
  <c r="I2122" i="5"/>
  <c r="K2122" i="5" s="1"/>
  <c r="L2122" i="5" s="1"/>
  <c r="I2123" i="5"/>
  <c r="K2123" i="5" s="1"/>
  <c r="L2123" i="5" s="1"/>
  <c r="I2124" i="5"/>
  <c r="K2124" i="5" s="1"/>
  <c r="L2124" i="5" s="1"/>
  <c r="I2125" i="5"/>
  <c r="K2125" i="5" s="1"/>
  <c r="L2125" i="5" s="1"/>
  <c r="I2126" i="5"/>
  <c r="K2126" i="5" s="1"/>
  <c r="L2126" i="5" s="1"/>
  <c r="I2127" i="5"/>
  <c r="K2127" i="5" s="1"/>
  <c r="L2127" i="5" s="1"/>
  <c r="I2128" i="5"/>
  <c r="K2128" i="5" s="1"/>
  <c r="L2128" i="5" s="1"/>
  <c r="I2129" i="5"/>
  <c r="K2129" i="5" s="1"/>
  <c r="I2130" i="5"/>
  <c r="K2130" i="5" s="1"/>
  <c r="L2130" i="5" s="1"/>
  <c r="I2131" i="5"/>
  <c r="K2131" i="5" s="1"/>
  <c r="L2131" i="5" s="1"/>
  <c r="I2132" i="5"/>
  <c r="K2132" i="5" s="1"/>
  <c r="L2132" i="5" s="1"/>
  <c r="I2133" i="5"/>
  <c r="J2133" i="5" s="1"/>
  <c r="I2134" i="5"/>
  <c r="K2134" i="5" s="1"/>
  <c r="L2134" i="5" s="1"/>
  <c r="I2135" i="5"/>
  <c r="I2136" i="5"/>
  <c r="I2137" i="5"/>
  <c r="K2137" i="5" s="1"/>
  <c r="L2137" i="5" s="1"/>
  <c r="I2138" i="5"/>
  <c r="K2138" i="5" s="1"/>
  <c r="L2138" i="5" s="1"/>
  <c r="I2139" i="5"/>
  <c r="K2139" i="5" s="1"/>
  <c r="L2139" i="5" s="1"/>
  <c r="I2140" i="5"/>
  <c r="K2140" i="5" s="1"/>
  <c r="L2140" i="5" s="1"/>
  <c r="I2141" i="5"/>
  <c r="K2141" i="5" s="1"/>
  <c r="I2142" i="5"/>
  <c r="K2142" i="5" s="1"/>
  <c r="L2142" i="5" s="1"/>
  <c r="I2143" i="5"/>
  <c r="K2143" i="5" s="1"/>
  <c r="I2144" i="5"/>
  <c r="K2144" i="5" s="1"/>
  <c r="L2144" i="5" s="1"/>
  <c r="I2145" i="5"/>
  <c r="J2145" i="5" s="1"/>
  <c r="I2146" i="5"/>
  <c r="K2146" i="5" s="1"/>
  <c r="L2146" i="5" s="1"/>
  <c r="I2147" i="5"/>
  <c r="I2148" i="5"/>
  <c r="I2149" i="5"/>
  <c r="I2150" i="5"/>
  <c r="J2150" i="5" s="1"/>
  <c r="I2151" i="5"/>
  <c r="K2151" i="5" s="1"/>
  <c r="L2151" i="5" s="1"/>
  <c r="I2152" i="5"/>
  <c r="K2152" i="5" s="1"/>
  <c r="L2152" i="5" s="1"/>
  <c r="I2153" i="5"/>
  <c r="K2153" i="5" s="1"/>
  <c r="I2154" i="5"/>
  <c r="K2154" i="5" s="1"/>
  <c r="L2154" i="5" s="1"/>
  <c r="I2155" i="5"/>
  <c r="K2155" i="5" s="1"/>
  <c r="L2155" i="5" s="1"/>
  <c r="I2156" i="5"/>
  <c r="K2156" i="5" s="1"/>
  <c r="L2156" i="5" s="1"/>
  <c r="I2157" i="5"/>
  <c r="J2157" i="5" s="1"/>
  <c r="I2158" i="5"/>
  <c r="K2158" i="5" s="1"/>
  <c r="L2158" i="5" s="1"/>
  <c r="I2159" i="5"/>
  <c r="I2160" i="5"/>
  <c r="I2161" i="5"/>
  <c r="I2162" i="5"/>
  <c r="J2162" i="5" s="1"/>
  <c r="I2163" i="5"/>
  <c r="J2163" i="5" s="1"/>
  <c r="I2164" i="5"/>
  <c r="K2164" i="5" s="1"/>
  <c r="L2164" i="5" s="1"/>
  <c r="I2165" i="5"/>
  <c r="J2165" i="5" s="1"/>
  <c r="I2166" i="5"/>
  <c r="K2166" i="5" s="1"/>
  <c r="L2166" i="5" s="1"/>
  <c r="I2167" i="5"/>
  <c r="K2167" i="5" s="1"/>
  <c r="L2167" i="5" s="1"/>
  <c r="I2168" i="5"/>
  <c r="K2168" i="5" s="1"/>
  <c r="L2168" i="5" s="1"/>
  <c r="I2169" i="5"/>
  <c r="K2169" i="5" s="1"/>
  <c r="L2169" i="5" s="1"/>
  <c r="I2170" i="5"/>
  <c r="K2170" i="5" s="1"/>
  <c r="L2170" i="5" s="1"/>
  <c r="I2171" i="5"/>
  <c r="I2172" i="5"/>
  <c r="I2173" i="5"/>
  <c r="I2174" i="5"/>
  <c r="J2174" i="5" s="1"/>
  <c r="I2175" i="5"/>
  <c r="J2175" i="5" s="1"/>
  <c r="I2176" i="5"/>
  <c r="K2176" i="5" s="1"/>
  <c r="L2176" i="5" s="1"/>
  <c r="I2177" i="5"/>
  <c r="J2177" i="5" s="1"/>
  <c r="I2178" i="5"/>
  <c r="J2178" i="5" s="1"/>
  <c r="I2179" i="5"/>
  <c r="I2180" i="5"/>
  <c r="K2180" i="5" s="1"/>
  <c r="L2180" i="5" s="1"/>
  <c r="I2181" i="5"/>
  <c r="K2181" i="5" s="1"/>
  <c r="L2181" i="5" s="1"/>
  <c r="I2182" i="5"/>
  <c r="K2182" i="5" s="1"/>
  <c r="L2182" i="5" s="1"/>
  <c r="I2183" i="5"/>
  <c r="I2184" i="5"/>
  <c r="I2185" i="5"/>
  <c r="I2186" i="5"/>
  <c r="J2186" i="5" s="1"/>
  <c r="I2187" i="5"/>
  <c r="J2187" i="5" s="1"/>
  <c r="I2188" i="5"/>
  <c r="K2188" i="5" s="1"/>
  <c r="L2188" i="5" s="1"/>
  <c r="I2189" i="5"/>
  <c r="K2189" i="5" s="1"/>
  <c r="I2190" i="5"/>
  <c r="K2190" i="5" s="1"/>
  <c r="L2190" i="5" s="1"/>
  <c r="I2191" i="5"/>
  <c r="K2191" i="5" s="1"/>
  <c r="L2191" i="5" s="1"/>
  <c r="I2192" i="5"/>
  <c r="K2192" i="5" s="1"/>
  <c r="L2192" i="5" s="1"/>
  <c r="I2193" i="5"/>
  <c r="I2194" i="5"/>
  <c r="K2194" i="5" s="1"/>
  <c r="L2194" i="5" s="1"/>
  <c r="I2195" i="5"/>
  <c r="K2195" i="5" s="1"/>
  <c r="L2195" i="5" s="1"/>
  <c r="I2196" i="5"/>
  <c r="K2196" i="5" s="1"/>
  <c r="L2196" i="5" s="1"/>
  <c r="I2197" i="5"/>
  <c r="I2198" i="5"/>
  <c r="K2198" i="5" s="1"/>
  <c r="L2198" i="5" s="1"/>
  <c r="I2199" i="5"/>
  <c r="K2199" i="5" s="1"/>
  <c r="L2199" i="5" s="1"/>
  <c r="I2200" i="5"/>
  <c r="K2200" i="5" s="1"/>
  <c r="L2200" i="5" s="1"/>
  <c r="I2201" i="5"/>
  <c r="K2201" i="5" s="1"/>
  <c r="I2202" i="5"/>
  <c r="K2202" i="5" s="1"/>
  <c r="L2202" i="5" s="1"/>
  <c r="I2203" i="5"/>
  <c r="K2203" i="5" s="1"/>
  <c r="L2203" i="5" s="1"/>
  <c r="I2204" i="5"/>
  <c r="K2204" i="5" s="1"/>
  <c r="L2204" i="5" s="1"/>
  <c r="I2205" i="5"/>
  <c r="J2205" i="5" s="1"/>
  <c r="I2206" i="5"/>
  <c r="K2206" i="5" s="1"/>
  <c r="L2206" i="5" s="1"/>
  <c r="I2207" i="5"/>
  <c r="I2208" i="5"/>
  <c r="I2209" i="5"/>
  <c r="K2209" i="5" s="1"/>
  <c r="L2209" i="5" s="1"/>
  <c r="I2210" i="5"/>
  <c r="K2210" i="5" s="1"/>
  <c r="L2210" i="5" s="1"/>
  <c r="I2211" i="5"/>
  <c r="K2211" i="5" s="1"/>
  <c r="L2211" i="5" s="1"/>
  <c r="I2212" i="5"/>
  <c r="K2212" i="5" s="1"/>
  <c r="L2212" i="5" s="1"/>
  <c r="I2213" i="5"/>
  <c r="K2213" i="5" s="1"/>
  <c r="I2214" i="5"/>
  <c r="K2214" i="5" s="1"/>
  <c r="L2214" i="5" s="1"/>
  <c r="I2215" i="5"/>
  <c r="K2215" i="5" s="1"/>
  <c r="I2216" i="5"/>
  <c r="K2216" i="5" s="1"/>
  <c r="L2216" i="5" s="1"/>
  <c r="I2217" i="5"/>
  <c r="I2218" i="5"/>
  <c r="K2218" i="5" s="1"/>
  <c r="L2218" i="5" s="1"/>
  <c r="I2219" i="5"/>
  <c r="I2220" i="5"/>
  <c r="I2221" i="5"/>
  <c r="I2222" i="5"/>
  <c r="J2222" i="5" s="1"/>
  <c r="I2223" i="5"/>
  <c r="K2223" i="5" s="1"/>
  <c r="L2223" i="5" s="1"/>
  <c r="I2224" i="5"/>
  <c r="K2224" i="5" s="1"/>
  <c r="L2224" i="5" s="1"/>
  <c r="I2225" i="5"/>
  <c r="K2225" i="5" s="1"/>
  <c r="I2226" i="5"/>
  <c r="K2226" i="5" s="1"/>
  <c r="L2226" i="5" s="1"/>
  <c r="I2227" i="5"/>
  <c r="K2227" i="5" s="1"/>
  <c r="L2227" i="5" s="1"/>
  <c r="I2228" i="5"/>
  <c r="K2228" i="5" s="1"/>
  <c r="L2228" i="5" s="1"/>
  <c r="I2229" i="5"/>
  <c r="K2229" i="5" s="1"/>
  <c r="L2229" i="5" s="1"/>
  <c r="I2230" i="5"/>
  <c r="K2230" i="5" s="1"/>
  <c r="L2230" i="5" s="1"/>
  <c r="I2231" i="5"/>
  <c r="I2232" i="5"/>
  <c r="I2233" i="5"/>
  <c r="I2234" i="5"/>
  <c r="J2234" i="5" s="1"/>
  <c r="I2235" i="5"/>
  <c r="J2235" i="5" s="1"/>
  <c r="I2236" i="5"/>
  <c r="K2236" i="5" s="1"/>
  <c r="L2236" i="5" s="1"/>
  <c r="I2237" i="5"/>
  <c r="J2237" i="5" s="1"/>
  <c r="I2238" i="5"/>
  <c r="K2238" i="5" s="1"/>
  <c r="L2238" i="5" s="1"/>
  <c r="I2239" i="5"/>
  <c r="K2239" i="5" s="1"/>
  <c r="L2239" i="5" s="1"/>
  <c r="I2240" i="5"/>
  <c r="K2240" i="5" s="1"/>
  <c r="L2240" i="5" s="1"/>
  <c r="I2241" i="5"/>
  <c r="K2241" i="5" s="1"/>
  <c r="L2241" i="5" s="1"/>
  <c r="I2242" i="5"/>
  <c r="K2242" i="5" s="1"/>
  <c r="L2242" i="5" s="1"/>
  <c r="I2243" i="5"/>
  <c r="I2244" i="5"/>
  <c r="I2245" i="5"/>
  <c r="I2246" i="5"/>
  <c r="J2246" i="5" s="1"/>
  <c r="I2247" i="5"/>
  <c r="J2247" i="5" s="1"/>
  <c r="I2248" i="5"/>
  <c r="K2248" i="5" s="1"/>
  <c r="L2248" i="5" s="1"/>
  <c r="I2249" i="5"/>
  <c r="J2249" i="5" s="1"/>
  <c r="I2250" i="5"/>
  <c r="J2250" i="5" s="1"/>
  <c r="I2251" i="5"/>
  <c r="I2252" i="5"/>
  <c r="K2252" i="5" s="1"/>
  <c r="L2252" i="5" s="1"/>
  <c r="I2253" i="5"/>
  <c r="K2253" i="5" s="1"/>
  <c r="L2253" i="5" s="1"/>
  <c r="I2254" i="5"/>
  <c r="K2254" i="5" s="1"/>
  <c r="L2254" i="5" s="1"/>
  <c r="I2255" i="5"/>
  <c r="I2256" i="5"/>
  <c r="I2257" i="5"/>
  <c r="I2258" i="5"/>
  <c r="J2258" i="5" s="1"/>
  <c r="I2259" i="5"/>
  <c r="J2259" i="5" s="1"/>
  <c r="I2260" i="5"/>
  <c r="K2260" i="5" s="1"/>
  <c r="L2260" i="5" s="1"/>
  <c r="I2261" i="5"/>
  <c r="K2261" i="5" s="1"/>
  <c r="I2262" i="5"/>
  <c r="K2262" i="5" s="1"/>
  <c r="L2262" i="5" s="1"/>
  <c r="I2263" i="5"/>
  <c r="K2263" i="5" s="1"/>
  <c r="L2263" i="5" s="1"/>
  <c r="I2264" i="5"/>
  <c r="K2264" i="5" s="1"/>
  <c r="L2264" i="5" s="1"/>
  <c r="I2265" i="5"/>
  <c r="I2266" i="5"/>
  <c r="K2266" i="5" s="1"/>
  <c r="L2266" i="5" s="1"/>
  <c r="I2267" i="5"/>
  <c r="K2267" i="5" s="1"/>
  <c r="L2267" i="5" s="1"/>
  <c r="I2268" i="5"/>
  <c r="K2268" i="5" s="1"/>
  <c r="L2268" i="5" s="1"/>
  <c r="I2269" i="5"/>
  <c r="K2269" i="5" s="1"/>
  <c r="L2269" i="5" s="1"/>
  <c r="I2270" i="5"/>
  <c r="K2270" i="5" s="1"/>
  <c r="L2270" i="5" s="1"/>
  <c r="I2271" i="5"/>
  <c r="K2271" i="5" s="1"/>
  <c r="L2271" i="5" s="1"/>
  <c r="I2272" i="5"/>
  <c r="K2272" i="5" s="1"/>
  <c r="L2272" i="5" s="1"/>
  <c r="I2273" i="5"/>
  <c r="K2273" i="5" s="1"/>
  <c r="I2274" i="5"/>
  <c r="K2274" i="5" s="1"/>
  <c r="L2274" i="5" s="1"/>
  <c r="I2275" i="5"/>
  <c r="K2275" i="5" s="1"/>
  <c r="L2275" i="5" s="1"/>
  <c r="I2276" i="5"/>
  <c r="K2276" i="5" s="1"/>
  <c r="L2276" i="5" s="1"/>
  <c r="I2277" i="5"/>
  <c r="J2277" i="5" s="1"/>
  <c r="I2278" i="5"/>
  <c r="K2278" i="5" s="1"/>
  <c r="L2278" i="5" s="1"/>
  <c r="I2279" i="5"/>
  <c r="I2280" i="5"/>
  <c r="I2281" i="5"/>
  <c r="K2281" i="5" s="1"/>
  <c r="L2281" i="5" s="1"/>
  <c r="I2282" i="5"/>
  <c r="K2282" i="5" s="1"/>
  <c r="L2282" i="5" s="1"/>
  <c r="I2283" i="5"/>
  <c r="K2283" i="5" s="1"/>
  <c r="L2283" i="5" s="1"/>
  <c r="I2284" i="5"/>
  <c r="K2284" i="5" s="1"/>
  <c r="L2284" i="5" s="1"/>
  <c r="I2285" i="5"/>
  <c r="K2285" i="5" s="1"/>
  <c r="I2286" i="5"/>
  <c r="K2286" i="5" s="1"/>
  <c r="L2286" i="5" s="1"/>
  <c r="I2287" i="5"/>
  <c r="K2287" i="5" s="1"/>
  <c r="I2288" i="5"/>
  <c r="K2288" i="5" s="1"/>
  <c r="L2288" i="5" s="1"/>
  <c r="I2289" i="5"/>
  <c r="J2289" i="5" s="1"/>
  <c r="I2290" i="5"/>
  <c r="K2290" i="5" s="1"/>
  <c r="L2290" i="5" s="1"/>
  <c r="I2291" i="5"/>
  <c r="I2292" i="5"/>
  <c r="I2293" i="5"/>
  <c r="I2294" i="5"/>
  <c r="J2294" i="5" s="1"/>
  <c r="I2295" i="5"/>
  <c r="K2295" i="5" s="1"/>
  <c r="L2295" i="5" s="1"/>
  <c r="I2296" i="5"/>
  <c r="K2296" i="5" s="1"/>
  <c r="L2296" i="5" s="1"/>
  <c r="I2297" i="5"/>
  <c r="K2297" i="5" s="1"/>
  <c r="I2298" i="5"/>
  <c r="K2298" i="5" s="1"/>
  <c r="L2298" i="5" s="1"/>
  <c r="I2299" i="5"/>
  <c r="K2299" i="5" s="1"/>
  <c r="L2299" i="5" s="1"/>
  <c r="I2300" i="5"/>
  <c r="K2300" i="5" s="1"/>
  <c r="L2300" i="5" s="1"/>
  <c r="I2301" i="5"/>
  <c r="J2301" i="5" s="1"/>
  <c r="I2302" i="5"/>
  <c r="K2302" i="5" s="1"/>
  <c r="L2302" i="5" s="1"/>
  <c r="I2303" i="5"/>
  <c r="I2304" i="5"/>
  <c r="I2305" i="5"/>
  <c r="I2306" i="5"/>
  <c r="J2306" i="5" s="1"/>
  <c r="I2307" i="5"/>
  <c r="J2307" i="5" s="1"/>
  <c r="I2308" i="5"/>
  <c r="K2308" i="5" s="1"/>
  <c r="L2308" i="5" s="1"/>
  <c r="I2309" i="5"/>
  <c r="J2309" i="5" s="1"/>
  <c r="I2310" i="5"/>
  <c r="K2310" i="5" s="1"/>
  <c r="L2310" i="5" s="1"/>
  <c r="I2311" i="5"/>
  <c r="K2311" i="5" s="1"/>
  <c r="L2311" i="5" s="1"/>
  <c r="I2312" i="5"/>
  <c r="K2312" i="5" s="1"/>
  <c r="L2312" i="5" s="1"/>
  <c r="I2313" i="5"/>
  <c r="K2313" i="5" s="1"/>
  <c r="L2313" i="5" s="1"/>
  <c r="I2314" i="5"/>
  <c r="K2314" i="5" s="1"/>
  <c r="L2314" i="5" s="1"/>
  <c r="I2315" i="5"/>
  <c r="I2316" i="5"/>
  <c r="I2317" i="5"/>
  <c r="I2318" i="5"/>
  <c r="J2318" i="5" s="1"/>
  <c r="I2319" i="5"/>
  <c r="J2319" i="5" s="1"/>
  <c r="I2320" i="5"/>
  <c r="K2320" i="5" s="1"/>
  <c r="L2320" i="5" s="1"/>
  <c r="I2321" i="5"/>
  <c r="J2321" i="5" s="1"/>
  <c r="I2322" i="5"/>
  <c r="K2322" i="5" s="1"/>
  <c r="L2322" i="5" s="1"/>
  <c r="I2323" i="5"/>
  <c r="I2324" i="5"/>
  <c r="K2324" i="5" s="1"/>
  <c r="L2324" i="5" s="1"/>
  <c r="I2325" i="5"/>
  <c r="K2325" i="5" s="1"/>
  <c r="L2325" i="5" s="1"/>
  <c r="I2326" i="5"/>
  <c r="K2326" i="5" s="1"/>
  <c r="L2326" i="5" s="1"/>
  <c r="I2327" i="5"/>
  <c r="I2328" i="5"/>
  <c r="I2329" i="5"/>
  <c r="I2330" i="5"/>
  <c r="J2330" i="5" s="1"/>
  <c r="I2331" i="5"/>
  <c r="J2331" i="5" s="1"/>
  <c r="I2332" i="5"/>
  <c r="K2332" i="5" s="1"/>
  <c r="L2332" i="5" s="1"/>
  <c r="I2333" i="5"/>
  <c r="K2333" i="5" s="1"/>
  <c r="I2334" i="5"/>
  <c r="K2334" i="5" s="1"/>
  <c r="L2334" i="5" s="1"/>
  <c r="I2335" i="5"/>
  <c r="K2335" i="5" s="1"/>
  <c r="L2335" i="5" s="1"/>
  <c r="I2336" i="5"/>
  <c r="K2336" i="5" s="1"/>
  <c r="L2336" i="5" s="1"/>
  <c r="I2337" i="5"/>
  <c r="K2337" i="5" s="1"/>
  <c r="L2337" i="5" s="1"/>
  <c r="I2338" i="5"/>
  <c r="K2338" i="5" s="1"/>
  <c r="L2338" i="5" s="1"/>
  <c r="I2339" i="5"/>
  <c r="K2339" i="5" s="1"/>
  <c r="L2339" i="5" s="1"/>
  <c r="I2340" i="5"/>
  <c r="K2340" i="5" s="1"/>
  <c r="L2340" i="5" s="1"/>
  <c r="I2341" i="5"/>
  <c r="K2341" i="5" s="1"/>
  <c r="L2341" i="5" s="1"/>
  <c r="I2342" i="5"/>
  <c r="K2342" i="5" s="1"/>
  <c r="L2342" i="5" s="1"/>
  <c r="I2343" i="5"/>
  <c r="K2343" i="5" s="1"/>
  <c r="L2343" i="5" s="1"/>
  <c r="I2344" i="5"/>
  <c r="K2344" i="5" s="1"/>
  <c r="L2344" i="5" s="1"/>
  <c r="I2345" i="5"/>
  <c r="K2345" i="5" s="1"/>
  <c r="I2346" i="5"/>
  <c r="K2346" i="5" s="1"/>
  <c r="L2346" i="5" s="1"/>
  <c r="I2347" i="5"/>
  <c r="K2347" i="5" s="1"/>
  <c r="L2347" i="5" s="1"/>
  <c r="I2348" i="5"/>
  <c r="K2348" i="5" s="1"/>
  <c r="L2348" i="5" s="1"/>
  <c r="I2349" i="5"/>
  <c r="K2349" i="5" s="1"/>
  <c r="L2349" i="5" s="1"/>
  <c r="I2350" i="5"/>
  <c r="K2350" i="5" s="1"/>
  <c r="L2350" i="5" s="1"/>
  <c r="I2351" i="5"/>
  <c r="I2352" i="5"/>
  <c r="I2353" i="5"/>
  <c r="K2353" i="5" s="1"/>
  <c r="L2353" i="5" s="1"/>
  <c r="I2354" i="5"/>
  <c r="K2354" i="5" s="1"/>
  <c r="L2354" i="5" s="1"/>
  <c r="I2355" i="5"/>
  <c r="K2355" i="5" s="1"/>
  <c r="L2355" i="5" s="1"/>
  <c r="I2356" i="5"/>
  <c r="K2356" i="5" s="1"/>
  <c r="L2356" i="5" s="1"/>
  <c r="I2357" i="5"/>
  <c r="K2357" i="5" s="1"/>
  <c r="I2358" i="5"/>
  <c r="K2358" i="5" s="1"/>
  <c r="L2358" i="5" s="1"/>
  <c r="I2359" i="5"/>
  <c r="K2359" i="5" s="1"/>
  <c r="I2360" i="5"/>
  <c r="K2360" i="5" s="1"/>
  <c r="L2360" i="5" s="1"/>
  <c r="I2361" i="5"/>
  <c r="I2362" i="5"/>
  <c r="K2362" i="5" s="1"/>
  <c r="L2362" i="5" s="1"/>
  <c r="I2363" i="5"/>
  <c r="I2364" i="5"/>
  <c r="I2365" i="5"/>
  <c r="I2366" i="5"/>
  <c r="J2366" i="5" s="1"/>
  <c r="I2367" i="5"/>
  <c r="K2367" i="5" s="1"/>
  <c r="L2367" i="5" s="1"/>
  <c r="I2368" i="5"/>
  <c r="K2368" i="5" s="1"/>
  <c r="L2368" i="5" s="1"/>
  <c r="I2369" i="5"/>
  <c r="K2369" i="5" s="1"/>
  <c r="I2370" i="5"/>
  <c r="K2370" i="5" s="1"/>
  <c r="L2370" i="5" s="1"/>
  <c r="I2371" i="5"/>
  <c r="K2371" i="5" s="1"/>
  <c r="L2371" i="5" s="1"/>
  <c r="I2372" i="5"/>
  <c r="K2372" i="5" s="1"/>
  <c r="L2372" i="5" s="1"/>
  <c r="I2373" i="5"/>
  <c r="K2373" i="5" s="1"/>
  <c r="L2373" i="5" s="1"/>
  <c r="I2374" i="5"/>
  <c r="K2374" i="5" s="1"/>
  <c r="L2374" i="5" s="1"/>
  <c r="I2375" i="5"/>
  <c r="I2376" i="5"/>
  <c r="I2377" i="5"/>
  <c r="I2378" i="5"/>
  <c r="J2378" i="5" s="1"/>
  <c r="I2379" i="5"/>
  <c r="J2379" i="5" s="1"/>
  <c r="I2380" i="5"/>
  <c r="K2380" i="5" s="1"/>
  <c r="L2380" i="5" s="1"/>
  <c r="I2381" i="5"/>
  <c r="J2381" i="5" s="1"/>
  <c r="I2382" i="5"/>
  <c r="K2382" i="5" s="1"/>
  <c r="L2382" i="5" s="1"/>
  <c r="I2383" i="5"/>
  <c r="K2383" i="5" s="1"/>
  <c r="L2383" i="5" s="1"/>
  <c r="I2384" i="5"/>
  <c r="K2384" i="5" s="1"/>
  <c r="L2384" i="5" s="1"/>
  <c r="I2385" i="5"/>
  <c r="K2385" i="5" s="1"/>
  <c r="L2385" i="5" s="1"/>
  <c r="I2386" i="5"/>
  <c r="K2386" i="5" s="1"/>
  <c r="L2386" i="5" s="1"/>
  <c r="I2387" i="5"/>
  <c r="I2388" i="5"/>
  <c r="I2389" i="5"/>
  <c r="I2390" i="5"/>
  <c r="J2390" i="5" s="1"/>
  <c r="I2391" i="5"/>
  <c r="J2391" i="5" s="1"/>
  <c r="I2392" i="5"/>
  <c r="I2393" i="5"/>
  <c r="J2393" i="5" s="1"/>
  <c r="I2394" i="5"/>
  <c r="J2394" i="5" s="1"/>
  <c r="I2395" i="5"/>
  <c r="I2396" i="5"/>
  <c r="K2396" i="5" s="1"/>
  <c r="L2396" i="5" s="1"/>
  <c r="I2397" i="5"/>
  <c r="J2397" i="5" s="1"/>
  <c r="I2398" i="5"/>
  <c r="K2398" i="5" s="1"/>
  <c r="L2398" i="5" s="1"/>
  <c r="I2399" i="5"/>
  <c r="I2400" i="5"/>
  <c r="I2401" i="5"/>
  <c r="I2402" i="5"/>
  <c r="J2402" i="5" s="1"/>
  <c r="I2403" i="5"/>
  <c r="J2403" i="5" s="1"/>
  <c r="I2404" i="5"/>
  <c r="K2404" i="5" s="1"/>
  <c r="L2404" i="5" s="1"/>
  <c r="I2405" i="5"/>
  <c r="K2405" i="5" s="1"/>
  <c r="I2406" i="5"/>
  <c r="K2406" i="5" s="1"/>
  <c r="L2406" i="5" s="1"/>
  <c r="I2407" i="5"/>
  <c r="K2407" i="5" s="1"/>
  <c r="L2407" i="5" s="1"/>
  <c r="I2408" i="5"/>
  <c r="K2408" i="5" s="1"/>
  <c r="L2408" i="5" s="1"/>
  <c r="I2409" i="5"/>
  <c r="J2409" i="5" s="1"/>
  <c r="I2410" i="5"/>
  <c r="K2410" i="5" s="1"/>
  <c r="L2410" i="5" s="1"/>
  <c r="I2411" i="5"/>
  <c r="K2411" i="5" s="1"/>
  <c r="L2411" i="5" s="1"/>
  <c r="I2412" i="5"/>
  <c r="K2412" i="5" s="1"/>
  <c r="L2412" i="5" s="1"/>
  <c r="I2413" i="5"/>
  <c r="K2413" i="5" s="1"/>
  <c r="L2413" i="5" s="1"/>
  <c r="I2414" i="5"/>
  <c r="K2414" i="5" s="1"/>
  <c r="L2414" i="5" s="1"/>
  <c r="I2415" i="5"/>
  <c r="K2415" i="5" s="1"/>
  <c r="L2415" i="5" s="1"/>
  <c r="I2416" i="5"/>
  <c r="K2416" i="5" s="1"/>
  <c r="L2416" i="5" s="1"/>
  <c r="I2417" i="5"/>
  <c r="K2417" i="5" s="1"/>
  <c r="I2418" i="5"/>
  <c r="K2418" i="5" s="1"/>
  <c r="L2418" i="5" s="1"/>
  <c r="I2419" i="5"/>
  <c r="K2419" i="5" s="1"/>
  <c r="L2419" i="5" s="1"/>
  <c r="I2420" i="5"/>
  <c r="K2420" i="5" s="1"/>
  <c r="L2420" i="5" s="1"/>
  <c r="I2421" i="5"/>
  <c r="J2421" i="5" s="1"/>
  <c r="I2422" i="5"/>
  <c r="K2422" i="5" s="1"/>
  <c r="L2422" i="5" s="1"/>
  <c r="I2423" i="5"/>
  <c r="I2424" i="5"/>
  <c r="I2425" i="5"/>
  <c r="K2425" i="5" s="1"/>
  <c r="L2425" i="5" s="1"/>
  <c r="I2426" i="5"/>
  <c r="K2426" i="5" s="1"/>
  <c r="L2426" i="5" s="1"/>
  <c r="I2427" i="5"/>
  <c r="K2427" i="5" s="1"/>
  <c r="L2427" i="5" s="1"/>
  <c r="I2428" i="5"/>
  <c r="K2428" i="5" s="1"/>
  <c r="L2428" i="5" s="1"/>
  <c r="I2429" i="5"/>
  <c r="K2429" i="5" s="1"/>
  <c r="I2430" i="5"/>
  <c r="K2430" i="5" s="1"/>
  <c r="L2430" i="5" s="1"/>
  <c r="I2431" i="5"/>
  <c r="K2431" i="5" s="1"/>
  <c r="I2432" i="5"/>
  <c r="K2432" i="5" s="1"/>
  <c r="L2432" i="5" s="1"/>
  <c r="I2433" i="5"/>
  <c r="J2433" i="5" s="1"/>
  <c r="I2434" i="5"/>
  <c r="K2434" i="5" s="1"/>
  <c r="L2434" i="5" s="1"/>
  <c r="I2435" i="5"/>
  <c r="I2436" i="5"/>
  <c r="I2437" i="5"/>
  <c r="I2438" i="5"/>
  <c r="J2438" i="5" s="1"/>
  <c r="I2439" i="5"/>
  <c r="K2439" i="5" s="1"/>
  <c r="L2439" i="5" s="1"/>
  <c r="I2440" i="5"/>
  <c r="K2440" i="5" s="1"/>
  <c r="L2440" i="5" s="1"/>
  <c r="I2441" i="5"/>
  <c r="K2441" i="5" s="1"/>
  <c r="I2442" i="5"/>
  <c r="K2442" i="5" s="1"/>
  <c r="L2442" i="5" s="1"/>
  <c r="I2443" i="5"/>
  <c r="K2443" i="5" s="1"/>
  <c r="L2443" i="5" s="1"/>
  <c r="I2444" i="5"/>
  <c r="K2444" i="5" s="1"/>
  <c r="L2444" i="5" s="1"/>
  <c r="I2445" i="5"/>
  <c r="K2445" i="5" s="1"/>
  <c r="L2445" i="5" s="1"/>
  <c r="I2446" i="5"/>
  <c r="K2446" i="5" s="1"/>
  <c r="L2446" i="5" s="1"/>
  <c r="I2447" i="5"/>
  <c r="I2448" i="5"/>
  <c r="I2449" i="5"/>
  <c r="I2450" i="5"/>
  <c r="J2450" i="5" s="1"/>
  <c r="I2451" i="5"/>
  <c r="J2451" i="5" s="1"/>
  <c r="I2452" i="5"/>
  <c r="K2452" i="5" s="1"/>
  <c r="L2452" i="5" s="1"/>
  <c r="I2453" i="5"/>
  <c r="J2453" i="5" s="1"/>
  <c r="I2454" i="5"/>
  <c r="K2454" i="5" s="1"/>
  <c r="L2454" i="5" s="1"/>
  <c r="I2455" i="5"/>
  <c r="K2455" i="5" s="1"/>
  <c r="L2455" i="5" s="1"/>
  <c r="I2456" i="5"/>
  <c r="K2456" i="5" s="1"/>
  <c r="L2456" i="5" s="1"/>
  <c r="I2457" i="5"/>
  <c r="K2457" i="5" s="1"/>
  <c r="L2457" i="5" s="1"/>
  <c r="I2458" i="5"/>
  <c r="K2458" i="5" s="1"/>
  <c r="L2458" i="5" s="1"/>
  <c r="I2459" i="5"/>
  <c r="I2460" i="5"/>
  <c r="I2461" i="5"/>
  <c r="I2462" i="5"/>
  <c r="J2462" i="5" s="1"/>
  <c r="I2463" i="5"/>
  <c r="J2463" i="5" s="1"/>
  <c r="I2464" i="5"/>
  <c r="K2464" i="5" s="1"/>
  <c r="L2464" i="5" s="1"/>
  <c r="I2465" i="5"/>
  <c r="J2465" i="5" s="1"/>
  <c r="I2466" i="5"/>
  <c r="J2466" i="5" s="1"/>
  <c r="I2467" i="5"/>
  <c r="I2468" i="5"/>
  <c r="K2468" i="5" s="1"/>
  <c r="L2468" i="5" s="1"/>
  <c r="I2469" i="5"/>
  <c r="K2469" i="5" s="1"/>
  <c r="L2469" i="5" s="1"/>
  <c r="I2470" i="5"/>
  <c r="K2470" i="5" s="1"/>
  <c r="L2470" i="5" s="1"/>
  <c r="I2471" i="5"/>
  <c r="I2472" i="5"/>
  <c r="I2473" i="5"/>
  <c r="I2474" i="5"/>
  <c r="J2474" i="5" s="1"/>
  <c r="I2475" i="5"/>
  <c r="J2475" i="5" s="1"/>
  <c r="I2476" i="5"/>
  <c r="K2476" i="5" s="1"/>
  <c r="L2476" i="5" s="1"/>
  <c r="I2477" i="5"/>
  <c r="K2477" i="5" s="1"/>
  <c r="I2478" i="5"/>
  <c r="K2478" i="5" s="1"/>
  <c r="L2478" i="5" s="1"/>
  <c r="I2479" i="5"/>
  <c r="K2479" i="5" s="1"/>
  <c r="L2479" i="5" s="1"/>
  <c r="I2480" i="5"/>
  <c r="K2480" i="5" s="1"/>
  <c r="L2480" i="5" s="1"/>
  <c r="I2481" i="5"/>
  <c r="K2481" i="5" s="1"/>
  <c r="L2481" i="5" s="1"/>
  <c r="I2482" i="5"/>
  <c r="K2482" i="5" s="1"/>
  <c r="L2482" i="5" s="1"/>
  <c r="I2483" i="5"/>
  <c r="K2483" i="5" s="1"/>
  <c r="L2483" i="5" s="1"/>
  <c r="I2484" i="5"/>
  <c r="K2484" i="5" s="1"/>
  <c r="L2484" i="5" s="1"/>
  <c r="I2485" i="5"/>
  <c r="K2485" i="5" s="1"/>
  <c r="L2485" i="5" s="1"/>
  <c r="I2486" i="5"/>
  <c r="K2486" i="5" s="1"/>
  <c r="L2486" i="5" s="1"/>
  <c r="I2487" i="5"/>
  <c r="K2487" i="5" s="1"/>
  <c r="L2487" i="5" s="1"/>
  <c r="I2488" i="5"/>
  <c r="K2488" i="5" s="1"/>
  <c r="L2488" i="5" s="1"/>
  <c r="I2489" i="5"/>
  <c r="K2489" i="5" s="1"/>
  <c r="I2490" i="5"/>
  <c r="K2490" i="5" s="1"/>
  <c r="L2490" i="5" s="1"/>
  <c r="I2491" i="5"/>
  <c r="K2491" i="5" s="1"/>
  <c r="L2491" i="5" s="1"/>
  <c r="I2492" i="5"/>
  <c r="K2492" i="5" s="1"/>
  <c r="L2492" i="5" s="1"/>
  <c r="I2493" i="5"/>
  <c r="K2493" i="5" s="1"/>
  <c r="L2493" i="5" s="1"/>
  <c r="I2494" i="5"/>
  <c r="K2494" i="5" s="1"/>
  <c r="L2494" i="5" s="1"/>
  <c r="I2495" i="5"/>
  <c r="I2496" i="5"/>
  <c r="I2497" i="5"/>
  <c r="K2497" i="5" s="1"/>
  <c r="L2497" i="5" s="1"/>
  <c r="I2498" i="5"/>
  <c r="K2498" i="5" s="1"/>
  <c r="L2498" i="5" s="1"/>
  <c r="I2499" i="5"/>
  <c r="K2499" i="5" s="1"/>
  <c r="L2499" i="5" s="1"/>
  <c r="I2500" i="5"/>
  <c r="K2500" i="5" s="1"/>
  <c r="L2500" i="5" s="1"/>
  <c r="I2501" i="5"/>
  <c r="K2501" i="5" s="1"/>
  <c r="I2502" i="5"/>
  <c r="K2502" i="5" s="1"/>
  <c r="L2502" i="5" s="1"/>
  <c r="I2503" i="5"/>
  <c r="K2503" i="5" s="1"/>
  <c r="I2504" i="5"/>
  <c r="K2504" i="5" s="1"/>
  <c r="L2504" i="5" s="1"/>
  <c r="I2505" i="5"/>
  <c r="K2505" i="5" s="1"/>
  <c r="L2505" i="5" s="1"/>
  <c r="I2506" i="5"/>
  <c r="K2506" i="5" s="1"/>
  <c r="L2506" i="5" s="1"/>
  <c r="I2507" i="5"/>
  <c r="I2508" i="5"/>
  <c r="I2509" i="5"/>
  <c r="I2510" i="5"/>
  <c r="J2510" i="5" s="1"/>
  <c r="I2511" i="5"/>
  <c r="K2511" i="5" s="1"/>
  <c r="L2511" i="5" s="1"/>
  <c r="I2512" i="5"/>
  <c r="K2512" i="5" s="1"/>
  <c r="L2512" i="5" s="1"/>
  <c r="I2513" i="5"/>
  <c r="K2513" i="5" s="1"/>
  <c r="I2514" i="5"/>
  <c r="K2514" i="5" s="1"/>
  <c r="L2514" i="5" s="1"/>
  <c r="I2515" i="5"/>
  <c r="K2515" i="5" s="1"/>
  <c r="L2515" i="5" s="1"/>
  <c r="I2516" i="5"/>
  <c r="K2516" i="5" s="1"/>
  <c r="L2516" i="5" s="1"/>
  <c r="I2517" i="5"/>
  <c r="J2517" i="5" s="1"/>
  <c r="I2518" i="5"/>
  <c r="K2518" i="5" s="1"/>
  <c r="L2518" i="5" s="1"/>
  <c r="I2519" i="5"/>
  <c r="I2520" i="5"/>
  <c r="I2521" i="5"/>
  <c r="I2522" i="5"/>
  <c r="J2522" i="5" s="1"/>
  <c r="I2523" i="5"/>
  <c r="J2523" i="5" s="1"/>
  <c r="I2524" i="5"/>
  <c r="K2524" i="5" s="1"/>
  <c r="L2524" i="5" s="1"/>
  <c r="I2525" i="5"/>
  <c r="J2525" i="5" s="1"/>
  <c r="I2526" i="5"/>
  <c r="K2526" i="5" s="1"/>
  <c r="L2526" i="5" s="1"/>
  <c r="I2527" i="5"/>
  <c r="K2527" i="5" s="1"/>
  <c r="L2527" i="5" s="1"/>
  <c r="I2528" i="5"/>
  <c r="K2528" i="5" s="1"/>
  <c r="L2528" i="5" s="1"/>
  <c r="I2529" i="5"/>
  <c r="K2529" i="5" s="1"/>
  <c r="L2529" i="5" s="1"/>
  <c r="I2530" i="5"/>
  <c r="K2530" i="5" s="1"/>
  <c r="L2530" i="5" s="1"/>
  <c r="I2531" i="5"/>
  <c r="I2532" i="5"/>
  <c r="I2533" i="5"/>
  <c r="I2534" i="5"/>
  <c r="K2534" i="5" s="1"/>
  <c r="L2534" i="5" s="1"/>
  <c r="I2535" i="5"/>
  <c r="J2535" i="5" s="1"/>
  <c r="I2536" i="5"/>
  <c r="K2536" i="5" s="1"/>
  <c r="L2536" i="5" s="1"/>
  <c r="I2537" i="5"/>
  <c r="J2537" i="5" s="1"/>
  <c r="I2538" i="5"/>
  <c r="J2538" i="5" s="1"/>
  <c r="I2539" i="5"/>
  <c r="I2540" i="5"/>
  <c r="K2540" i="5" s="1"/>
  <c r="L2540" i="5" s="1"/>
  <c r="I2541" i="5"/>
  <c r="K2541" i="5" s="1"/>
  <c r="L2541" i="5" s="1"/>
  <c r="I2542" i="5"/>
  <c r="K2542" i="5" s="1"/>
  <c r="L2542" i="5" s="1"/>
  <c r="I2543" i="5"/>
  <c r="I2544" i="5"/>
  <c r="I2545" i="5"/>
  <c r="I2546" i="5"/>
  <c r="J2546" i="5" s="1"/>
  <c r="I2547" i="5"/>
  <c r="J2547" i="5" s="1"/>
  <c r="I2548" i="5"/>
  <c r="K2548" i="5" s="1"/>
  <c r="L2548" i="5" s="1"/>
  <c r="I2549" i="5"/>
  <c r="K2549" i="5" s="1"/>
  <c r="I2550" i="5"/>
  <c r="K2550" i="5" s="1"/>
  <c r="L2550" i="5" s="1"/>
  <c r="I2551" i="5"/>
  <c r="K2551" i="5" s="1"/>
  <c r="L2551" i="5" s="1"/>
  <c r="I2552" i="5"/>
  <c r="K2552" i="5" s="1"/>
  <c r="L2552" i="5" s="1"/>
  <c r="I2553" i="5"/>
  <c r="K2553" i="5" s="1"/>
  <c r="L2553" i="5" s="1"/>
  <c r="I2554" i="5"/>
  <c r="K2554" i="5" s="1"/>
  <c r="L2554" i="5" s="1"/>
  <c r="I2555" i="5"/>
  <c r="K2555" i="5" s="1"/>
  <c r="L2555" i="5" s="1"/>
  <c r="I2556" i="5"/>
  <c r="K2556" i="5" s="1"/>
  <c r="L2556" i="5" s="1"/>
  <c r="I2557" i="5"/>
  <c r="K2557" i="5" s="1"/>
  <c r="L2557" i="5" s="1"/>
  <c r="I2558" i="5"/>
  <c r="K2558" i="5" s="1"/>
  <c r="L2558" i="5" s="1"/>
  <c r="I2559" i="5"/>
  <c r="K2559" i="5" s="1"/>
  <c r="L2559" i="5" s="1"/>
  <c r="I2560" i="5"/>
  <c r="K2560" i="5" s="1"/>
  <c r="L2560" i="5" s="1"/>
  <c r="I2561" i="5"/>
  <c r="K2561" i="5" s="1"/>
  <c r="I2562" i="5"/>
  <c r="K2562" i="5" s="1"/>
  <c r="L2562" i="5" s="1"/>
  <c r="I2563" i="5"/>
  <c r="K2563" i="5" s="1"/>
  <c r="L2563" i="5" s="1"/>
  <c r="I2564" i="5"/>
  <c r="K2564" i="5" s="1"/>
  <c r="L2564" i="5" s="1"/>
  <c r="I2565" i="5"/>
  <c r="J2565" i="5" s="1"/>
  <c r="I2566" i="5"/>
  <c r="K2566" i="5" s="1"/>
  <c r="L2566" i="5" s="1"/>
  <c r="I2567" i="5"/>
  <c r="I2568" i="5"/>
  <c r="I2569" i="5"/>
  <c r="K2569" i="5" s="1"/>
  <c r="L2569" i="5" s="1"/>
  <c r="I2570" i="5"/>
  <c r="K2570" i="5" s="1"/>
  <c r="L2570" i="5" s="1"/>
  <c r="I2571" i="5"/>
  <c r="K2571" i="5" s="1"/>
  <c r="L2571" i="5" s="1"/>
  <c r="I2572" i="5"/>
  <c r="K2572" i="5" s="1"/>
  <c r="L2572" i="5" s="1"/>
  <c r="I2573" i="5"/>
  <c r="K2573" i="5" s="1"/>
  <c r="I2574" i="5"/>
  <c r="K2574" i="5" s="1"/>
  <c r="L2574" i="5" s="1"/>
  <c r="I2575" i="5"/>
  <c r="K2575" i="5" s="1"/>
  <c r="I2576" i="5"/>
  <c r="K2576" i="5" s="1"/>
  <c r="L2576" i="5" s="1"/>
  <c r="I2577" i="5"/>
  <c r="J2577" i="5" s="1"/>
  <c r="I2578" i="5"/>
  <c r="K2578" i="5" s="1"/>
  <c r="L2578" i="5" s="1"/>
  <c r="I2579" i="5"/>
  <c r="I2580" i="5"/>
  <c r="I2581" i="5"/>
  <c r="I2582" i="5"/>
  <c r="J2582" i="5" s="1"/>
  <c r="I2583" i="5"/>
  <c r="K2583" i="5" s="1"/>
  <c r="L2583" i="5" s="1"/>
  <c r="I2584" i="5"/>
  <c r="K2584" i="5" s="1"/>
  <c r="L2584" i="5" s="1"/>
  <c r="I2585" i="5"/>
  <c r="K2585" i="5" s="1"/>
  <c r="I2586" i="5"/>
  <c r="K2586" i="5" s="1"/>
  <c r="L2586" i="5" s="1"/>
  <c r="I2587" i="5"/>
  <c r="K2587" i="5" s="1"/>
  <c r="L2587" i="5" s="1"/>
  <c r="I2588" i="5"/>
  <c r="K2588" i="5" s="1"/>
  <c r="L2588" i="5" s="1"/>
  <c r="I2589" i="5"/>
  <c r="K2589" i="5" s="1"/>
  <c r="L2589" i="5" s="1"/>
  <c r="I2590" i="5"/>
  <c r="K2590" i="5" s="1"/>
  <c r="L2590" i="5" s="1"/>
  <c r="I2591" i="5"/>
  <c r="I2592" i="5"/>
  <c r="I2593" i="5"/>
  <c r="I2594" i="5"/>
  <c r="J2594" i="5" s="1"/>
  <c r="I2595" i="5"/>
  <c r="J2595" i="5" s="1"/>
  <c r="I2596" i="5"/>
  <c r="K2596" i="5" s="1"/>
  <c r="L2596" i="5" s="1"/>
  <c r="I2597" i="5"/>
  <c r="J2597" i="5" s="1"/>
  <c r="I2598" i="5"/>
  <c r="K2598" i="5" s="1"/>
  <c r="L2598" i="5" s="1"/>
  <c r="I2599" i="5"/>
  <c r="K2599" i="5" s="1"/>
  <c r="L2599" i="5" s="1"/>
  <c r="I2600" i="5"/>
  <c r="K2600" i="5" s="1"/>
  <c r="L2600" i="5" s="1"/>
  <c r="I2601" i="5"/>
  <c r="K2601" i="5" s="1"/>
  <c r="L2601" i="5" s="1"/>
  <c r="I2602" i="5"/>
  <c r="K2602" i="5" s="1"/>
  <c r="L2602" i="5" s="1"/>
  <c r="G2" i="5"/>
  <c r="S3" i="5" s="1"/>
  <c r="G3" i="5"/>
  <c r="G4" i="5"/>
  <c r="S5" i="5" s="1"/>
  <c r="G5" i="5"/>
  <c r="S6" i="5" s="1"/>
  <c r="G6" i="5"/>
  <c r="G7" i="5"/>
  <c r="G8" i="5"/>
  <c r="G9" i="5"/>
  <c r="G10" i="5"/>
  <c r="G11" i="5"/>
  <c r="G12" i="5"/>
  <c r="G13" i="5"/>
  <c r="G14" i="5"/>
  <c r="S15" i="5" s="1"/>
  <c r="G15" i="5"/>
  <c r="G16" i="5"/>
  <c r="G17" i="5"/>
  <c r="S18" i="5" s="1"/>
  <c r="G18" i="5"/>
  <c r="G19" i="5"/>
  <c r="G20" i="5"/>
  <c r="G21" i="5"/>
  <c r="G22" i="5"/>
  <c r="G23" i="5"/>
  <c r="G24" i="5"/>
  <c r="G25" i="5"/>
  <c r="G26" i="5"/>
  <c r="S27" i="5" s="1"/>
  <c r="G27" i="5"/>
  <c r="G28" i="5"/>
  <c r="G29" i="5"/>
  <c r="S30" i="5" s="1"/>
  <c r="G30" i="5"/>
  <c r="G31" i="5"/>
  <c r="G32" i="5"/>
  <c r="G33" i="5"/>
  <c r="G34" i="5"/>
  <c r="G35" i="5"/>
  <c r="G36" i="5"/>
  <c r="G37" i="5"/>
  <c r="G38" i="5"/>
  <c r="S39" i="5" s="1"/>
  <c r="G39" i="5"/>
  <c r="G40" i="5"/>
  <c r="G41" i="5"/>
  <c r="S42" i="5" s="1"/>
  <c r="G42" i="5"/>
  <c r="G43" i="5"/>
  <c r="G44" i="5"/>
  <c r="G45" i="5"/>
  <c r="G46" i="5"/>
  <c r="G47" i="5"/>
  <c r="G48" i="5"/>
  <c r="G49" i="5"/>
  <c r="G50" i="5"/>
  <c r="S51" i="5" s="1"/>
  <c r="G51" i="5"/>
  <c r="G52" i="5"/>
  <c r="G53" i="5"/>
  <c r="S54" i="5" s="1"/>
  <c r="G54" i="5"/>
  <c r="G55" i="5"/>
  <c r="G56" i="5"/>
  <c r="G57" i="5"/>
  <c r="G58" i="5"/>
  <c r="G59" i="5"/>
  <c r="G60" i="5"/>
  <c r="G61" i="5"/>
  <c r="G62" i="5"/>
  <c r="S63" i="5" s="1"/>
  <c r="G63" i="5"/>
  <c r="G64" i="5"/>
  <c r="G65" i="5"/>
  <c r="S66" i="5" s="1"/>
  <c r="G66" i="5"/>
  <c r="G67" i="5"/>
  <c r="G68" i="5"/>
  <c r="G69" i="5"/>
  <c r="G70" i="5"/>
  <c r="G71" i="5"/>
  <c r="G72" i="5"/>
  <c r="G73" i="5"/>
  <c r="G74" i="5"/>
  <c r="S75" i="5" s="1"/>
  <c r="G75" i="5"/>
  <c r="G76" i="5"/>
  <c r="G77" i="5"/>
  <c r="S78" i="5" s="1"/>
  <c r="G78" i="5"/>
  <c r="G79" i="5"/>
  <c r="G80" i="5"/>
  <c r="G81" i="5"/>
  <c r="G82" i="5"/>
  <c r="G83" i="5"/>
  <c r="G84" i="5"/>
  <c r="G85" i="5"/>
  <c r="G86" i="5"/>
  <c r="S87" i="5" s="1"/>
  <c r="G87" i="5"/>
  <c r="G88" i="5"/>
  <c r="G89" i="5"/>
  <c r="S90" i="5" s="1"/>
  <c r="G90" i="5"/>
  <c r="G91" i="5"/>
  <c r="G92" i="5"/>
  <c r="G93" i="5"/>
  <c r="G94" i="5"/>
  <c r="G95" i="5"/>
  <c r="G96" i="5"/>
  <c r="G97" i="5"/>
  <c r="G98" i="5"/>
  <c r="S99" i="5" s="1"/>
  <c r="G99" i="5"/>
  <c r="G100" i="5"/>
  <c r="G101" i="5"/>
  <c r="S102" i="5" s="1"/>
  <c r="G102" i="5"/>
  <c r="G103" i="5"/>
  <c r="G104" i="5"/>
  <c r="G105" i="5"/>
  <c r="G106" i="5"/>
  <c r="G107" i="5"/>
  <c r="G108" i="5"/>
  <c r="G109" i="5"/>
  <c r="G110" i="5"/>
  <c r="S111" i="5" s="1"/>
  <c r="G111" i="5"/>
  <c r="G112" i="5"/>
  <c r="G113" i="5"/>
  <c r="S114" i="5" s="1"/>
  <c r="G114" i="5"/>
  <c r="G115" i="5"/>
  <c r="G116" i="5"/>
  <c r="G117" i="5"/>
  <c r="G118" i="5"/>
  <c r="G119" i="5"/>
  <c r="G120" i="5"/>
  <c r="G121" i="5"/>
  <c r="G122" i="5"/>
  <c r="S123" i="5" s="1"/>
  <c r="G123" i="5"/>
  <c r="G124" i="5"/>
  <c r="G125" i="5"/>
  <c r="S126" i="5" s="1"/>
  <c r="G126" i="5"/>
  <c r="G127" i="5"/>
  <c r="G128" i="5"/>
  <c r="G129" i="5"/>
  <c r="G130" i="5"/>
  <c r="G131" i="5"/>
  <c r="G132" i="5"/>
  <c r="G133" i="5"/>
  <c r="G134" i="5"/>
  <c r="S135" i="5" s="1"/>
  <c r="G135" i="5"/>
  <c r="G136" i="5"/>
  <c r="G137" i="5"/>
  <c r="S138" i="5" s="1"/>
  <c r="G138" i="5"/>
  <c r="G139" i="5"/>
  <c r="G140" i="5"/>
  <c r="G141" i="5"/>
  <c r="G142" i="5"/>
  <c r="G143" i="5"/>
  <c r="G144" i="5"/>
  <c r="G145" i="5"/>
  <c r="G146" i="5"/>
  <c r="S147" i="5" s="1"/>
  <c r="G147" i="5"/>
  <c r="G148" i="5"/>
  <c r="G149" i="5"/>
  <c r="S150" i="5" s="1"/>
  <c r="G150" i="5"/>
  <c r="G151" i="5"/>
  <c r="G152" i="5"/>
  <c r="G153" i="5"/>
  <c r="G154" i="5"/>
  <c r="G155" i="5"/>
  <c r="G156" i="5"/>
  <c r="G157" i="5"/>
  <c r="G158" i="5"/>
  <c r="S159" i="5" s="1"/>
  <c r="G159" i="5"/>
  <c r="G160" i="5"/>
  <c r="G161" i="5"/>
  <c r="S162" i="5" s="1"/>
  <c r="G162" i="5"/>
  <c r="G163" i="5"/>
  <c r="G164" i="5"/>
  <c r="G165" i="5"/>
  <c r="G166" i="5"/>
  <c r="G167" i="5"/>
  <c r="G168" i="5"/>
  <c r="G169" i="5"/>
  <c r="G170" i="5"/>
  <c r="S171" i="5" s="1"/>
  <c r="G171" i="5"/>
  <c r="G172" i="5"/>
  <c r="G173" i="5"/>
  <c r="S174" i="5" s="1"/>
  <c r="G174" i="5"/>
  <c r="G175" i="5"/>
  <c r="G176" i="5"/>
  <c r="G177" i="5"/>
  <c r="G178" i="5"/>
  <c r="G179" i="5"/>
  <c r="G180" i="5"/>
  <c r="G181" i="5"/>
  <c r="G182" i="5"/>
  <c r="S183" i="5" s="1"/>
  <c r="G183" i="5"/>
  <c r="G184" i="5"/>
  <c r="G185" i="5"/>
  <c r="S186" i="5" s="1"/>
  <c r="G186" i="5"/>
  <c r="G187" i="5"/>
  <c r="G188" i="5"/>
  <c r="G189" i="5"/>
  <c r="G190" i="5"/>
  <c r="G191" i="5"/>
  <c r="G192" i="5"/>
  <c r="G193" i="5"/>
  <c r="G194" i="5"/>
  <c r="S195" i="5" s="1"/>
  <c r="G195" i="5"/>
  <c r="G196" i="5"/>
  <c r="G197" i="5"/>
  <c r="S198" i="5" s="1"/>
  <c r="G198" i="5"/>
  <c r="G199" i="5"/>
  <c r="G200" i="5"/>
  <c r="G201" i="5"/>
  <c r="G202" i="5"/>
  <c r="G203" i="5"/>
  <c r="G204" i="5"/>
  <c r="G205" i="5"/>
  <c r="G206" i="5"/>
  <c r="S207" i="5" s="1"/>
  <c r="G207" i="5"/>
  <c r="G208" i="5"/>
  <c r="G209" i="5"/>
  <c r="S210" i="5" s="1"/>
  <c r="G210" i="5"/>
  <c r="G211" i="5"/>
  <c r="G212" i="5"/>
  <c r="G213" i="5"/>
  <c r="G214" i="5"/>
  <c r="G215" i="5"/>
  <c r="G216" i="5"/>
  <c r="G217" i="5"/>
  <c r="G218" i="5"/>
  <c r="S219" i="5" s="1"/>
  <c r="G219" i="5"/>
  <c r="G220" i="5"/>
  <c r="G221" i="5"/>
  <c r="S222" i="5" s="1"/>
  <c r="G222" i="5"/>
  <c r="G223" i="5"/>
  <c r="G224" i="5"/>
  <c r="G225" i="5"/>
  <c r="G226" i="5"/>
  <c r="G227" i="5"/>
  <c r="G228" i="5"/>
  <c r="G229" i="5"/>
  <c r="G230" i="5"/>
  <c r="S231" i="5" s="1"/>
  <c r="G231" i="5"/>
  <c r="G232" i="5"/>
  <c r="G233" i="5"/>
  <c r="S234" i="5" s="1"/>
  <c r="G234" i="5"/>
  <c r="G235" i="5"/>
  <c r="G236" i="5"/>
  <c r="G237" i="5"/>
  <c r="G238" i="5"/>
  <c r="G239" i="5"/>
  <c r="G240" i="5"/>
  <c r="G241" i="5"/>
  <c r="G242" i="5"/>
  <c r="S243" i="5" s="1"/>
  <c r="G243" i="5"/>
  <c r="G244" i="5"/>
  <c r="G245" i="5"/>
  <c r="S246" i="5" s="1"/>
  <c r="G246" i="5"/>
  <c r="G247" i="5"/>
  <c r="G248" i="5"/>
  <c r="G249" i="5"/>
  <c r="G250" i="5"/>
  <c r="G251" i="5"/>
  <c r="G252" i="5"/>
  <c r="G253" i="5"/>
  <c r="G254" i="5"/>
  <c r="S255" i="5" s="1"/>
  <c r="G255" i="5"/>
  <c r="G256" i="5"/>
  <c r="G257" i="5"/>
  <c r="S258" i="5" s="1"/>
  <c r="G258" i="5"/>
  <c r="G259" i="5"/>
  <c r="G260" i="5"/>
  <c r="G261" i="5"/>
  <c r="G262" i="5"/>
  <c r="G263" i="5"/>
  <c r="G264" i="5"/>
  <c r="G265" i="5"/>
  <c r="G266" i="5"/>
  <c r="S267" i="5" s="1"/>
  <c r="G267" i="5"/>
  <c r="G268" i="5"/>
  <c r="G269" i="5"/>
  <c r="S270" i="5" s="1"/>
  <c r="G270" i="5"/>
  <c r="G271" i="5"/>
  <c r="G272" i="5"/>
  <c r="G273" i="5"/>
  <c r="G274" i="5"/>
  <c r="G275" i="5"/>
  <c r="G276" i="5"/>
  <c r="G277" i="5"/>
  <c r="G278" i="5"/>
  <c r="S279" i="5" s="1"/>
  <c r="G279" i="5"/>
  <c r="G280" i="5"/>
  <c r="G281" i="5"/>
  <c r="S282" i="5" s="1"/>
  <c r="G282" i="5"/>
  <c r="G283" i="5"/>
  <c r="G284" i="5"/>
  <c r="G285" i="5"/>
  <c r="G286" i="5"/>
  <c r="G287" i="5"/>
  <c r="G288" i="5"/>
  <c r="G289" i="5"/>
  <c r="G290" i="5"/>
  <c r="S291" i="5" s="1"/>
  <c r="G291" i="5"/>
  <c r="G292" i="5"/>
  <c r="G293" i="5"/>
  <c r="S294" i="5" s="1"/>
  <c r="G294" i="5"/>
  <c r="G295" i="5"/>
  <c r="G296" i="5"/>
  <c r="G297" i="5"/>
  <c r="G298" i="5"/>
  <c r="G299" i="5"/>
  <c r="G300" i="5"/>
  <c r="G301" i="5"/>
  <c r="G302" i="5"/>
  <c r="S303" i="5" s="1"/>
  <c r="G303" i="5"/>
  <c r="G304" i="5"/>
  <c r="G305" i="5"/>
  <c r="S306" i="5" s="1"/>
  <c r="G306" i="5"/>
  <c r="G307" i="5"/>
  <c r="G308" i="5"/>
  <c r="G309" i="5"/>
  <c r="G310" i="5"/>
  <c r="G311" i="5"/>
  <c r="G312" i="5"/>
  <c r="G313" i="5"/>
  <c r="G314" i="5"/>
  <c r="S315" i="5" s="1"/>
  <c r="G315" i="5"/>
  <c r="G316" i="5"/>
  <c r="G317" i="5"/>
  <c r="S318" i="5" s="1"/>
  <c r="G318" i="5"/>
  <c r="G319" i="5"/>
  <c r="G320" i="5"/>
  <c r="G321" i="5"/>
  <c r="G322" i="5"/>
  <c r="G323" i="5"/>
  <c r="G324" i="5"/>
  <c r="G325" i="5"/>
  <c r="G326" i="5"/>
  <c r="S327" i="5" s="1"/>
  <c r="G327" i="5"/>
  <c r="G328" i="5"/>
  <c r="G329" i="5"/>
  <c r="S330" i="5" s="1"/>
  <c r="G330" i="5"/>
  <c r="G331" i="5"/>
  <c r="G332" i="5"/>
  <c r="G333" i="5"/>
  <c r="G334" i="5"/>
  <c r="G335" i="5"/>
  <c r="G336" i="5"/>
  <c r="G337" i="5"/>
  <c r="G338" i="5"/>
  <c r="S339" i="5" s="1"/>
  <c r="G339" i="5"/>
  <c r="G340" i="5"/>
  <c r="G341" i="5"/>
  <c r="S342" i="5" s="1"/>
  <c r="G342" i="5"/>
  <c r="G343" i="5"/>
  <c r="G344" i="5"/>
  <c r="G345" i="5"/>
  <c r="G346" i="5"/>
  <c r="G347" i="5"/>
  <c r="G348" i="5"/>
  <c r="G349" i="5"/>
  <c r="G350" i="5"/>
  <c r="S351" i="5" s="1"/>
  <c r="G351" i="5"/>
  <c r="G352" i="5"/>
  <c r="G353" i="5"/>
  <c r="S354" i="5" s="1"/>
  <c r="G354" i="5"/>
  <c r="G355" i="5"/>
  <c r="G356" i="5"/>
  <c r="G357" i="5"/>
  <c r="G358" i="5"/>
  <c r="G359" i="5"/>
  <c r="G360" i="5"/>
  <c r="G361" i="5"/>
  <c r="G362" i="5"/>
  <c r="S363" i="5" s="1"/>
  <c r="G363" i="5"/>
  <c r="G364" i="5"/>
  <c r="G365" i="5"/>
  <c r="S366" i="5" s="1"/>
  <c r="G366" i="5"/>
  <c r="G367" i="5"/>
  <c r="G368" i="5"/>
  <c r="G369" i="5"/>
  <c r="G370" i="5"/>
  <c r="G371" i="5"/>
  <c r="G372" i="5"/>
  <c r="G373" i="5"/>
  <c r="G374" i="5"/>
  <c r="S375" i="5" s="1"/>
  <c r="G375" i="5"/>
  <c r="G376" i="5"/>
  <c r="G377" i="5"/>
  <c r="S378" i="5" s="1"/>
  <c r="G378" i="5"/>
  <c r="G379" i="5"/>
  <c r="G380" i="5"/>
  <c r="G381" i="5"/>
  <c r="G382" i="5"/>
  <c r="G383" i="5"/>
  <c r="G384" i="5"/>
  <c r="G385" i="5"/>
  <c r="G386" i="5"/>
  <c r="S387" i="5" s="1"/>
  <c r="G387" i="5"/>
  <c r="G388" i="5"/>
  <c r="G389" i="5"/>
  <c r="S390" i="5" s="1"/>
  <c r="G390" i="5"/>
  <c r="G391" i="5"/>
  <c r="G392" i="5"/>
  <c r="G393" i="5"/>
  <c r="G394" i="5"/>
  <c r="G395" i="5"/>
  <c r="G396" i="5"/>
  <c r="G397" i="5"/>
  <c r="G398" i="5"/>
  <c r="S399" i="5" s="1"/>
  <c r="G399" i="5"/>
  <c r="G400" i="5"/>
  <c r="G401" i="5"/>
  <c r="S402" i="5" s="1"/>
  <c r="G402" i="5"/>
  <c r="G403" i="5"/>
  <c r="G404" i="5"/>
  <c r="G405" i="5"/>
  <c r="G406" i="5"/>
  <c r="G407" i="5"/>
  <c r="G408" i="5"/>
  <c r="G409" i="5"/>
  <c r="G410" i="5"/>
  <c r="S411" i="5" s="1"/>
  <c r="G411" i="5"/>
  <c r="G412" i="5"/>
  <c r="G413" i="5"/>
  <c r="S414" i="5" s="1"/>
  <c r="G414" i="5"/>
  <c r="G415" i="5"/>
  <c r="G416" i="5"/>
  <c r="G417" i="5"/>
  <c r="G418" i="5"/>
  <c r="G419" i="5"/>
  <c r="G420" i="5"/>
  <c r="G421" i="5"/>
  <c r="G422" i="5"/>
  <c r="S423" i="5" s="1"/>
  <c r="G423" i="5"/>
  <c r="G424" i="5"/>
  <c r="G425" i="5"/>
  <c r="S426" i="5" s="1"/>
  <c r="G426" i="5"/>
  <c r="G427" i="5"/>
  <c r="G428" i="5"/>
  <c r="G429" i="5"/>
  <c r="G430" i="5"/>
  <c r="G431" i="5"/>
  <c r="G432" i="5"/>
  <c r="G433" i="5"/>
  <c r="G434" i="5"/>
  <c r="S435" i="5" s="1"/>
  <c r="G435" i="5"/>
  <c r="G436" i="5"/>
  <c r="G437" i="5"/>
  <c r="S438" i="5" s="1"/>
  <c r="G438" i="5"/>
  <c r="G439" i="5"/>
  <c r="G440" i="5"/>
  <c r="G441" i="5"/>
  <c r="G442" i="5"/>
  <c r="G443" i="5"/>
  <c r="G444" i="5"/>
  <c r="G445" i="5"/>
  <c r="G446" i="5"/>
  <c r="S447" i="5" s="1"/>
  <c r="G447" i="5"/>
  <c r="G448" i="5"/>
  <c r="G449" i="5"/>
  <c r="S450" i="5" s="1"/>
  <c r="G450" i="5"/>
  <c r="G451" i="5"/>
  <c r="G452" i="5"/>
  <c r="G453" i="5"/>
  <c r="G454" i="5"/>
  <c r="G455" i="5"/>
  <c r="G456" i="5"/>
  <c r="G457" i="5"/>
  <c r="G458" i="5"/>
  <c r="S459" i="5" s="1"/>
  <c r="G459" i="5"/>
  <c r="G460" i="5"/>
  <c r="G461" i="5"/>
  <c r="S462" i="5" s="1"/>
  <c r="G462" i="5"/>
  <c r="G463" i="5"/>
  <c r="G464" i="5"/>
  <c r="G465" i="5"/>
  <c r="G466" i="5"/>
  <c r="G467" i="5"/>
  <c r="G468" i="5"/>
  <c r="G469" i="5"/>
  <c r="G470" i="5"/>
  <c r="S471" i="5" s="1"/>
  <c r="G471" i="5"/>
  <c r="G472" i="5"/>
  <c r="G473" i="5"/>
  <c r="S474" i="5" s="1"/>
  <c r="G474" i="5"/>
  <c r="G475" i="5"/>
  <c r="G476" i="5"/>
  <c r="G477" i="5"/>
  <c r="G478" i="5"/>
  <c r="G479" i="5"/>
  <c r="G480" i="5"/>
  <c r="G481" i="5"/>
  <c r="G482" i="5"/>
  <c r="S483" i="5" s="1"/>
  <c r="G483" i="5"/>
  <c r="G484" i="5"/>
  <c r="G485" i="5"/>
  <c r="S486" i="5" s="1"/>
  <c r="G486" i="5"/>
  <c r="G487" i="5"/>
  <c r="G488" i="5"/>
  <c r="G489" i="5"/>
  <c r="G490" i="5"/>
  <c r="G491" i="5"/>
  <c r="G492" i="5"/>
  <c r="G493" i="5"/>
  <c r="G494" i="5"/>
  <c r="S495" i="5" s="1"/>
  <c r="G495" i="5"/>
  <c r="G496" i="5"/>
  <c r="G497" i="5"/>
  <c r="S498" i="5" s="1"/>
  <c r="G498" i="5"/>
  <c r="G499" i="5"/>
  <c r="G500" i="5"/>
  <c r="G501" i="5"/>
  <c r="G502" i="5"/>
  <c r="G503" i="5"/>
  <c r="G504" i="5"/>
  <c r="G505" i="5"/>
  <c r="G506" i="5"/>
  <c r="S507" i="5" s="1"/>
  <c r="G507" i="5"/>
  <c r="G508" i="5"/>
  <c r="G509" i="5"/>
  <c r="S510" i="5" s="1"/>
  <c r="G510" i="5"/>
  <c r="G511" i="5"/>
  <c r="G512" i="5"/>
  <c r="G513" i="5"/>
  <c r="G514" i="5"/>
  <c r="G515" i="5"/>
  <c r="G516" i="5"/>
  <c r="G517" i="5"/>
  <c r="G518" i="5"/>
  <c r="S519" i="5" s="1"/>
  <c r="G519" i="5"/>
  <c r="G520" i="5"/>
  <c r="G521" i="5"/>
  <c r="S522" i="5" s="1"/>
  <c r="G522" i="5"/>
  <c r="G523" i="5"/>
  <c r="G524" i="5"/>
  <c r="G525" i="5"/>
  <c r="G526" i="5"/>
  <c r="G527" i="5"/>
  <c r="G528" i="5"/>
  <c r="G529" i="5"/>
  <c r="G530" i="5"/>
  <c r="S531" i="5" s="1"/>
  <c r="G531" i="5"/>
  <c r="G532" i="5"/>
  <c r="G533" i="5"/>
  <c r="S534" i="5" s="1"/>
  <c r="G534" i="5"/>
  <c r="G535" i="5"/>
  <c r="G536" i="5"/>
  <c r="G537" i="5"/>
  <c r="G538" i="5"/>
  <c r="G539" i="5"/>
  <c r="G540" i="5"/>
  <c r="G541" i="5"/>
  <c r="G542" i="5"/>
  <c r="S543" i="5" s="1"/>
  <c r="G543" i="5"/>
  <c r="G544" i="5"/>
  <c r="G545" i="5"/>
  <c r="S546" i="5" s="1"/>
  <c r="G546" i="5"/>
  <c r="G547" i="5"/>
  <c r="G548" i="5"/>
  <c r="G549" i="5"/>
  <c r="G550" i="5"/>
  <c r="G551" i="5"/>
  <c r="G552" i="5"/>
  <c r="G553" i="5"/>
  <c r="G554" i="5"/>
  <c r="S555" i="5" s="1"/>
  <c r="G555" i="5"/>
  <c r="G556" i="5"/>
  <c r="G557" i="5"/>
  <c r="S558" i="5" s="1"/>
  <c r="G558" i="5"/>
  <c r="G559" i="5"/>
  <c r="G560" i="5"/>
  <c r="G561" i="5"/>
  <c r="G562" i="5"/>
  <c r="G563" i="5"/>
  <c r="G564" i="5"/>
  <c r="G565" i="5"/>
  <c r="G566" i="5"/>
  <c r="S567" i="5" s="1"/>
  <c r="G567" i="5"/>
  <c r="G568" i="5"/>
  <c r="G569" i="5"/>
  <c r="S570" i="5" s="1"/>
  <c r="G570" i="5"/>
  <c r="G571" i="5"/>
  <c r="G572" i="5"/>
  <c r="G573" i="5"/>
  <c r="G574" i="5"/>
  <c r="G575" i="5"/>
  <c r="G576" i="5"/>
  <c r="G577" i="5"/>
  <c r="G578" i="5"/>
  <c r="S579" i="5" s="1"/>
  <c r="G579" i="5"/>
  <c r="G580" i="5"/>
  <c r="G581" i="5"/>
  <c r="S582" i="5" s="1"/>
  <c r="G582" i="5"/>
  <c r="G583" i="5"/>
  <c r="G584" i="5"/>
  <c r="G585" i="5"/>
  <c r="G586" i="5"/>
  <c r="G587" i="5"/>
  <c r="G588" i="5"/>
  <c r="G589" i="5"/>
  <c r="G590" i="5"/>
  <c r="S591" i="5" s="1"/>
  <c r="G591" i="5"/>
  <c r="G592" i="5"/>
  <c r="G593" i="5"/>
  <c r="S594" i="5" s="1"/>
  <c r="G594" i="5"/>
  <c r="G595" i="5"/>
  <c r="G596" i="5"/>
  <c r="G597" i="5"/>
  <c r="G598" i="5"/>
  <c r="G599" i="5"/>
  <c r="G600" i="5"/>
  <c r="G601" i="5"/>
  <c r="G602" i="5"/>
  <c r="S603" i="5" s="1"/>
  <c r="G603" i="5"/>
  <c r="G604" i="5"/>
  <c r="G605" i="5"/>
  <c r="S606" i="5" s="1"/>
  <c r="G606" i="5"/>
  <c r="G607" i="5"/>
  <c r="G608" i="5"/>
  <c r="G609" i="5"/>
  <c r="G610" i="5"/>
  <c r="G611" i="5"/>
  <c r="G612" i="5"/>
  <c r="G613" i="5"/>
  <c r="G614" i="5"/>
  <c r="S615" i="5" s="1"/>
  <c r="G615" i="5"/>
  <c r="G616" i="5"/>
  <c r="G617" i="5"/>
  <c r="S618" i="5" s="1"/>
  <c r="G618" i="5"/>
  <c r="G619" i="5"/>
  <c r="G620" i="5"/>
  <c r="G621" i="5"/>
  <c r="G622" i="5"/>
  <c r="G623" i="5"/>
  <c r="G624" i="5"/>
  <c r="G625" i="5"/>
  <c r="G626" i="5"/>
  <c r="S627" i="5" s="1"/>
  <c r="G627" i="5"/>
  <c r="G628" i="5"/>
  <c r="G629" i="5"/>
  <c r="S630" i="5" s="1"/>
  <c r="G630" i="5"/>
  <c r="G631" i="5"/>
  <c r="G632" i="5"/>
  <c r="G633" i="5"/>
  <c r="G634" i="5"/>
  <c r="G635" i="5"/>
  <c r="G636" i="5"/>
  <c r="G637" i="5"/>
  <c r="G638" i="5"/>
  <c r="S639" i="5" s="1"/>
  <c r="G639" i="5"/>
  <c r="G640" i="5"/>
  <c r="G641" i="5"/>
  <c r="S642" i="5" s="1"/>
  <c r="G642" i="5"/>
  <c r="G643" i="5"/>
  <c r="G644" i="5"/>
  <c r="G645" i="5"/>
  <c r="G646" i="5"/>
  <c r="G647" i="5"/>
  <c r="G648" i="5"/>
  <c r="G649" i="5"/>
  <c r="G650" i="5"/>
  <c r="S651" i="5" s="1"/>
  <c r="G651" i="5"/>
  <c r="G652" i="5"/>
  <c r="G653" i="5"/>
  <c r="S654" i="5" s="1"/>
  <c r="G654" i="5"/>
  <c r="G655" i="5"/>
  <c r="G656" i="5"/>
  <c r="G657" i="5"/>
  <c r="G658" i="5"/>
  <c r="G659" i="5"/>
  <c r="G660" i="5"/>
  <c r="G661" i="5"/>
  <c r="G662" i="5"/>
  <c r="S663" i="5" s="1"/>
  <c r="G663" i="5"/>
  <c r="G664" i="5"/>
  <c r="G665" i="5"/>
  <c r="S666" i="5" s="1"/>
  <c r="G666" i="5"/>
  <c r="G667" i="5"/>
  <c r="G668" i="5"/>
  <c r="G669" i="5"/>
  <c r="G670" i="5"/>
  <c r="G671" i="5"/>
  <c r="G672" i="5"/>
  <c r="G673" i="5"/>
  <c r="G674" i="5"/>
  <c r="S675" i="5" s="1"/>
  <c r="G675" i="5"/>
  <c r="G676" i="5"/>
  <c r="G677" i="5"/>
  <c r="S678" i="5" s="1"/>
  <c r="G678" i="5"/>
  <c r="G679" i="5"/>
  <c r="G680" i="5"/>
  <c r="G681" i="5"/>
  <c r="G682" i="5"/>
  <c r="G683" i="5"/>
  <c r="G684" i="5"/>
  <c r="G685" i="5"/>
  <c r="G686" i="5"/>
  <c r="S687" i="5" s="1"/>
  <c r="G687" i="5"/>
  <c r="G688" i="5"/>
  <c r="G689" i="5"/>
  <c r="S690" i="5" s="1"/>
  <c r="G690" i="5"/>
  <c r="G691" i="5"/>
  <c r="G692" i="5"/>
  <c r="G693" i="5"/>
  <c r="G694" i="5"/>
  <c r="G695" i="5"/>
  <c r="G696" i="5"/>
  <c r="G697" i="5"/>
  <c r="G698" i="5"/>
  <c r="S699" i="5" s="1"/>
  <c r="G699" i="5"/>
  <c r="G700" i="5"/>
  <c r="G701" i="5"/>
  <c r="S702" i="5" s="1"/>
  <c r="G702" i="5"/>
  <c r="G703" i="5"/>
  <c r="G704" i="5"/>
  <c r="G705" i="5"/>
  <c r="G706" i="5"/>
  <c r="G707" i="5"/>
  <c r="G708" i="5"/>
  <c r="G709" i="5"/>
  <c r="G710" i="5"/>
  <c r="S711" i="5" s="1"/>
  <c r="G711" i="5"/>
  <c r="G712" i="5"/>
  <c r="G713" i="5"/>
  <c r="S714" i="5" s="1"/>
  <c r="G714" i="5"/>
  <c r="G715" i="5"/>
  <c r="G716" i="5"/>
  <c r="G717" i="5"/>
  <c r="G718" i="5"/>
  <c r="G719" i="5"/>
  <c r="G720" i="5"/>
  <c r="G721" i="5"/>
  <c r="G722" i="5"/>
  <c r="S723" i="5" s="1"/>
  <c r="G723" i="5"/>
  <c r="G724" i="5"/>
  <c r="G725" i="5"/>
  <c r="S726" i="5" s="1"/>
  <c r="G726" i="5"/>
  <c r="G727" i="5"/>
  <c r="G728" i="5"/>
  <c r="G729" i="5"/>
  <c r="G730" i="5"/>
  <c r="G731" i="5"/>
  <c r="G732" i="5"/>
  <c r="G733" i="5"/>
  <c r="G734" i="5"/>
  <c r="S735" i="5" s="1"/>
  <c r="G735" i="5"/>
  <c r="G736" i="5"/>
  <c r="G737" i="5"/>
  <c r="S738" i="5" s="1"/>
  <c r="G738" i="5"/>
  <c r="G739" i="5"/>
  <c r="G740" i="5"/>
  <c r="G741" i="5"/>
  <c r="G742" i="5"/>
  <c r="G743" i="5"/>
  <c r="G744" i="5"/>
  <c r="G745" i="5"/>
  <c r="G746" i="5"/>
  <c r="S747" i="5" s="1"/>
  <c r="G747" i="5"/>
  <c r="G748" i="5"/>
  <c r="G749" i="5"/>
  <c r="S750" i="5" s="1"/>
  <c r="G750" i="5"/>
  <c r="G751" i="5"/>
  <c r="G752" i="5"/>
  <c r="G753" i="5"/>
  <c r="G754" i="5"/>
  <c r="G755" i="5"/>
  <c r="G756" i="5"/>
  <c r="G757" i="5"/>
  <c r="G758" i="5"/>
  <c r="S759" i="5" s="1"/>
  <c r="G759" i="5"/>
  <c r="G760" i="5"/>
  <c r="G761" i="5"/>
  <c r="S762" i="5" s="1"/>
  <c r="G762" i="5"/>
  <c r="G763" i="5"/>
  <c r="G764" i="5"/>
  <c r="G765" i="5"/>
  <c r="G766" i="5"/>
  <c r="G767" i="5"/>
  <c r="G768" i="5"/>
  <c r="G769" i="5"/>
  <c r="G770" i="5"/>
  <c r="S771" i="5" s="1"/>
  <c r="G771" i="5"/>
  <c r="G772" i="5"/>
  <c r="G773" i="5"/>
  <c r="S774" i="5" s="1"/>
  <c r="G774" i="5"/>
  <c r="G775" i="5"/>
  <c r="G776" i="5"/>
  <c r="G777" i="5"/>
  <c r="G778" i="5"/>
  <c r="G779" i="5"/>
  <c r="G780" i="5"/>
  <c r="G781" i="5"/>
  <c r="G782" i="5"/>
  <c r="S783" i="5" s="1"/>
  <c r="G783" i="5"/>
  <c r="G784" i="5"/>
  <c r="G785" i="5"/>
  <c r="S786" i="5" s="1"/>
  <c r="G786" i="5"/>
  <c r="G787" i="5"/>
  <c r="G788" i="5"/>
  <c r="G789" i="5"/>
  <c r="G790" i="5"/>
  <c r="G791" i="5"/>
  <c r="G792" i="5"/>
  <c r="G793" i="5"/>
  <c r="G794" i="5"/>
  <c r="S795" i="5" s="1"/>
  <c r="G795" i="5"/>
  <c r="G796" i="5"/>
  <c r="G797" i="5"/>
  <c r="S798" i="5" s="1"/>
  <c r="G798" i="5"/>
  <c r="G799" i="5"/>
  <c r="G800" i="5"/>
  <c r="G801" i="5"/>
  <c r="G802" i="5"/>
  <c r="G803" i="5"/>
  <c r="G804" i="5"/>
  <c r="G805" i="5"/>
  <c r="G806" i="5"/>
  <c r="S807" i="5" s="1"/>
  <c r="G807" i="5"/>
  <c r="G808" i="5"/>
  <c r="G809" i="5"/>
  <c r="S810" i="5" s="1"/>
  <c r="G810" i="5"/>
  <c r="G811" i="5"/>
  <c r="G812" i="5"/>
  <c r="G813" i="5"/>
  <c r="G814" i="5"/>
  <c r="G815" i="5"/>
  <c r="G816" i="5"/>
  <c r="G817" i="5"/>
  <c r="G818" i="5"/>
  <c r="S819" i="5" s="1"/>
  <c r="G819" i="5"/>
  <c r="G820" i="5"/>
  <c r="G821" i="5"/>
  <c r="S822" i="5" s="1"/>
  <c r="G822" i="5"/>
  <c r="G823" i="5"/>
  <c r="G824" i="5"/>
  <c r="G825" i="5"/>
  <c r="G826" i="5"/>
  <c r="G827" i="5"/>
  <c r="G828" i="5"/>
  <c r="G829" i="5"/>
  <c r="G830" i="5"/>
  <c r="S831" i="5" s="1"/>
  <c r="G831" i="5"/>
  <c r="G832" i="5"/>
  <c r="G833" i="5"/>
  <c r="S834" i="5" s="1"/>
  <c r="G834" i="5"/>
  <c r="G835" i="5"/>
  <c r="G836" i="5"/>
  <c r="G837" i="5"/>
  <c r="G838" i="5"/>
  <c r="G839" i="5"/>
  <c r="G840" i="5"/>
  <c r="G841" i="5"/>
  <c r="G842" i="5"/>
  <c r="S843" i="5" s="1"/>
  <c r="G843" i="5"/>
  <c r="G844" i="5"/>
  <c r="G845" i="5"/>
  <c r="S846" i="5" s="1"/>
  <c r="G846" i="5"/>
  <c r="G847" i="5"/>
  <c r="G848" i="5"/>
  <c r="G849" i="5"/>
  <c r="G850" i="5"/>
  <c r="G851" i="5"/>
  <c r="G852" i="5"/>
  <c r="G853" i="5"/>
  <c r="G854" i="5"/>
  <c r="S855" i="5" s="1"/>
  <c r="G855" i="5"/>
  <c r="G856" i="5"/>
  <c r="G857" i="5"/>
  <c r="S858" i="5" s="1"/>
  <c r="G858" i="5"/>
  <c r="G859" i="5"/>
  <c r="G860" i="5"/>
  <c r="G861" i="5"/>
  <c r="G862" i="5"/>
  <c r="G863" i="5"/>
  <c r="G864" i="5"/>
  <c r="G865" i="5"/>
  <c r="G866" i="5"/>
  <c r="S867" i="5" s="1"/>
  <c r="G867" i="5"/>
  <c r="G868" i="5"/>
  <c r="G869" i="5"/>
  <c r="S870" i="5" s="1"/>
  <c r="G870" i="5"/>
  <c r="G871" i="5"/>
  <c r="G872" i="5"/>
  <c r="G873" i="5"/>
  <c r="G874" i="5"/>
  <c r="G875" i="5"/>
  <c r="G876" i="5"/>
  <c r="G877" i="5"/>
  <c r="G878" i="5"/>
  <c r="S879" i="5" s="1"/>
  <c r="G879" i="5"/>
  <c r="G880" i="5"/>
  <c r="G881" i="5"/>
  <c r="S882" i="5" s="1"/>
  <c r="G882" i="5"/>
  <c r="G883" i="5"/>
  <c r="G884" i="5"/>
  <c r="G885" i="5"/>
  <c r="G886" i="5"/>
  <c r="G887" i="5"/>
  <c r="G888" i="5"/>
  <c r="G889" i="5"/>
  <c r="G890" i="5"/>
  <c r="S891" i="5" s="1"/>
  <c r="G891" i="5"/>
  <c r="G892" i="5"/>
  <c r="G893" i="5"/>
  <c r="S894" i="5" s="1"/>
  <c r="G894" i="5"/>
  <c r="G895" i="5"/>
  <c r="G896" i="5"/>
  <c r="G897" i="5"/>
  <c r="G898" i="5"/>
  <c r="G899" i="5"/>
  <c r="G900" i="5"/>
  <c r="G901" i="5"/>
  <c r="G902" i="5"/>
  <c r="S903" i="5" s="1"/>
  <c r="G903" i="5"/>
  <c r="G904" i="5"/>
  <c r="G905" i="5"/>
  <c r="S906" i="5" s="1"/>
  <c r="G906" i="5"/>
  <c r="G907" i="5"/>
  <c r="G908" i="5"/>
  <c r="G909" i="5"/>
  <c r="G910" i="5"/>
  <c r="G911" i="5"/>
  <c r="G912" i="5"/>
  <c r="G913" i="5"/>
  <c r="G914" i="5"/>
  <c r="S915" i="5" s="1"/>
  <c r="G915" i="5"/>
  <c r="G916" i="5"/>
  <c r="G917" i="5"/>
  <c r="S918" i="5" s="1"/>
  <c r="G918" i="5"/>
  <c r="G919" i="5"/>
  <c r="G920" i="5"/>
  <c r="G921" i="5"/>
  <c r="G922" i="5"/>
  <c r="G923" i="5"/>
  <c r="G924" i="5"/>
  <c r="G925" i="5"/>
  <c r="G926" i="5"/>
  <c r="S927" i="5" s="1"/>
  <c r="G927" i="5"/>
  <c r="G928" i="5"/>
  <c r="G929" i="5"/>
  <c r="S930" i="5" s="1"/>
  <c r="G930" i="5"/>
  <c r="G931" i="5"/>
  <c r="G932" i="5"/>
  <c r="G933" i="5"/>
  <c r="G934" i="5"/>
  <c r="G935" i="5"/>
  <c r="G936" i="5"/>
  <c r="G937" i="5"/>
  <c r="G938" i="5"/>
  <c r="S939" i="5" s="1"/>
  <c r="G939" i="5"/>
  <c r="G940" i="5"/>
  <c r="G941" i="5"/>
  <c r="S942" i="5" s="1"/>
  <c r="G942" i="5"/>
  <c r="G943" i="5"/>
  <c r="G944" i="5"/>
  <c r="G945" i="5"/>
  <c r="G946" i="5"/>
  <c r="G947" i="5"/>
  <c r="G948" i="5"/>
  <c r="G949" i="5"/>
  <c r="G950" i="5"/>
  <c r="S951" i="5" s="1"/>
  <c r="G951" i="5"/>
  <c r="G952" i="5"/>
  <c r="G953" i="5"/>
  <c r="S954" i="5" s="1"/>
  <c r="G954" i="5"/>
  <c r="G955" i="5"/>
  <c r="G956" i="5"/>
  <c r="G957" i="5"/>
  <c r="G958" i="5"/>
  <c r="G959" i="5"/>
  <c r="G960" i="5"/>
  <c r="G961" i="5"/>
  <c r="G962" i="5"/>
  <c r="S963" i="5" s="1"/>
  <c r="G963" i="5"/>
  <c r="G964" i="5"/>
  <c r="G965" i="5"/>
  <c r="S966" i="5" s="1"/>
  <c r="G966" i="5"/>
  <c r="G967" i="5"/>
  <c r="G968" i="5"/>
  <c r="G969" i="5"/>
  <c r="G970" i="5"/>
  <c r="G971" i="5"/>
  <c r="G972" i="5"/>
  <c r="G973" i="5"/>
  <c r="G974" i="5"/>
  <c r="S975" i="5" s="1"/>
  <c r="G975" i="5"/>
  <c r="G976" i="5"/>
  <c r="G977" i="5"/>
  <c r="S978" i="5" s="1"/>
  <c r="G978" i="5"/>
  <c r="G979" i="5"/>
  <c r="G980" i="5"/>
  <c r="G981" i="5"/>
  <c r="G982" i="5"/>
  <c r="G983" i="5"/>
  <c r="G984" i="5"/>
  <c r="G985" i="5"/>
  <c r="G986" i="5"/>
  <c r="S987" i="5" s="1"/>
  <c r="G987" i="5"/>
  <c r="G988" i="5"/>
  <c r="G989" i="5"/>
  <c r="S990" i="5" s="1"/>
  <c r="G990" i="5"/>
  <c r="G991" i="5"/>
  <c r="G992" i="5"/>
  <c r="G993" i="5"/>
  <c r="G994" i="5"/>
  <c r="G995" i="5"/>
  <c r="G996" i="5"/>
  <c r="G997" i="5"/>
  <c r="G998" i="5"/>
  <c r="S999" i="5" s="1"/>
  <c r="G999" i="5"/>
  <c r="G1000" i="5"/>
  <c r="G1001" i="5"/>
  <c r="S1002" i="5" s="1"/>
  <c r="G1002" i="5"/>
  <c r="G1003" i="5"/>
  <c r="G1004" i="5"/>
  <c r="G1005" i="5"/>
  <c r="G1006" i="5"/>
  <c r="G1007" i="5"/>
  <c r="G1008" i="5"/>
  <c r="G1009" i="5"/>
  <c r="G1010" i="5"/>
  <c r="S1011" i="5" s="1"/>
  <c r="G1011" i="5"/>
  <c r="G1012" i="5"/>
  <c r="G1013" i="5"/>
  <c r="S1014" i="5" s="1"/>
  <c r="G1014" i="5"/>
  <c r="G1015" i="5"/>
  <c r="G1016" i="5"/>
  <c r="G1017" i="5"/>
  <c r="G1018" i="5"/>
  <c r="G1019" i="5"/>
  <c r="G1020" i="5"/>
  <c r="G1021" i="5"/>
  <c r="G1022" i="5"/>
  <c r="S1023" i="5" s="1"/>
  <c r="G1023" i="5"/>
  <c r="G1024" i="5"/>
  <c r="G1025" i="5"/>
  <c r="S1026" i="5" s="1"/>
  <c r="G1026" i="5"/>
  <c r="G1027" i="5"/>
  <c r="G1028" i="5"/>
  <c r="G1029" i="5"/>
  <c r="G1030" i="5"/>
  <c r="G1031" i="5"/>
  <c r="G1032" i="5"/>
  <c r="G1033" i="5"/>
  <c r="G1034" i="5"/>
  <c r="S1035" i="5" s="1"/>
  <c r="G1035" i="5"/>
  <c r="G1036" i="5"/>
  <c r="G1037" i="5"/>
  <c r="S1038" i="5" s="1"/>
  <c r="G1038" i="5"/>
  <c r="G1039" i="5"/>
  <c r="G1040" i="5"/>
  <c r="G1041" i="5"/>
  <c r="G1042" i="5"/>
  <c r="G1043" i="5"/>
  <c r="G1044" i="5"/>
  <c r="G1045" i="5"/>
  <c r="G1046" i="5"/>
  <c r="S1047" i="5" s="1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S1059" i="5" s="1"/>
  <c r="G1059" i="5"/>
  <c r="G1060" i="5"/>
  <c r="G1061" i="5"/>
  <c r="S1062" i="5" s="1"/>
  <c r="G1062" i="5"/>
  <c r="G1063" i="5"/>
  <c r="G1064" i="5"/>
  <c r="G1065" i="5"/>
  <c r="G1066" i="5"/>
  <c r="G1067" i="5"/>
  <c r="G1068" i="5"/>
  <c r="G1069" i="5"/>
  <c r="G1070" i="5"/>
  <c r="S1071" i="5" s="1"/>
  <c r="G1071" i="5"/>
  <c r="G1072" i="5"/>
  <c r="G1073" i="5"/>
  <c r="S1074" i="5" s="1"/>
  <c r="G1074" i="5"/>
  <c r="G1075" i="5"/>
  <c r="G1076" i="5"/>
  <c r="G1077" i="5"/>
  <c r="G1078" i="5"/>
  <c r="G1079" i="5"/>
  <c r="G1080" i="5"/>
  <c r="G1081" i="5"/>
  <c r="G1082" i="5"/>
  <c r="S1083" i="5" s="1"/>
  <c r="G1083" i="5"/>
  <c r="G1084" i="5"/>
  <c r="G1085" i="5"/>
  <c r="S1086" i="5" s="1"/>
  <c r="G1086" i="5"/>
  <c r="G1087" i="5"/>
  <c r="G1088" i="5"/>
  <c r="G1089" i="5"/>
  <c r="G1090" i="5"/>
  <c r="G1091" i="5"/>
  <c r="G1092" i="5"/>
  <c r="G1093" i="5"/>
  <c r="G1094" i="5"/>
  <c r="S1095" i="5" s="1"/>
  <c r="G1095" i="5"/>
  <c r="G1096" i="5"/>
  <c r="G1097" i="5"/>
  <c r="S1098" i="5" s="1"/>
  <c r="G1098" i="5"/>
  <c r="G1099" i="5"/>
  <c r="G1100" i="5"/>
  <c r="G1101" i="5"/>
  <c r="G1102" i="5"/>
  <c r="G1103" i="5"/>
  <c r="G1104" i="5"/>
  <c r="G1105" i="5"/>
  <c r="G1106" i="5"/>
  <c r="S1107" i="5" s="1"/>
  <c r="G1107" i="5"/>
  <c r="G1108" i="5"/>
  <c r="G1109" i="5"/>
  <c r="S1110" i="5" s="1"/>
  <c r="G1110" i="5"/>
  <c r="G1111" i="5"/>
  <c r="G1112" i="5"/>
  <c r="G1113" i="5"/>
  <c r="G1114" i="5"/>
  <c r="G1115" i="5"/>
  <c r="G1116" i="5"/>
  <c r="G1117" i="5"/>
  <c r="G1118" i="5"/>
  <c r="S1119" i="5" s="1"/>
  <c r="G1119" i="5"/>
  <c r="G1120" i="5"/>
  <c r="G1121" i="5"/>
  <c r="S1122" i="5" s="1"/>
  <c r="G1122" i="5"/>
  <c r="G1123" i="5"/>
  <c r="G1124" i="5"/>
  <c r="G1125" i="5"/>
  <c r="G1126" i="5"/>
  <c r="G1127" i="5"/>
  <c r="G1128" i="5"/>
  <c r="G1129" i="5"/>
  <c r="G1130" i="5"/>
  <c r="S1131" i="5" s="1"/>
  <c r="G1131" i="5"/>
  <c r="G1132" i="5"/>
  <c r="G1133" i="5"/>
  <c r="S1134" i="5" s="1"/>
  <c r="G1134" i="5"/>
  <c r="G1135" i="5"/>
  <c r="G1136" i="5"/>
  <c r="G1137" i="5"/>
  <c r="G1138" i="5"/>
  <c r="G1139" i="5"/>
  <c r="G1140" i="5"/>
  <c r="G1141" i="5"/>
  <c r="G1142" i="5"/>
  <c r="S1143" i="5" s="1"/>
  <c r="G1143" i="5"/>
  <c r="G1144" i="5"/>
  <c r="G1145" i="5"/>
  <c r="S1146" i="5" s="1"/>
  <c r="G1146" i="5"/>
  <c r="G1147" i="5"/>
  <c r="G1148" i="5"/>
  <c r="G1149" i="5"/>
  <c r="G1150" i="5"/>
  <c r="G1151" i="5"/>
  <c r="G1152" i="5"/>
  <c r="G1153" i="5"/>
  <c r="G1154" i="5"/>
  <c r="S1155" i="5" s="1"/>
  <c r="G1155" i="5"/>
  <c r="G1156" i="5"/>
  <c r="G1157" i="5"/>
  <c r="S1158" i="5" s="1"/>
  <c r="G1158" i="5"/>
  <c r="G1159" i="5"/>
  <c r="G1160" i="5"/>
  <c r="G1161" i="5"/>
  <c r="G1162" i="5"/>
  <c r="G1163" i="5"/>
  <c r="G1164" i="5"/>
  <c r="G1165" i="5"/>
  <c r="G1166" i="5"/>
  <c r="S1167" i="5" s="1"/>
  <c r="G1167" i="5"/>
  <c r="G1168" i="5"/>
  <c r="G1169" i="5"/>
  <c r="S1170" i="5" s="1"/>
  <c r="G1170" i="5"/>
  <c r="G1171" i="5"/>
  <c r="G1172" i="5"/>
  <c r="G1173" i="5"/>
  <c r="G1174" i="5"/>
  <c r="G1175" i="5"/>
  <c r="G1176" i="5"/>
  <c r="G1177" i="5"/>
  <c r="G1178" i="5"/>
  <c r="S1179" i="5" s="1"/>
  <c r="G1179" i="5"/>
  <c r="G1180" i="5"/>
  <c r="G1181" i="5"/>
  <c r="S1182" i="5" s="1"/>
  <c r="G1182" i="5"/>
  <c r="G1183" i="5"/>
  <c r="G1184" i="5"/>
  <c r="G1185" i="5"/>
  <c r="G1186" i="5"/>
  <c r="G1187" i="5"/>
  <c r="G1188" i="5"/>
  <c r="G1189" i="5"/>
  <c r="G1190" i="5"/>
  <c r="S1191" i="5" s="1"/>
  <c r="G1191" i="5"/>
  <c r="G1192" i="5"/>
  <c r="G1193" i="5"/>
  <c r="S1194" i="5" s="1"/>
  <c r="G1194" i="5"/>
  <c r="G1195" i="5"/>
  <c r="G1196" i="5"/>
  <c r="G1197" i="5"/>
  <c r="G1198" i="5"/>
  <c r="G1199" i="5"/>
  <c r="G1200" i="5"/>
  <c r="G1201" i="5"/>
  <c r="G1202" i="5"/>
  <c r="S1203" i="5" s="1"/>
  <c r="G1203" i="5"/>
  <c r="G1204" i="5"/>
  <c r="G1205" i="5"/>
  <c r="S1206" i="5" s="1"/>
  <c r="G1206" i="5"/>
  <c r="G1207" i="5"/>
  <c r="G1208" i="5"/>
  <c r="G1209" i="5"/>
  <c r="G1210" i="5"/>
  <c r="G1211" i="5"/>
  <c r="G1212" i="5"/>
  <c r="G1213" i="5"/>
  <c r="G1214" i="5"/>
  <c r="S1215" i="5" s="1"/>
  <c r="G1215" i="5"/>
  <c r="G1216" i="5"/>
  <c r="G1217" i="5"/>
  <c r="S1218" i="5" s="1"/>
  <c r="G1218" i="5"/>
  <c r="G1219" i="5"/>
  <c r="G1220" i="5"/>
  <c r="G1221" i="5"/>
  <c r="G1222" i="5"/>
  <c r="G1223" i="5"/>
  <c r="G1224" i="5"/>
  <c r="G1225" i="5"/>
  <c r="G1226" i="5"/>
  <c r="S1227" i="5" s="1"/>
  <c r="G1227" i="5"/>
  <c r="G1228" i="5"/>
  <c r="G1229" i="5"/>
  <c r="S1230" i="5" s="1"/>
  <c r="G1230" i="5"/>
  <c r="G1231" i="5"/>
  <c r="G1232" i="5"/>
  <c r="S1233" i="5" s="1"/>
  <c r="G1233" i="5"/>
  <c r="G1234" i="5"/>
  <c r="G1235" i="5"/>
  <c r="G1236" i="5"/>
  <c r="G1237" i="5"/>
  <c r="G1238" i="5"/>
  <c r="S1239" i="5" s="1"/>
  <c r="G1239" i="5"/>
  <c r="G1240" i="5"/>
  <c r="G1241" i="5"/>
  <c r="S1242" i="5" s="1"/>
  <c r="G1242" i="5"/>
  <c r="G1243" i="5"/>
  <c r="G1244" i="5"/>
  <c r="S1245" i="5" s="1"/>
  <c r="G1245" i="5"/>
  <c r="G1246" i="5"/>
  <c r="G1247" i="5"/>
  <c r="G1248" i="5"/>
  <c r="G1249" i="5"/>
  <c r="G1250" i="5"/>
  <c r="S1251" i="5" s="1"/>
  <c r="G1251" i="5"/>
  <c r="G1252" i="5"/>
  <c r="G1253" i="5"/>
  <c r="S1254" i="5" s="1"/>
  <c r="G1254" i="5"/>
  <c r="G1255" i="5"/>
  <c r="G1256" i="5"/>
  <c r="S1257" i="5" s="1"/>
  <c r="G1257" i="5"/>
  <c r="G1258" i="5"/>
  <c r="G1259" i="5"/>
  <c r="G1260" i="5"/>
  <c r="G1261" i="5"/>
  <c r="G1262" i="5"/>
  <c r="S1263" i="5" s="1"/>
  <c r="G1263" i="5"/>
  <c r="G1264" i="5"/>
  <c r="G1265" i="5"/>
  <c r="S1266" i="5" s="1"/>
  <c r="G1266" i="5"/>
  <c r="G1267" i="5"/>
  <c r="G1268" i="5"/>
  <c r="S1269" i="5" s="1"/>
  <c r="G1269" i="5"/>
  <c r="G1270" i="5"/>
  <c r="G1271" i="5"/>
  <c r="G1272" i="5"/>
  <c r="G1273" i="5"/>
  <c r="G1274" i="5"/>
  <c r="S1275" i="5" s="1"/>
  <c r="G1275" i="5"/>
  <c r="G1276" i="5"/>
  <c r="G1277" i="5"/>
  <c r="S1278" i="5" s="1"/>
  <c r="G1278" i="5"/>
  <c r="G1279" i="5"/>
  <c r="G1280" i="5"/>
  <c r="S1281" i="5" s="1"/>
  <c r="G1281" i="5"/>
  <c r="G1282" i="5"/>
  <c r="G1283" i="5"/>
  <c r="G1284" i="5"/>
  <c r="G1285" i="5"/>
  <c r="G1286" i="5"/>
  <c r="S1287" i="5" s="1"/>
  <c r="G1287" i="5"/>
  <c r="G1288" i="5"/>
  <c r="G1289" i="5"/>
  <c r="S1290" i="5" s="1"/>
  <c r="G1290" i="5"/>
  <c r="G1291" i="5"/>
  <c r="G1292" i="5"/>
  <c r="S1293" i="5" s="1"/>
  <c r="G1293" i="5"/>
  <c r="G1294" i="5"/>
  <c r="G1295" i="5"/>
  <c r="G1296" i="5"/>
  <c r="G1297" i="5"/>
  <c r="G1298" i="5"/>
  <c r="S1299" i="5" s="1"/>
  <c r="G1299" i="5"/>
  <c r="G1300" i="5"/>
  <c r="G1301" i="5"/>
  <c r="S1302" i="5" s="1"/>
  <c r="G1302" i="5"/>
  <c r="G1303" i="5"/>
  <c r="G1304" i="5"/>
  <c r="S1305" i="5" s="1"/>
  <c r="G1305" i="5"/>
  <c r="G1306" i="5"/>
  <c r="G1307" i="5"/>
  <c r="G1308" i="5"/>
  <c r="G1309" i="5"/>
  <c r="G1310" i="5"/>
  <c r="S1311" i="5" s="1"/>
  <c r="G1311" i="5"/>
  <c r="G1312" i="5"/>
  <c r="G1313" i="5"/>
  <c r="S1314" i="5" s="1"/>
  <c r="G1314" i="5"/>
  <c r="G1315" i="5"/>
  <c r="G1316" i="5"/>
  <c r="S1317" i="5" s="1"/>
  <c r="G1317" i="5"/>
  <c r="G1318" i="5"/>
  <c r="G1319" i="5"/>
  <c r="G1320" i="5"/>
  <c r="G1321" i="5"/>
  <c r="G1322" i="5"/>
  <c r="S1323" i="5" s="1"/>
  <c r="G1323" i="5"/>
  <c r="G1324" i="5"/>
  <c r="G1325" i="5"/>
  <c r="S1326" i="5" s="1"/>
  <c r="G1326" i="5"/>
  <c r="G1327" i="5"/>
  <c r="G1328" i="5"/>
  <c r="S1329" i="5" s="1"/>
  <c r="G1329" i="5"/>
  <c r="G1330" i="5"/>
  <c r="G1331" i="5"/>
  <c r="G1332" i="5"/>
  <c r="G1333" i="5"/>
  <c r="G1334" i="5"/>
  <c r="S1335" i="5" s="1"/>
  <c r="G1335" i="5"/>
  <c r="G1336" i="5"/>
  <c r="G1337" i="5"/>
  <c r="S1338" i="5" s="1"/>
  <c r="G1338" i="5"/>
  <c r="G1339" i="5"/>
  <c r="G1340" i="5"/>
  <c r="S1341" i="5" s="1"/>
  <c r="G1341" i="5"/>
  <c r="G1342" i="5"/>
  <c r="G1343" i="5"/>
  <c r="G1344" i="5"/>
  <c r="G1345" i="5"/>
  <c r="G1346" i="5"/>
  <c r="S1347" i="5" s="1"/>
  <c r="G1347" i="5"/>
  <c r="G1348" i="5"/>
  <c r="G1349" i="5"/>
  <c r="S1350" i="5" s="1"/>
  <c r="G1350" i="5"/>
  <c r="G1351" i="5"/>
  <c r="G1352" i="5"/>
  <c r="S1353" i="5" s="1"/>
  <c r="G1353" i="5"/>
  <c r="G1354" i="5"/>
  <c r="G1355" i="5"/>
  <c r="G1356" i="5"/>
  <c r="G1357" i="5"/>
  <c r="G1358" i="5"/>
  <c r="S1359" i="5" s="1"/>
  <c r="G1359" i="5"/>
  <c r="G1360" i="5"/>
  <c r="G1361" i="5"/>
  <c r="S1362" i="5" s="1"/>
  <c r="G1362" i="5"/>
  <c r="G1363" i="5"/>
  <c r="G1364" i="5"/>
  <c r="S1365" i="5" s="1"/>
  <c r="G1365" i="5"/>
  <c r="G1366" i="5"/>
  <c r="G1367" i="5"/>
  <c r="G1368" i="5"/>
  <c r="G1369" i="5"/>
  <c r="G1370" i="5"/>
  <c r="S1371" i="5" s="1"/>
  <c r="G1371" i="5"/>
  <c r="G1372" i="5"/>
  <c r="G1373" i="5"/>
  <c r="S1374" i="5" s="1"/>
  <c r="G1374" i="5"/>
  <c r="G1375" i="5"/>
  <c r="G1376" i="5"/>
  <c r="S1377" i="5" s="1"/>
  <c r="G1377" i="5"/>
  <c r="G1378" i="5"/>
  <c r="G1379" i="5"/>
  <c r="G1380" i="5"/>
  <c r="G1381" i="5"/>
  <c r="G1382" i="5"/>
  <c r="S1383" i="5" s="1"/>
  <c r="G1383" i="5"/>
  <c r="G1384" i="5"/>
  <c r="G1385" i="5"/>
  <c r="S1386" i="5" s="1"/>
  <c r="G1386" i="5"/>
  <c r="G1387" i="5"/>
  <c r="G1388" i="5"/>
  <c r="S1389" i="5" s="1"/>
  <c r="G1389" i="5"/>
  <c r="G1390" i="5"/>
  <c r="G1391" i="5"/>
  <c r="G1392" i="5"/>
  <c r="G1393" i="5"/>
  <c r="G1394" i="5"/>
  <c r="S1395" i="5" s="1"/>
  <c r="G1395" i="5"/>
  <c r="G1396" i="5"/>
  <c r="G1397" i="5"/>
  <c r="S1398" i="5" s="1"/>
  <c r="G1398" i="5"/>
  <c r="G1399" i="5"/>
  <c r="G1400" i="5"/>
  <c r="S1401" i="5" s="1"/>
  <c r="G1401" i="5"/>
  <c r="G1402" i="5"/>
  <c r="G1403" i="5"/>
  <c r="G1404" i="5"/>
  <c r="G1405" i="5"/>
  <c r="G1406" i="5"/>
  <c r="S1407" i="5" s="1"/>
  <c r="G1407" i="5"/>
  <c r="G1408" i="5"/>
  <c r="G1409" i="5"/>
  <c r="S1410" i="5" s="1"/>
  <c r="G1410" i="5"/>
  <c r="G1411" i="5"/>
  <c r="G1412" i="5"/>
  <c r="S1413" i="5" s="1"/>
  <c r="G1413" i="5"/>
  <c r="G1414" i="5"/>
  <c r="G1415" i="5"/>
  <c r="G1416" i="5"/>
  <c r="G1417" i="5"/>
  <c r="G1418" i="5"/>
  <c r="S1419" i="5" s="1"/>
  <c r="G1419" i="5"/>
  <c r="G1420" i="5"/>
  <c r="G1421" i="5"/>
  <c r="S1422" i="5" s="1"/>
  <c r="G1422" i="5"/>
  <c r="G1423" i="5"/>
  <c r="G1424" i="5"/>
  <c r="S1425" i="5" s="1"/>
  <c r="G1425" i="5"/>
  <c r="G1426" i="5"/>
  <c r="G1427" i="5"/>
  <c r="G1428" i="5"/>
  <c r="G1429" i="5"/>
  <c r="G1430" i="5"/>
  <c r="S1431" i="5" s="1"/>
  <c r="G1431" i="5"/>
  <c r="G1432" i="5"/>
  <c r="G1433" i="5"/>
  <c r="S1434" i="5" s="1"/>
  <c r="G1434" i="5"/>
  <c r="G1435" i="5"/>
  <c r="G1436" i="5"/>
  <c r="S1437" i="5" s="1"/>
  <c r="G1437" i="5"/>
  <c r="G1438" i="5"/>
  <c r="G1439" i="5"/>
  <c r="G1440" i="5"/>
  <c r="G1441" i="5"/>
  <c r="G1442" i="5"/>
  <c r="S1443" i="5" s="1"/>
  <c r="G1443" i="5"/>
  <c r="G1444" i="5"/>
  <c r="G1445" i="5"/>
  <c r="S1446" i="5" s="1"/>
  <c r="G1446" i="5"/>
  <c r="G1447" i="5"/>
  <c r="G1448" i="5"/>
  <c r="S1449" i="5" s="1"/>
  <c r="G1449" i="5"/>
  <c r="G1450" i="5"/>
  <c r="G1451" i="5"/>
  <c r="G1452" i="5"/>
  <c r="G1453" i="5"/>
  <c r="G1454" i="5"/>
  <c r="S1455" i="5" s="1"/>
  <c r="G1455" i="5"/>
  <c r="G1456" i="5"/>
  <c r="G1457" i="5"/>
  <c r="S1458" i="5" s="1"/>
  <c r="G1458" i="5"/>
  <c r="G1459" i="5"/>
  <c r="G1460" i="5"/>
  <c r="S1461" i="5" s="1"/>
  <c r="G1461" i="5"/>
  <c r="G1462" i="5"/>
  <c r="G1463" i="5"/>
  <c r="G1464" i="5"/>
  <c r="G1465" i="5"/>
  <c r="G1466" i="5"/>
  <c r="S1467" i="5" s="1"/>
  <c r="G1467" i="5"/>
  <c r="G1468" i="5"/>
  <c r="G1469" i="5"/>
  <c r="S1470" i="5" s="1"/>
  <c r="G1470" i="5"/>
  <c r="G1471" i="5"/>
  <c r="G1472" i="5"/>
  <c r="S1473" i="5" s="1"/>
  <c r="G1473" i="5"/>
  <c r="G1474" i="5"/>
  <c r="G1475" i="5"/>
  <c r="G1476" i="5"/>
  <c r="G1477" i="5"/>
  <c r="G1478" i="5"/>
  <c r="S1479" i="5" s="1"/>
  <c r="G1479" i="5"/>
  <c r="G1480" i="5"/>
  <c r="G1481" i="5"/>
  <c r="S1482" i="5" s="1"/>
  <c r="G1482" i="5"/>
  <c r="G1483" i="5"/>
  <c r="G1484" i="5"/>
  <c r="S1485" i="5" s="1"/>
  <c r="G1485" i="5"/>
  <c r="G1486" i="5"/>
  <c r="G1487" i="5"/>
  <c r="G1488" i="5"/>
  <c r="G1489" i="5"/>
  <c r="G1490" i="5"/>
  <c r="S1491" i="5" s="1"/>
  <c r="G1491" i="5"/>
  <c r="G1492" i="5"/>
  <c r="G1493" i="5"/>
  <c r="S1494" i="5" s="1"/>
  <c r="G1494" i="5"/>
  <c r="G1495" i="5"/>
  <c r="G1496" i="5"/>
  <c r="S1497" i="5" s="1"/>
  <c r="G1497" i="5"/>
  <c r="G1498" i="5"/>
  <c r="G1499" i="5"/>
  <c r="G1500" i="5"/>
  <c r="G1501" i="5"/>
  <c r="G1502" i="5"/>
  <c r="S1503" i="5" s="1"/>
  <c r="G1503" i="5"/>
  <c r="G1504" i="5"/>
  <c r="G1505" i="5"/>
  <c r="S1506" i="5" s="1"/>
  <c r="G1506" i="5"/>
  <c r="G1507" i="5"/>
  <c r="G1508" i="5"/>
  <c r="S1509" i="5" s="1"/>
  <c r="G1509" i="5"/>
  <c r="G1510" i="5"/>
  <c r="G1511" i="5"/>
  <c r="G1512" i="5"/>
  <c r="G1513" i="5"/>
  <c r="G1514" i="5"/>
  <c r="S1515" i="5" s="1"/>
  <c r="G1515" i="5"/>
  <c r="G1516" i="5"/>
  <c r="G1517" i="5"/>
  <c r="S1518" i="5" s="1"/>
  <c r="G1518" i="5"/>
  <c r="G1519" i="5"/>
  <c r="G1520" i="5"/>
  <c r="S1521" i="5" s="1"/>
  <c r="G1521" i="5"/>
  <c r="G1522" i="5"/>
  <c r="G1523" i="5"/>
  <c r="G1524" i="5"/>
  <c r="G1525" i="5"/>
  <c r="G1526" i="5"/>
  <c r="S1527" i="5" s="1"/>
  <c r="G1527" i="5"/>
  <c r="G1528" i="5"/>
  <c r="G1529" i="5"/>
  <c r="S1530" i="5" s="1"/>
  <c r="G1530" i="5"/>
  <c r="G1531" i="5"/>
  <c r="G1532" i="5"/>
  <c r="S1533" i="5" s="1"/>
  <c r="G1533" i="5"/>
  <c r="G1534" i="5"/>
  <c r="G1535" i="5"/>
  <c r="G1536" i="5"/>
  <c r="G1537" i="5"/>
  <c r="G1538" i="5"/>
  <c r="S1539" i="5" s="1"/>
  <c r="G1539" i="5"/>
  <c r="G1540" i="5"/>
  <c r="G1541" i="5"/>
  <c r="S1542" i="5" s="1"/>
  <c r="G1542" i="5"/>
  <c r="G1543" i="5"/>
  <c r="G1544" i="5"/>
  <c r="S1545" i="5" s="1"/>
  <c r="G1545" i="5"/>
  <c r="G1546" i="5"/>
  <c r="G1547" i="5"/>
  <c r="G1548" i="5"/>
  <c r="G1549" i="5"/>
  <c r="G1550" i="5"/>
  <c r="S1551" i="5" s="1"/>
  <c r="G1551" i="5"/>
  <c r="G1552" i="5"/>
  <c r="G1553" i="5"/>
  <c r="S1554" i="5" s="1"/>
  <c r="G1554" i="5"/>
  <c r="G1555" i="5"/>
  <c r="G1556" i="5"/>
  <c r="S1557" i="5" s="1"/>
  <c r="G1557" i="5"/>
  <c r="G1558" i="5"/>
  <c r="G1559" i="5"/>
  <c r="G1560" i="5"/>
  <c r="G1561" i="5"/>
  <c r="G1562" i="5"/>
  <c r="S1563" i="5" s="1"/>
  <c r="G1563" i="5"/>
  <c r="G1564" i="5"/>
  <c r="G1565" i="5"/>
  <c r="S1566" i="5" s="1"/>
  <c r="G1566" i="5"/>
  <c r="G1567" i="5"/>
  <c r="G1568" i="5"/>
  <c r="S1569" i="5" s="1"/>
  <c r="G1569" i="5"/>
  <c r="G1570" i="5"/>
  <c r="G1571" i="5"/>
  <c r="G1572" i="5"/>
  <c r="G1573" i="5"/>
  <c r="G1574" i="5"/>
  <c r="S1575" i="5" s="1"/>
  <c r="G1575" i="5"/>
  <c r="G1576" i="5"/>
  <c r="G1577" i="5"/>
  <c r="S1578" i="5" s="1"/>
  <c r="G1578" i="5"/>
  <c r="G1579" i="5"/>
  <c r="G1580" i="5"/>
  <c r="S1581" i="5" s="1"/>
  <c r="G1581" i="5"/>
  <c r="G1582" i="5"/>
  <c r="G1583" i="5"/>
  <c r="G1584" i="5"/>
  <c r="G1585" i="5"/>
  <c r="G1586" i="5"/>
  <c r="S1587" i="5" s="1"/>
  <c r="G1587" i="5"/>
  <c r="G1588" i="5"/>
  <c r="G1589" i="5"/>
  <c r="S1590" i="5" s="1"/>
  <c r="G1590" i="5"/>
  <c r="G1591" i="5"/>
  <c r="G1592" i="5"/>
  <c r="S1593" i="5" s="1"/>
  <c r="G1593" i="5"/>
  <c r="G1594" i="5"/>
  <c r="G1595" i="5"/>
  <c r="G1596" i="5"/>
  <c r="G1597" i="5"/>
  <c r="G1598" i="5"/>
  <c r="S1599" i="5" s="1"/>
  <c r="G1599" i="5"/>
  <c r="G1600" i="5"/>
  <c r="G1601" i="5"/>
  <c r="S1602" i="5" s="1"/>
  <c r="G1602" i="5"/>
  <c r="G1603" i="5"/>
  <c r="G1604" i="5"/>
  <c r="S1605" i="5" s="1"/>
  <c r="G1605" i="5"/>
  <c r="G1606" i="5"/>
  <c r="G1607" i="5"/>
  <c r="G1608" i="5"/>
  <c r="G1609" i="5"/>
  <c r="G1610" i="5"/>
  <c r="S1611" i="5" s="1"/>
  <c r="G1611" i="5"/>
  <c r="G1612" i="5"/>
  <c r="G1613" i="5"/>
  <c r="S1614" i="5" s="1"/>
  <c r="G1614" i="5"/>
  <c r="G1615" i="5"/>
  <c r="G1616" i="5"/>
  <c r="S1617" i="5" s="1"/>
  <c r="G1617" i="5"/>
  <c r="G1618" i="5"/>
  <c r="G1619" i="5"/>
  <c r="G1620" i="5"/>
  <c r="G1621" i="5"/>
  <c r="G1622" i="5"/>
  <c r="S1623" i="5" s="1"/>
  <c r="G1623" i="5"/>
  <c r="G1624" i="5"/>
  <c r="G1625" i="5"/>
  <c r="S1626" i="5" s="1"/>
  <c r="G1626" i="5"/>
  <c r="G1627" i="5"/>
  <c r="G1628" i="5"/>
  <c r="S1629" i="5" s="1"/>
  <c r="G1629" i="5"/>
  <c r="G1630" i="5"/>
  <c r="G1631" i="5"/>
  <c r="G1632" i="5"/>
  <c r="G1633" i="5"/>
  <c r="G1634" i="5"/>
  <c r="S1635" i="5" s="1"/>
  <c r="G1635" i="5"/>
  <c r="G1636" i="5"/>
  <c r="G1637" i="5"/>
  <c r="S1638" i="5" s="1"/>
  <c r="G1638" i="5"/>
  <c r="G1639" i="5"/>
  <c r="G1640" i="5"/>
  <c r="S1641" i="5" s="1"/>
  <c r="G1641" i="5"/>
  <c r="G1642" i="5"/>
  <c r="G1643" i="5"/>
  <c r="G1644" i="5"/>
  <c r="G1645" i="5"/>
  <c r="G1646" i="5"/>
  <c r="S1647" i="5" s="1"/>
  <c r="G1647" i="5"/>
  <c r="G1648" i="5"/>
  <c r="G1649" i="5"/>
  <c r="S1650" i="5" s="1"/>
  <c r="G1650" i="5"/>
  <c r="G1651" i="5"/>
  <c r="G1652" i="5"/>
  <c r="S1653" i="5" s="1"/>
  <c r="G1653" i="5"/>
  <c r="G1654" i="5"/>
  <c r="G1655" i="5"/>
  <c r="G1656" i="5"/>
  <c r="G1657" i="5"/>
  <c r="G1658" i="5"/>
  <c r="S1659" i="5" s="1"/>
  <c r="G1659" i="5"/>
  <c r="G1660" i="5"/>
  <c r="G1661" i="5"/>
  <c r="S1662" i="5" s="1"/>
  <c r="G1662" i="5"/>
  <c r="G1663" i="5"/>
  <c r="G1664" i="5"/>
  <c r="S1665" i="5" s="1"/>
  <c r="G1665" i="5"/>
  <c r="G1666" i="5"/>
  <c r="G1667" i="5"/>
  <c r="G1668" i="5"/>
  <c r="G1669" i="5"/>
  <c r="G1670" i="5"/>
  <c r="S1671" i="5" s="1"/>
  <c r="G1671" i="5"/>
  <c r="G1672" i="5"/>
  <c r="G1673" i="5"/>
  <c r="S1674" i="5" s="1"/>
  <c r="G1674" i="5"/>
  <c r="G1675" i="5"/>
  <c r="G1676" i="5"/>
  <c r="S1677" i="5" s="1"/>
  <c r="G1677" i="5"/>
  <c r="G1678" i="5"/>
  <c r="G1679" i="5"/>
  <c r="G1680" i="5"/>
  <c r="G1681" i="5"/>
  <c r="G1682" i="5"/>
  <c r="S1683" i="5" s="1"/>
  <c r="G1683" i="5"/>
  <c r="G1684" i="5"/>
  <c r="G1685" i="5"/>
  <c r="S1686" i="5" s="1"/>
  <c r="G1686" i="5"/>
  <c r="G1687" i="5"/>
  <c r="G1688" i="5"/>
  <c r="S1689" i="5" s="1"/>
  <c r="G1689" i="5"/>
  <c r="G1690" i="5"/>
  <c r="G1691" i="5"/>
  <c r="G1692" i="5"/>
  <c r="G1693" i="5"/>
  <c r="G1694" i="5"/>
  <c r="S1695" i="5" s="1"/>
  <c r="G1695" i="5"/>
  <c r="G1696" i="5"/>
  <c r="G1697" i="5"/>
  <c r="S1698" i="5" s="1"/>
  <c r="G1698" i="5"/>
  <c r="G1699" i="5"/>
  <c r="G1700" i="5"/>
  <c r="S1701" i="5" s="1"/>
  <c r="G1701" i="5"/>
  <c r="G1702" i="5"/>
  <c r="G1703" i="5"/>
  <c r="G1704" i="5"/>
  <c r="G1705" i="5"/>
  <c r="G1706" i="5"/>
  <c r="S1707" i="5" s="1"/>
  <c r="G1707" i="5"/>
  <c r="G1708" i="5"/>
  <c r="G1709" i="5"/>
  <c r="S1710" i="5" s="1"/>
  <c r="G1710" i="5"/>
  <c r="G1711" i="5"/>
  <c r="G1712" i="5"/>
  <c r="S1713" i="5" s="1"/>
  <c r="G1713" i="5"/>
  <c r="G1714" i="5"/>
  <c r="G1715" i="5"/>
  <c r="G1716" i="5"/>
  <c r="G1717" i="5"/>
  <c r="G1718" i="5"/>
  <c r="S1719" i="5" s="1"/>
  <c r="G1719" i="5"/>
  <c r="G1720" i="5"/>
  <c r="G1721" i="5"/>
  <c r="S1722" i="5" s="1"/>
  <c r="G1722" i="5"/>
  <c r="G1723" i="5"/>
  <c r="G1724" i="5"/>
  <c r="S1725" i="5" s="1"/>
  <c r="G1725" i="5"/>
  <c r="G1726" i="5"/>
  <c r="G1727" i="5"/>
  <c r="G1728" i="5"/>
  <c r="G1729" i="5"/>
  <c r="G1730" i="5"/>
  <c r="S1731" i="5" s="1"/>
  <c r="G1731" i="5"/>
  <c r="G1732" i="5"/>
  <c r="G1733" i="5"/>
  <c r="S1734" i="5" s="1"/>
  <c r="G1734" i="5"/>
  <c r="G1735" i="5"/>
  <c r="G1736" i="5"/>
  <c r="S1737" i="5" s="1"/>
  <c r="G1737" i="5"/>
  <c r="G1738" i="5"/>
  <c r="G1739" i="5"/>
  <c r="G1740" i="5"/>
  <c r="G1741" i="5"/>
  <c r="G1742" i="5"/>
  <c r="S1743" i="5" s="1"/>
  <c r="G1743" i="5"/>
  <c r="G1744" i="5"/>
  <c r="G1745" i="5"/>
  <c r="G1746" i="5"/>
  <c r="G1747" i="5"/>
  <c r="G1748" i="5"/>
  <c r="S1749" i="5" s="1"/>
  <c r="G1749" i="5"/>
  <c r="G1750" i="5"/>
  <c r="G1751" i="5"/>
  <c r="G1752" i="5"/>
  <c r="G1753" i="5"/>
  <c r="G1754" i="5"/>
  <c r="S1755" i="5" s="1"/>
  <c r="G1755" i="5"/>
  <c r="G1756" i="5"/>
  <c r="G1757" i="5"/>
  <c r="G1758" i="5"/>
  <c r="G1759" i="5"/>
  <c r="G1760" i="5"/>
  <c r="S1761" i="5" s="1"/>
  <c r="G1761" i="5"/>
  <c r="G1762" i="5"/>
  <c r="G1763" i="5"/>
  <c r="G1764" i="5"/>
  <c r="G1765" i="5"/>
  <c r="G1766" i="5"/>
  <c r="S1767" i="5" s="1"/>
  <c r="G1767" i="5"/>
  <c r="G1768" i="5"/>
  <c r="G1769" i="5"/>
  <c r="G1770" i="5"/>
  <c r="G1771" i="5"/>
  <c r="G1772" i="5"/>
  <c r="S1773" i="5" s="1"/>
  <c r="G1773" i="5"/>
  <c r="G1774" i="5"/>
  <c r="G1775" i="5"/>
  <c r="G1776" i="5"/>
  <c r="G1777" i="5"/>
  <c r="G1778" i="5"/>
  <c r="S1779" i="5" s="1"/>
  <c r="G1779" i="5"/>
  <c r="G1780" i="5"/>
  <c r="G1781" i="5"/>
  <c r="G1782" i="5"/>
  <c r="G1783" i="5"/>
  <c r="G1784" i="5"/>
  <c r="S1785" i="5" s="1"/>
  <c r="G1785" i="5"/>
  <c r="G1786" i="5"/>
  <c r="G1787" i="5"/>
  <c r="G1788" i="5"/>
  <c r="G1789" i="5"/>
  <c r="G1790" i="5"/>
  <c r="S1791" i="5" s="1"/>
  <c r="G1791" i="5"/>
  <c r="G1792" i="5"/>
  <c r="G1793" i="5"/>
  <c r="G1794" i="5"/>
  <c r="G1795" i="5"/>
  <c r="G1796" i="5"/>
  <c r="S1797" i="5" s="1"/>
  <c r="G1797" i="5"/>
  <c r="G1798" i="5"/>
  <c r="G1799" i="5"/>
  <c r="G1800" i="5"/>
  <c r="G1801" i="5"/>
  <c r="G1802" i="5"/>
  <c r="S1803" i="5" s="1"/>
  <c r="G1803" i="5"/>
  <c r="G1804" i="5"/>
  <c r="G1805" i="5"/>
  <c r="G1806" i="5"/>
  <c r="G1807" i="5"/>
  <c r="G1808" i="5"/>
  <c r="S1809" i="5" s="1"/>
  <c r="G1809" i="5"/>
  <c r="G1810" i="5"/>
  <c r="G1811" i="5"/>
  <c r="G1812" i="5"/>
  <c r="G1813" i="5"/>
  <c r="G1814" i="5"/>
  <c r="S1815" i="5" s="1"/>
  <c r="G1815" i="5"/>
  <c r="G1816" i="5"/>
  <c r="G1817" i="5"/>
  <c r="G1818" i="5"/>
  <c r="G1819" i="5"/>
  <c r="G1820" i="5"/>
  <c r="S1821" i="5" s="1"/>
  <c r="G1821" i="5"/>
  <c r="G1822" i="5"/>
  <c r="G1823" i="5"/>
  <c r="G1824" i="5"/>
  <c r="G1825" i="5"/>
  <c r="G1826" i="5"/>
  <c r="S1827" i="5" s="1"/>
  <c r="G1827" i="5"/>
  <c r="G1828" i="5"/>
  <c r="G1829" i="5"/>
  <c r="G1830" i="5"/>
  <c r="G1831" i="5"/>
  <c r="G1832" i="5"/>
  <c r="S1833" i="5" s="1"/>
  <c r="G1833" i="5"/>
  <c r="G1834" i="5"/>
  <c r="G1835" i="5"/>
  <c r="G1836" i="5"/>
  <c r="G1837" i="5"/>
  <c r="G1838" i="5"/>
  <c r="S1839" i="5" s="1"/>
  <c r="G1839" i="5"/>
  <c r="G1840" i="5"/>
  <c r="G1841" i="5"/>
  <c r="G1842" i="5"/>
  <c r="G1843" i="5"/>
  <c r="G1844" i="5"/>
  <c r="S1845" i="5" s="1"/>
  <c r="G1845" i="5"/>
  <c r="G1846" i="5"/>
  <c r="G1847" i="5"/>
  <c r="G1848" i="5"/>
  <c r="G1849" i="5"/>
  <c r="G1850" i="5"/>
  <c r="S1851" i="5" s="1"/>
  <c r="G1851" i="5"/>
  <c r="G1852" i="5"/>
  <c r="G1853" i="5"/>
  <c r="G1854" i="5"/>
  <c r="G1855" i="5"/>
  <c r="G1856" i="5"/>
  <c r="S1857" i="5" s="1"/>
  <c r="G1857" i="5"/>
  <c r="G1858" i="5"/>
  <c r="G1859" i="5"/>
  <c r="G1860" i="5"/>
  <c r="G1861" i="5"/>
  <c r="G1862" i="5"/>
  <c r="S1863" i="5" s="1"/>
  <c r="G1863" i="5"/>
  <c r="G1864" i="5"/>
  <c r="G1865" i="5"/>
  <c r="G1866" i="5"/>
  <c r="G1867" i="5"/>
  <c r="G1868" i="5"/>
  <c r="S1869" i="5" s="1"/>
  <c r="G1869" i="5"/>
  <c r="G1870" i="5"/>
  <c r="G1871" i="5"/>
  <c r="G1872" i="5"/>
  <c r="G1873" i="5"/>
  <c r="G1874" i="5"/>
  <c r="S1875" i="5" s="1"/>
  <c r="G1875" i="5"/>
  <c r="G1876" i="5"/>
  <c r="G1877" i="5"/>
  <c r="G1878" i="5"/>
  <c r="G1879" i="5"/>
  <c r="G1880" i="5"/>
  <c r="S1881" i="5" s="1"/>
  <c r="G1881" i="5"/>
  <c r="G1882" i="5"/>
  <c r="G1883" i="5"/>
  <c r="G1884" i="5"/>
  <c r="G1885" i="5"/>
  <c r="G1886" i="5"/>
  <c r="S1887" i="5" s="1"/>
  <c r="G1887" i="5"/>
  <c r="G1888" i="5"/>
  <c r="G1889" i="5"/>
  <c r="G1890" i="5"/>
  <c r="G1891" i="5"/>
  <c r="G1892" i="5"/>
  <c r="S1893" i="5" s="1"/>
  <c r="G1893" i="5"/>
  <c r="G1894" i="5"/>
  <c r="G1895" i="5"/>
  <c r="G1896" i="5"/>
  <c r="G1897" i="5"/>
  <c r="G1898" i="5"/>
  <c r="S1899" i="5" s="1"/>
  <c r="G1899" i="5"/>
  <c r="G1900" i="5"/>
  <c r="G1901" i="5"/>
  <c r="G1902" i="5"/>
  <c r="G1903" i="5"/>
  <c r="G1904" i="5"/>
  <c r="S1905" i="5" s="1"/>
  <c r="G1905" i="5"/>
  <c r="G1906" i="5"/>
  <c r="G1907" i="5"/>
  <c r="G1908" i="5"/>
  <c r="G1909" i="5"/>
  <c r="G1910" i="5"/>
  <c r="S1911" i="5" s="1"/>
  <c r="G1911" i="5"/>
  <c r="G1912" i="5"/>
  <c r="G1913" i="5"/>
  <c r="G1914" i="5"/>
  <c r="G1915" i="5"/>
  <c r="G1916" i="5"/>
  <c r="S1917" i="5" s="1"/>
  <c r="G1917" i="5"/>
  <c r="G1918" i="5"/>
  <c r="G1919" i="5"/>
  <c r="G1920" i="5"/>
  <c r="G1921" i="5"/>
  <c r="G1922" i="5"/>
  <c r="S1923" i="5" s="1"/>
  <c r="G1923" i="5"/>
  <c r="G1924" i="5"/>
  <c r="G1925" i="5"/>
  <c r="G1926" i="5"/>
  <c r="G1927" i="5"/>
  <c r="G1928" i="5"/>
  <c r="S1929" i="5" s="1"/>
  <c r="G1929" i="5"/>
  <c r="G1930" i="5"/>
  <c r="G1931" i="5"/>
  <c r="G1932" i="5"/>
  <c r="G1933" i="5"/>
  <c r="G1934" i="5"/>
  <c r="S1935" i="5" s="1"/>
  <c r="G1935" i="5"/>
  <c r="G1936" i="5"/>
  <c r="G1937" i="5"/>
  <c r="G1938" i="5"/>
  <c r="G1939" i="5"/>
  <c r="G1940" i="5"/>
  <c r="S1941" i="5" s="1"/>
  <c r="G1941" i="5"/>
  <c r="G1942" i="5"/>
  <c r="G1943" i="5"/>
  <c r="G1944" i="5"/>
  <c r="G1945" i="5"/>
  <c r="G1946" i="5"/>
  <c r="S1947" i="5" s="1"/>
  <c r="G1947" i="5"/>
  <c r="G1948" i="5"/>
  <c r="G1949" i="5"/>
  <c r="G1950" i="5"/>
  <c r="G1951" i="5"/>
  <c r="G1952" i="5"/>
  <c r="S1953" i="5" s="1"/>
  <c r="G1953" i="5"/>
  <c r="G1954" i="5"/>
  <c r="G1955" i="5"/>
  <c r="G1956" i="5"/>
  <c r="G1957" i="5"/>
  <c r="G1958" i="5"/>
  <c r="S1959" i="5" s="1"/>
  <c r="G1959" i="5"/>
  <c r="G1960" i="5"/>
  <c r="G1961" i="5"/>
  <c r="S1962" i="5" s="1"/>
  <c r="G1962" i="5"/>
  <c r="G1963" i="5"/>
  <c r="G1964" i="5"/>
  <c r="S1965" i="5" s="1"/>
  <c r="G1965" i="5"/>
  <c r="G1966" i="5"/>
  <c r="G1967" i="5"/>
  <c r="G1968" i="5"/>
  <c r="G1969" i="5"/>
  <c r="G1970" i="5"/>
  <c r="S1971" i="5" s="1"/>
  <c r="G1971" i="5"/>
  <c r="G1972" i="5"/>
  <c r="G1973" i="5"/>
  <c r="G1974" i="5"/>
  <c r="G1975" i="5"/>
  <c r="G1976" i="5"/>
  <c r="S1977" i="5" s="1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S2055" i="5" s="1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S2118" i="5" s="1"/>
  <c r="G2118" i="5"/>
  <c r="G2119" i="5"/>
  <c r="G2120" i="5"/>
  <c r="G2121" i="5"/>
  <c r="G2122" i="5"/>
  <c r="G2123" i="5"/>
  <c r="G2124" i="5"/>
  <c r="G2125" i="5"/>
  <c r="G2126" i="5"/>
  <c r="S2127" i="5" s="1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S2199" i="5" s="1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S2490" i="5" s="1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S2505" i="5" s="1"/>
  <c r="G2505" i="5"/>
  <c r="G2506" i="5"/>
  <c r="G2507" i="5"/>
  <c r="G2508" i="5"/>
  <c r="G2509" i="5"/>
  <c r="G2510" i="5"/>
  <c r="G2511" i="5"/>
  <c r="G2512" i="5"/>
  <c r="G2513" i="5"/>
  <c r="S2514" i="5" s="1"/>
  <c r="G2514" i="5"/>
  <c r="G2515" i="5"/>
  <c r="G2516" i="5"/>
  <c r="S2517" i="5" s="1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S2562" i="5" s="1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S2574" i="5" s="1"/>
  <c r="G2574" i="5"/>
  <c r="G2575" i="5"/>
  <c r="G2576" i="5"/>
  <c r="S2577" i="5" s="1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S2601" i="5" s="1"/>
  <c r="G2601" i="5"/>
  <c r="G2602" i="5"/>
  <c r="K2409" i="5" l="1"/>
  <c r="L2409" i="5" s="1"/>
  <c r="J2361" i="5"/>
  <c r="K2361" i="5"/>
  <c r="L2361" i="5" s="1"/>
  <c r="J2217" i="5"/>
  <c r="K2217" i="5"/>
  <c r="L2217" i="5" s="1"/>
  <c r="J2193" i="5"/>
  <c r="K2193" i="5"/>
  <c r="L2193" i="5" s="1"/>
  <c r="J2013" i="5"/>
  <c r="K2013" i="5"/>
  <c r="L2013" i="5" s="1"/>
  <c r="K2289" i="5"/>
  <c r="L2289" i="5" s="1"/>
  <c r="K2145" i="5"/>
  <c r="L2145" i="5" s="1"/>
  <c r="S1221" i="5"/>
  <c r="S1209" i="5"/>
  <c r="S1197" i="5"/>
  <c r="S1185" i="5"/>
  <c r="S1173" i="5"/>
  <c r="S1161" i="5"/>
  <c r="S1149" i="5"/>
  <c r="S1137" i="5"/>
  <c r="S1125" i="5"/>
  <c r="S1113" i="5"/>
  <c r="S1101" i="5"/>
  <c r="S1089" i="5"/>
  <c r="S1077" i="5"/>
  <c r="S1065" i="5"/>
  <c r="S1053" i="5"/>
  <c r="K1941" i="5"/>
  <c r="L1941" i="5" s="1"/>
  <c r="K2577" i="5"/>
  <c r="L2577" i="5" s="1"/>
  <c r="K2390" i="5"/>
  <c r="L2390" i="5" s="1"/>
  <c r="K2246" i="5"/>
  <c r="L2246" i="5" s="1"/>
  <c r="K2091" i="5"/>
  <c r="L2091" i="5" s="1"/>
  <c r="S1041" i="5"/>
  <c r="S1029" i="5"/>
  <c r="S1017" i="5"/>
  <c r="S1005" i="5"/>
  <c r="S993" i="5"/>
  <c r="S981" i="5"/>
  <c r="S969" i="5"/>
  <c r="S957" i="5"/>
  <c r="S945" i="5"/>
  <c r="S933" i="5"/>
  <c r="S921" i="5"/>
  <c r="S909" i="5"/>
  <c r="S897" i="5"/>
  <c r="S885" i="5"/>
  <c r="S873" i="5"/>
  <c r="S861" i="5"/>
  <c r="S849" i="5"/>
  <c r="S837" i="5"/>
  <c r="S825" i="5"/>
  <c r="K2510" i="5"/>
  <c r="L2510" i="5" s="1"/>
  <c r="K2366" i="5"/>
  <c r="L2366" i="5" s="1"/>
  <c r="K2222" i="5"/>
  <c r="L2222" i="5" s="1"/>
  <c r="K2055" i="5"/>
  <c r="L2055" i="5" s="1"/>
  <c r="K2019" i="5"/>
  <c r="L2019" i="5" s="1"/>
  <c r="J2322" i="5"/>
  <c r="J2005" i="5"/>
  <c r="K2462" i="5"/>
  <c r="L2462" i="5" s="1"/>
  <c r="K2318" i="5"/>
  <c r="L2318" i="5" s="1"/>
  <c r="K2174" i="5"/>
  <c r="L2174" i="5" s="1"/>
  <c r="K1983" i="5"/>
  <c r="L1983" i="5" s="1"/>
  <c r="K2582" i="5"/>
  <c r="L2582" i="5" s="1"/>
  <c r="K2438" i="5"/>
  <c r="L2438" i="5" s="1"/>
  <c r="K2294" i="5"/>
  <c r="L2294" i="5" s="1"/>
  <c r="K2150" i="5"/>
  <c r="L2150" i="5" s="1"/>
  <c r="K1947" i="5"/>
  <c r="L1947" i="5" s="1"/>
  <c r="J2399" i="5"/>
  <c r="K2399" i="5"/>
  <c r="L2399" i="5" s="1"/>
  <c r="J1967" i="5"/>
  <c r="K1967" i="5"/>
  <c r="L1967" i="5" s="1"/>
  <c r="J1115" i="5"/>
  <c r="K1115" i="5"/>
  <c r="L1115" i="5" s="1"/>
  <c r="J2567" i="5"/>
  <c r="K2567" i="5"/>
  <c r="L2567" i="5" s="1"/>
  <c r="J2471" i="5"/>
  <c r="K2471" i="5"/>
  <c r="L2471" i="5" s="1"/>
  <c r="J2387" i="5"/>
  <c r="K2387" i="5"/>
  <c r="L2387" i="5" s="1"/>
  <c r="J2291" i="5"/>
  <c r="K2291" i="5"/>
  <c r="L2291" i="5" s="1"/>
  <c r="J2219" i="5"/>
  <c r="K2219" i="5"/>
  <c r="L2219" i="5" s="1"/>
  <c r="J2111" i="5"/>
  <c r="K2111" i="5"/>
  <c r="L2111" i="5" s="1"/>
  <c r="J2003" i="5"/>
  <c r="K2003" i="5"/>
  <c r="L2003" i="5" s="1"/>
  <c r="J1751" i="5"/>
  <c r="K1751" i="5"/>
  <c r="L1751" i="5" s="1"/>
  <c r="J1643" i="5"/>
  <c r="K1643" i="5"/>
  <c r="L1643" i="5" s="1"/>
  <c r="J1535" i="5"/>
  <c r="K1535" i="5"/>
  <c r="L1535" i="5" s="1"/>
  <c r="J1427" i="5"/>
  <c r="K1427" i="5"/>
  <c r="L1427" i="5" s="1"/>
  <c r="J1055" i="5"/>
  <c r="K1055" i="5"/>
  <c r="L1055" i="5" s="1"/>
  <c r="S2100" i="5"/>
  <c r="S2052" i="5"/>
  <c r="S2028" i="5"/>
  <c r="S2016" i="5"/>
  <c r="S2004" i="5"/>
  <c r="S1992" i="5"/>
  <c r="S1980" i="5"/>
  <c r="S1956" i="5"/>
  <c r="S1944" i="5"/>
  <c r="S1932" i="5"/>
  <c r="S1920" i="5"/>
  <c r="S1908" i="5"/>
  <c r="S1896" i="5"/>
  <c r="S1884" i="5"/>
  <c r="S1872" i="5"/>
  <c r="S1860" i="5"/>
  <c r="S1848" i="5"/>
  <c r="S1836" i="5"/>
  <c r="S1824" i="5"/>
  <c r="S1812" i="5"/>
  <c r="S1800" i="5"/>
  <c r="S1788" i="5"/>
  <c r="S1776" i="5"/>
  <c r="S1764" i="5"/>
  <c r="S1752" i="5"/>
  <c r="S1740" i="5"/>
  <c r="S1728" i="5"/>
  <c r="S1716" i="5"/>
  <c r="J2579" i="5"/>
  <c r="K2579" i="5"/>
  <c r="L2579" i="5" s="1"/>
  <c r="J2459" i="5"/>
  <c r="K2459" i="5"/>
  <c r="L2459" i="5" s="1"/>
  <c r="J2351" i="5"/>
  <c r="K2351" i="5"/>
  <c r="L2351" i="5" s="1"/>
  <c r="J2243" i="5"/>
  <c r="K2243" i="5"/>
  <c r="L2243" i="5" s="1"/>
  <c r="J2147" i="5"/>
  <c r="K2147" i="5"/>
  <c r="L2147" i="5" s="1"/>
  <c r="J2051" i="5"/>
  <c r="K2051" i="5"/>
  <c r="L2051" i="5" s="1"/>
  <c r="J1835" i="5"/>
  <c r="K1835" i="5"/>
  <c r="L1835" i="5" s="1"/>
  <c r="J1763" i="5"/>
  <c r="K1763" i="5"/>
  <c r="L1763" i="5" s="1"/>
  <c r="J1667" i="5"/>
  <c r="K1667" i="5"/>
  <c r="L1667" i="5" s="1"/>
  <c r="J1571" i="5"/>
  <c r="K1571" i="5"/>
  <c r="L1571" i="5" s="1"/>
  <c r="J1463" i="5"/>
  <c r="K1463" i="5"/>
  <c r="L1463" i="5" s="1"/>
  <c r="J1343" i="5"/>
  <c r="K1343" i="5"/>
  <c r="L1343" i="5" s="1"/>
  <c r="J970" i="5"/>
  <c r="K970" i="5"/>
  <c r="L970" i="5" s="1"/>
  <c r="S2592" i="5"/>
  <c r="S2520" i="5"/>
  <c r="S2460" i="5"/>
  <c r="S2591" i="5"/>
  <c r="S2567" i="5"/>
  <c r="S2543" i="5"/>
  <c r="S2519" i="5"/>
  <c r="S2495" i="5"/>
  <c r="S2471" i="5"/>
  <c r="S2447" i="5"/>
  <c r="S2423" i="5"/>
  <c r="S2399" i="5"/>
  <c r="S2375" i="5"/>
  <c r="S2351" i="5"/>
  <c r="S2327" i="5"/>
  <c r="S2303" i="5"/>
  <c r="S2279" i="5"/>
  <c r="S2255" i="5"/>
  <c r="S2231" i="5"/>
  <c r="S2207" i="5"/>
  <c r="S2183" i="5"/>
  <c r="S2159" i="5"/>
  <c r="S2135" i="5"/>
  <c r="S2111" i="5"/>
  <c r="S2087" i="5"/>
  <c r="S2075" i="5"/>
  <c r="S2051" i="5"/>
  <c r="S2039" i="5"/>
  <c r="S2027" i="5"/>
  <c r="S2015" i="5"/>
  <c r="S2003" i="5"/>
  <c r="S1991" i="5"/>
  <c r="S1979" i="5"/>
  <c r="S1967" i="5"/>
  <c r="S1955" i="5"/>
  <c r="S1943" i="5"/>
  <c r="S1931" i="5"/>
  <c r="S1919" i="5"/>
  <c r="S1907" i="5"/>
  <c r="S1895" i="5"/>
  <c r="S1883" i="5"/>
  <c r="S1871" i="5"/>
  <c r="S1859" i="5"/>
  <c r="S1847" i="5"/>
  <c r="S1835" i="5"/>
  <c r="S1823" i="5"/>
  <c r="S1811" i="5"/>
  <c r="S1799" i="5"/>
  <c r="S1787" i="5"/>
  <c r="S1775" i="5"/>
  <c r="S1763" i="5"/>
  <c r="S1751" i="5"/>
  <c r="S1739" i="5"/>
  <c r="S1727" i="5"/>
  <c r="S1715" i="5"/>
  <c r="S1703" i="5"/>
  <c r="S1691" i="5"/>
  <c r="S1679" i="5"/>
  <c r="S1667" i="5"/>
  <c r="S1655" i="5"/>
  <c r="S1643" i="5"/>
  <c r="S1631" i="5"/>
  <c r="S1619" i="5"/>
  <c r="S1607" i="5"/>
  <c r="S1595" i="5"/>
  <c r="S1583" i="5"/>
  <c r="S1571" i="5"/>
  <c r="S1559" i="5"/>
  <c r="S1547" i="5"/>
  <c r="S1535" i="5"/>
  <c r="S1523" i="5"/>
  <c r="S1511" i="5"/>
  <c r="S1499" i="5"/>
  <c r="J2423" i="5"/>
  <c r="K2423" i="5"/>
  <c r="L2423" i="5" s="1"/>
  <c r="J2315" i="5"/>
  <c r="K2315" i="5"/>
  <c r="L2315" i="5" s="1"/>
  <c r="J2231" i="5"/>
  <c r="K2231" i="5"/>
  <c r="L2231" i="5" s="1"/>
  <c r="J2039" i="5"/>
  <c r="K2039" i="5"/>
  <c r="L2039" i="5" s="1"/>
  <c r="J1931" i="5"/>
  <c r="K1931" i="5"/>
  <c r="L1931" i="5" s="1"/>
  <c r="J1823" i="5"/>
  <c r="K1823" i="5"/>
  <c r="L1823" i="5" s="1"/>
  <c r="J1703" i="5"/>
  <c r="K1703" i="5"/>
  <c r="L1703" i="5" s="1"/>
  <c r="J1607" i="5"/>
  <c r="K1607" i="5"/>
  <c r="L1607" i="5" s="1"/>
  <c r="J1331" i="5"/>
  <c r="K1331" i="5"/>
  <c r="L1331" i="5" s="1"/>
  <c r="J1247" i="5"/>
  <c r="K1247" i="5"/>
  <c r="L1247" i="5" s="1"/>
  <c r="J1127" i="5"/>
  <c r="K1127" i="5"/>
  <c r="L1127" i="5" s="1"/>
  <c r="J1019" i="5"/>
  <c r="K1019" i="5"/>
  <c r="L1019" i="5" s="1"/>
  <c r="S1934" i="5"/>
  <c r="S2544" i="5"/>
  <c r="S2579" i="5"/>
  <c r="S2555" i="5"/>
  <c r="S2531" i="5"/>
  <c r="S2507" i="5"/>
  <c r="S2483" i="5"/>
  <c r="S2459" i="5"/>
  <c r="S2435" i="5"/>
  <c r="S2411" i="5"/>
  <c r="S2387" i="5"/>
  <c r="S2363" i="5"/>
  <c r="S2339" i="5"/>
  <c r="S2315" i="5"/>
  <c r="S2291" i="5"/>
  <c r="S2267" i="5"/>
  <c r="S2243" i="5"/>
  <c r="S2219" i="5"/>
  <c r="S2195" i="5"/>
  <c r="S2171" i="5"/>
  <c r="S2147" i="5"/>
  <c r="S2123" i="5"/>
  <c r="S2099" i="5"/>
  <c r="S2063" i="5"/>
  <c r="S2398" i="5"/>
  <c r="J2591" i="5"/>
  <c r="K2591" i="5"/>
  <c r="L2591" i="5" s="1"/>
  <c r="J2519" i="5"/>
  <c r="K2519" i="5"/>
  <c r="L2519" i="5" s="1"/>
  <c r="J2447" i="5"/>
  <c r="K2447" i="5"/>
  <c r="L2447" i="5" s="1"/>
  <c r="J2363" i="5"/>
  <c r="K2363" i="5"/>
  <c r="L2363" i="5" s="1"/>
  <c r="J2279" i="5"/>
  <c r="K2279" i="5"/>
  <c r="L2279" i="5" s="1"/>
  <c r="J2183" i="5"/>
  <c r="K2183" i="5"/>
  <c r="L2183" i="5" s="1"/>
  <c r="J2099" i="5"/>
  <c r="K2099" i="5"/>
  <c r="L2099" i="5" s="1"/>
  <c r="J2015" i="5"/>
  <c r="K2015" i="5"/>
  <c r="L2015" i="5" s="1"/>
  <c r="J1895" i="5"/>
  <c r="K1895" i="5"/>
  <c r="L1895" i="5" s="1"/>
  <c r="J1799" i="5"/>
  <c r="K1799" i="5"/>
  <c r="L1799" i="5" s="1"/>
  <c r="J1559" i="5"/>
  <c r="K1559" i="5"/>
  <c r="L1559" i="5" s="1"/>
  <c r="J1451" i="5"/>
  <c r="K1451" i="5"/>
  <c r="L1451" i="5" s="1"/>
  <c r="J1355" i="5"/>
  <c r="K1355" i="5"/>
  <c r="L1355" i="5" s="1"/>
  <c r="J1259" i="5"/>
  <c r="K1259" i="5"/>
  <c r="L1259" i="5" s="1"/>
  <c r="J1163" i="5"/>
  <c r="K1163" i="5"/>
  <c r="L1163" i="5" s="1"/>
  <c r="S2054" i="5"/>
  <c r="J2543" i="5"/>
  <c r="K2543" i="5"/>
  <c r="L2543" i="5" s="1"/>
  <c r="J2327" i="5"/>
  <c r="K2327" i="5"/>
  <c r="L2327" i="5" s="1"/>
  <c r="J2135" i="5"/>
  <c r="K2135" i="5"/>
  <c r="L2135" i="5" s="1"/>
  <c r="J1943" i="5"/>
  <c r="K1943" i="5"/>
  <c r="L1943" i="5" s="1"/>
  <c r="J1727" i="5"/>
  <c r="K1727" i="5"/>
  <c r="L1727" i="5" s="1"/>
  <c r="J1547" i="5"/>
  <c r="K1547" i="5"/>
  <c r="L1547" i="5" s="1"/>
  <c r="J1379" i="5"/>
  <c r="K1379" i="5"/>
  <c r="L1379" i="5" s="1"/>
  <c r="J1211" i="5"/>
  <c r="K1211" i="5"/>
  <c r="L1211" i="5" s="1"/>
  <c r="J1031" i="5"/>
  <c r="K1031" i="5"/>
  <c r="L1031" i="5" s="1"/>
  <c r="S2456" i="5"/>
  <c r="S2408" i="5"/>
  <c r="S2372" i="5"/>
  <c r="S2264" i="5"/>
  <c r="J2531" i="5"/>
  <c r="K2531" i="5"/>
  <c r="L2531" i="5" s="1"/>
  <c r="J2171" i="5"/>
  <c r="K2171" i="5"/>
  <c r="L2171" i="5" s="1"/>
  <c r="J2075" i="5"/>
  <c r="K2075" i="5"/>
  <c r="L2075" i="5" s="1"/>
  <c r="J1979" i="5"/>
  <c r="K1979" i="5"/>
  <c r="L1979" i="5" s="1"/>
  <c r="J1871" i="5"/>
  <c r="K1871" i="5"/>
  <c r="L1871" i="5" s="1"/>
  <c r="J1631" i="5"/>
  <c r="K1631" i="5"/>
  <c r="L1631" i="5" s="1"/>
  <c r="J1523" i="5"/>
  <c r="K1523" i="5"/>
  <c r="L1523" i="5" s="1"/>
  <c r="J1415" i="5"/>
  <c r="K1415" i="5"/>
  <c r="L1415" i="5" s="1"/>
  <c r="J1319" i="5"/>
  <c r="K1319" i="5"/>
  <c r="L1319" i="5" s="1"/>
  <c r="J1235" i="5"/>
  <c r="K1235" i="5"/>
  <c r="L1235" i="5" s="1"/>
  <c r="J1139" i="5"/>
  <c r="K1139" i="5"/>
  <c r="L1139" i="5" s="1"/>
  <c r="J1043" i="5"/>
  <c r="K1043" i="5"/>
  <c r="L1043" i="5" s="1"/>
  <c r="S2599" i="5"/>
  <c r="S2587" i="5"/>
  <c r="S2575" i="5"/>
  <c r="S2563" i="5"/>
  <c r="S2551" i="5"/>
  <c r="S2539" i="5"/>
  <c r="S2527" i="5"/>
  <c r="S2515" i="5"/>
  <c r="S2503" i="5"/>
  <c r="S2491" i="5"/>
  <c r="S2479" i="5"/>
  <c r="S2467" i="5"/>
  <c r="S2455" i="5"/>
  <c r="S2443" i="5"/>
  <c r="S2431" i="5"/>
  <c r="S2419" i="5"/>
  <c r="S2395" i="5"/>
  <c r="S2383" i="5"/>
  <c r="S2371" i="5"/>
  <c r="S2359" i="5"/>
  <c r="S2347" i="5"/>
  <c r="S2335" i="5"/>
  <c r="S2323" i="5"/>
  <c r="S2311" i="5"/>
  <c r="S2299" i="5"/>
  <c r="S2287" i="5"/>
  <c r="S2275" i="5"/>
  <c r="S2263" i="5"/>
  <c r="S2251" i="5"/>
  <c r="S2239" i="5"/>
  <c r="S2227" i="5"/>
  <c r="S2203" i="5"/>
  <c r="S2191" i="5"/>
  <c r="S2179" i="5"/>
  <c r="S2167" i="5"/>
  <c r="S2143" i="5"/>
  <c r="S2131" i="5"/>
  <c r="S2119" i="5"/>
  <c r="S2107" i="5"/>
  <c r="S2095" i="5"/>
  <c r="S2083" i="5"/>
  <c r="S2071" i="5"/>
  <c r="S2059" i="5"/>
  <c r="S2047" i="5"/>
  <c r="S2035" i="5"/>
  <c r="S2023" i="5"/>
  <c r="S2011" i="5"/>
  <c r="S1999" i="5"/>
  <c r="S1987" i="5"/>
  <c r="S1975" i="5"/>
  <c r="S1963" i="5"/>
  <c r="S1951" i="5"/>
  <c r="S1939" i="5"/>
  <c r="S1927" i="5"/>
  <c r="S1915" i="5"/>
  <c r="J2507" i="5"/>
  <c r="K2507" i="5"/>
  <c r="L2507" i="5" s="1"/>
  <c r="J2087" i="5"/>
  <c r="K2087" i="5"/>
  <c r="L2087" i="5" s="1"/>
  <c r="J1907" i="5"/>
  <c r="K1907" i="5"/>
  <c r="L1907" i="5" s="1"/>
  <c r="J1715" i="5"/>
  <c r="K1715" i="5"/>
  <c r="L1715" i="5" s="1"/>
  <c r="J1475" i="5"/>
  <c r="K1475" i="5"/>
  <c r="L1475" i="5" s="1"/>
  <c r="J1403" i="5"/>
  <c r="K1403" i="5"/>
  <c r="L1403" i="5" s="1"/>
  <c r="J1307" i="5"/>
  <c r="K1307" i="5"/>
  <c r="L1307" i="5" s="1"/>
  <c r="J1199" i="5"/>
  <c r="K1199" i="5"/>
  <c r="L1199" i="5" s="1"/>
  <c r="J1103" i="5"/>
  <c r="K1103" i="5"/>
  <c r="L1103" i="5" s="1"/>
  <c r="J995" i="5"/>
  <c r="K995" i="5"/>
  <c r="L995" i="5" s="1"/>
  <c r="J2495" i="5"/>
  <c r="K2495" i="5"/>
  <c r="L2495" i="5" s="1"/>
  <c r="J2375" i="5"/>
  <c r="K2375" i="5"/>
  <c r="L2375" i="5" s="1"/>
  <c r="J2255" i="5"/>
  <c r="K2255" i="5"/>
  <c r="L2255" i="5" s="1"/>
  <c r="J2159" i="5"/>
  <c r="K2159" i="5"/>
  <c r="L2159" i="5" s="1"/>
  <c r="K1691" i="5"/>
  <c r="L1691" i="5" s="1"/>
  <c r="J1691" i="5"/>
  <c r="J1619" i="5"/>
  <c r="K1619" i="5"/>
  <c r="L1619" i="5" s="1"/>
  <c r="J1487" i="5"/>
  <c r="K1487" i="5"/>
  <c r="L1487" i="5" s="1"/>
  <c r="J1391" i="5"/>
  <c r="K1391" i="5"/>
  <c r="L1391" i="5" s="1"/>
  <c r="J1283" i="5"/>
  <c r="K1283" i="5"/>
  <c r="L1283" i="5" s="1"/>
  <c r="J1175" i="5"/>
  <c r="K1175" i="5"/>
  <c r="L1175" i="5" s="1"/>
  <c r="J1067" i="5"/>
  <c r="K1067" i="5"/>
  <c r="L1067" i="5" s="1"/>
  <c r="S2342" i="5"/>
  <c r="S2573" i="5"/>
  <c r="S2549" i="5"/>
  <c r="S2477" i="5"/>
  <c r="S2273" i="5"/>
  <c r="S2021" i="5"/>
  <c r="S1877" i="5"/>
  <c r="S1793" i="5"/>
  <c r="S1685" i="5"/>
  <c r="S1553" i="5"/>
  <c r="S1541" i="5"/>
  <c r="S1529" i="5"/>
  <c r="S1517" i="5"/>
  <c r="S1505" i="5"/>
  <c r="S1493" i="5"/>
  <c r="S1481" i="5"/>
  <c r="S1469" i="5"/>
  <c r="S1457" i="5"/>
  <c r="S1445" i="5"/>
  <c r="S1433" i="5"/>
  <c r="S1421" i="5"/>
  <c r="S1409" i="5"/>
  <c r="S1397" i="5"/>
  <c r="J2435" i="5"/>
  <c r="K2435" i="5"/>
  <c r="L2435" i="5" s="1"/>
  <c r="J2303" i="5"/>
  <c r="K2303" i="5"/>
  <c r="L2303" i="5" s="1"/>
  <c r="J2207" i="5"/>
  <c r="K2207" i="5"/>
  <c r="L2207" i="5" s="1"/>
  <c r="J1859" i="5"/>
  <c r="K1859" i="5"/>
  <c r="L1859" i="5" s="1"/>
  <c r="J1787" i="5"/>
  <c r="K1787" i="5"/>
  <c r="L1787" i="5" s="1"/>
  <c r="J1679" i="5"/>
  <c r="K1679" i="5"/>
  <c r="L1679" i="5" s="1"/>
  <c r="J1595" i="5"/>
  <c r="K1595" i="5"/>
  <c r="L1595" i="5" s="1"/>
  <c r="J1499" i="5"/>
  <c r="K1499" i="5"/>
  <c r="L1499" i="5" s="1"/>
  <c r="J1271" i="5"/>
  <c r="K1271" i="5"/>
  <c r="L1271" i="5" s="1"/>
  <c r="J1187" i="5"/>
  <c r="K1187" i="5"/>
  <c r="L1187" i="5" s="1"/>
  <c r="J1091" i="5"/>
  <c r="K1091" i="5"/>
  <c r="L1091" i="5" s="1"/>
  <c r="J983" i="5"/>
  <c r="K983" i="5"/>
  <c r="L983" i="5" s="1"/>
  <c r="S1968" i="5"/>
  <c r="S2138" i="5"/>
  <c r="S1970" i="5"/>
  <c r="S2489" i="5"/>
  <c r="S2441" i="5"/>
  <c r="S2237" i="5"/>
  <c r="S2548" i="5"/>
  <c r="S2536" i="5"/>
  <c r="S2488" i="5"/>
  <c r="S2464" i="5"/>
  <c r="S2404" i="5"/>
  <c r="S2344" i="5"/>
  <c r="S2332" i="5"/>
  <c r="S2260" i="5"/>
  <c r="S2200" i="5"/>
  <c r="S1585" i="5"/>
  <c r="S1513" i="5"/>
  <c r="S877" i="5"/>
  <c r="S1487" i="5"/>
  <c r="S1475" i="5"/>
  <c r="S1463" i="5"/>
  <c r="S1451" i="5"/>
  <c r="S1439" i="5"/>
  <c r="S1427" i="5"/>
  <c r="S1415" i="5"/>
  <c r="S1403" i="5"/>
  <c r="S1391" i="5"/>
  <c r="S1379" i="5"/>
  <c r="S1367" i="5"/>
  <c r="S1355" i="5"/>
  <c r="S1343" i="5"/>
  <c r="S1331" i="5"/>
  <c r="S1319" i="5"/>
  <c r="S1307" i="5"/>
  <c r="S1295" i="5"/>
  <c r="S1283" i="5"/>
  <c r="S1271" i="5"/>
  <c r="S1259" i="5"/>
  <c r="S1247" i="5"/>
  <c r="S1235" i="5"/>
  <c r="S1223" i="5"/>
  <c r="S1211" i="5"/>
  <c r="S1199" i="5"/>
  <c r="S1187" i="5"/>
  <c r="S1175" i="5"/>
  <c r="S1163" i="5"/>
  <c r="S1151" i="5"/>
  <c r="S1139" i="5"/>
  <c r="S1127" i="5"/>
  <c r="S1115" i="5"/>
  <c r="S1103" i="5"/>
  <c r="S1091" i="5"/>
  <c r="S1079" i="5"/>
  <c r="S1067" i="5"/>
  <c r="S1055" i="5"/>
  <c r="S1043" i="5"/>
  <c r="S1031" i="5"/>
  <c r="S1019" i="5"/>
  <c r="S1007" i="5"/>
  <c r="S995" i="5"/>
  <c r="S983" i="5"/>
  <c r="S971" i="5"/>
  <c r="S959" i="5"/>
  <c r="S947" i="5"/>
  <c r="S935" i="5"/>
  <c r="S923" i="5"/>
  <c r="S911" i="5"/>
  <c r="S899" i="5"/>
  <c r="S887" i="5"/>
  <c r="S875" i="5"/>
  <c r="S863" i="5"/>
  <c r="S851" i="5"/>
  <c r="S839" i="5"/>
  <c r="S827" i="5"/>
  <c r="S815" i="5"/>
  <c r="S803" i="5"/>
  <c r="S791" i="5"/>
  <c r="S779" i="5"/>
  <c r="S767" i="5"/>
  <c r="S755" i="5"/>
  <c r="S743" i="5"/>
  <c r="S731" i="5"/>
  <c r="S719" i="5"/>
  <c r="S707" i="5"/>
  <c r="S695" i="5"/>
  <c r="S683" i="5"/>
  <c r="S671" i="5"/>
  <c r="S659" i="5"/>
  <c r="S647" i="5"/>
  <c r="S635" i="5"/>
  <c r="S623" i="5"/>
  <c r="S611" i="5"/>
  <c r="S599" i="5"/>
  <c r="S587" i="5"/>
  <c r="S575" i="5"/>
  <c r="S563" i="5"/>
  <c r="S551" i="5"/>
  <c r="S539" i="5"/>
  <c r="S527" i="5"/>
  <c r="S515" i="5"/>
  <c r="S503" i="5"/>
  <c r="S491" i="5"/>
  <c r="S479" i="5"/>
  <c r="S1903" i="5"/>
  <c r="S1891" i="5"/>
  <c r="S1879" i="5"/>
  <c r="S1867" i="5"/>
  <c r="S1855" i="5"/>
  <c r="S1843" i="5"/>
  <c r="S1831" i="5"/>
  <c r="S1819" i="5"/>
  <c r="S1807" i="5"/>
  <c r="S1795" i="5"/>
  <c r="S1783" i="5"/>
  <c r="S1771" i="5"/>
  <c r="S1759" i="5"/>
  <c r="S1747" i="5"/>
  <c r="S1735" i="5"/>
  <c r="S1385" i="5"/>
  <c r="S1373" i="5"/>
  <c r="S1361" i="5"/>
  <c r="S1349" i="5"/>
  <c r="S1337" i="5"/>
  <c r="S1325" i="5"/>
  <c r="S1313" i="5"/>
  <c r="S1301" i="5"/>
  <c r="S1289" i="5"/>
  <c r="S1277" i="5"/>
  <c r="S1265" i="5"/>
  <c r="S1253" i="5"/>
  <c r="S1241" i="5"/>
  <c r="S1229" i="5"/>
  <c r="S1217" i="5"/>
  <c r="S1205" i="5"/>
  <c r="S1193" i="5"/>
  <c r="S1181" i="5"/>
  <c r="S1169" i="5"/>
  <c r="S1157" i="5"/>
  <c r="S1145" i="5"/>
  <c r="S1133" i="5"/>
  <c r="S1121" i="5"/>
  <c r="S1109" i="5"/>
  <c r="S1097" i="5"/>
  <c r="S1085" i="5"/>
  <c r="S1073" i="5"/>
  <c r="S1061" i="5"/>
  <c r="S1049" i="5"/>
  <c r="S1037" i="5"/>
  <c r="S1025" i="5"/>
  <c r="S1013" i="5"/>
  <c r="S1001" i="5"/>
  <c r="S989" i="5"/>
  <c r="S977" i="5"/>
  <c r="S953" i="5"/>
  <c r="S941" i="5"/>
  <c r="S929" i="5"/>
  <c r="S917" i="5"/>
  <c r="S905" i="5"/>
  <c r="S893" i="5"/>
  <c r="S881" i="5"/>
  <c r="S869" i="5"/>
  <c r="S857" i="5"/>
  <c r="S845" i="5"/>
  <c r="S833" i="5"/>
  <c r="S821" i="5"/>
  <c r="S809" i="5"/>
  <c r="S797" i="5"/>
  <c r="S785" i="5"/>
  <c r="S773" i="5"/>
  <c r="S761" i="5"/>
  <c r="S749" i="5"/>
  <c r="S737" i="5"/>
  <c r="S725" i="5"/>
  <c r="S713" i="5"/>
  <c r="S701" i="5"/>
  <c r="S689" i="5"/>
  <c r="S677" i="5"/>
  <c r="S665" i="5"/>
  <c r="S653" i="5"/>
  <c r="S641" i="5"/>
  <c r="S629" i="5"/>
  <c r="S617" i="5"/>
  <c r="S605" i="5"/>
  <c r="S593" i="5"/>
  <c r="S581" i="5"/>
  <c r="S569" i="5"/>
  <c r="S557" i="5"/>
  <c r="S545" i="5"/>
  <c r="S533" i="5"/>
  <c r="S521" i="5"/>
  <c r="S509" i="5"/>
  <c r="S497" i="5"/>
  <c r="S485" i="5"/>
  <c r="S473" i="5"/>
  <c r="S461" i="5"/>
  <c r="S449" i="5"/>
  <c r="S437" i="5"/>
  <c r="S1876" i="5"/>
  <c r="S1792" i="5"/>
  <c r="S1324" i="5"/>
  <c r="S1120" i="5"/>
  <c r="J1893" i="5"/>
  <c r="K1893" i="5"/>
  <c r="L1893" i="5" s="1"/>
  <c r="J1881" i="5"/>
  <c r="K1881" i="5"/>
  <c r="L1881" i="5" s="1"/>
  <c r="J1857" i="5"/>
  <c r="K1857" i="5"/>
  <c r="L1857" i="5" s="1"/>
  <c r="J1833" i="5"/>
  <c r="K1833" i="5"/>
  <c r="L1833" i="5" s="1"/>
  <c r="J1821" i="5"/>
  <c r="K1821" i="5"/>
  <c r="L1821" i="5" s="1"/>
  <c r="J1809" i="5"/>
  <c r="K1809" i="5"/>
  <c r="L1809" i="5" s="1"/>
  <c r="J1713" i="5"/>
  <c r="K1713" i="5"/>
  <c r="L1713" i="5" s="1"/>
  <c r="J1689" i="5"/>
  <c r="K1689" i="5"/>
  <c r="L1689" i="5" s="1"/>
  <c r="J1641" i="5"/>
  <c r="K1641" i="5"/>
  <c r="L1641" i="5" s="1"/>
  <c r="J1617" i="5"/>
  <c r="K1617" i="5"/>
  <c r="L1617" i="5" s="1"/>
  <c r="J1605" i="5"/>
  <c r="K1605" i="5"/>
  <c r="L1605" i="5" s="1"/>
  <c r="J1569" i="5"/>
  <c r="K1569" i="5"/>
  <c r="L1569" i="5" s="1"/>
  <c r="J1557" i="5"/>
  <c r="K1557" i="5"/>
  <c r="L1557" i="5" s="1"/>
  <c r="J1533" i="5"/>
  <c r="K1533" i="5"/>
  <c r="L1533" i="5" s="1"/>
  <c r="J1497" i="5"/>
  <c r="K1497" i="5"/>
  <c r="L1497" i="5" s="1"/>
  <c r="J1485" i="5"/>
  <c r="K1485" i="5"/>
  <c r="L1485" i="5" s="1"/>
  <c r="J1473" i="5"/>
  <c r="K1473" i="5"/>
  <c r="L1473" i="5" s="1"/>
  <c r="J1449" i="5"/>
  <c r="K1449" i="5"/>
  <c r="L1449" i="5" s="1"/>
  <c r="J1425" i="5"/>
  <c r="K1425" i="5"/>
  <c r="L1425" i="5" s="1"/>
  <c r="J1413" i="5"/>
  <c r="K1413" i="5"/>
  <c r="L1413" i="5" s="1"/>
  <c r="J1353" i="5"/>
  <c r="K1353" i="5"/>
  <c r="L1353" i="5" s="1"/>
  <c r="J1341" i="5"/>
  <c r="K1341" i="5"/>
  <c r="L1341" i="5" s="1"/>
  <c r="J1317" i="5"/>
  <c r="K1317" i="5"/>
  <c r="L1317" i="5" s="1"/>
  <c r="J1281" i="5"/>
  <c r="K1281" i="5"/>
  <c r="L1281" i="5" s="1"/>
  <c r="J1245" i="5"/>
  <c r="K1245" i="5"/>
  <c r="L1245" i="5" s="1"/>
  <c r="J1233" i="5"/>
  <c r="K1233" i="5"/>
  <c r="L1233" i="5" s="1"/>
  <c r="J1209" i="5"/>
  <c r="K1209" i="5"/>
  <c r="L1209" i="5" s="1"/>
  <c r="J1197" i="5"/>
  <c r="K1197" i="5"/>
  <c r="L1197" i="5" s="1"/>
  <c r="J1137" i="5"/>
  <c r="K1137" i="5"/>
  <c r="L1137" i="5" s="1"/>
  <c r="J1125" i="5"/>
  <c r="K1125" i="5"/>
  <c r="L1125" i="5" s="1"/>
  <c r="J1113" i="5"/>
  <c r="K1113" i="5"/>
  <c r="L1113" i="5" s="1"/>
  <c r="J1101" i="5"/>
  <c r="K1101" i="5"/>
  <c r="L1101" i="5" s="1"/>
  <c r="J1053" i="5"/>
  <c r="K1053" i="5"/>
  <c r="L1053" i="5" s="1"/>
  <c r="J993" i="5"/>
  <c r="K993" i="5"/>
  <c r="L993" i="5" s="1"/>
  <c r="J981" i="5"/>
  <c r="K981" i="5"/>
  <c r="L981" i="5" s="1"/>
  <c r="J861" i="5"/>
  <c r="K861" i="5"/>
  <c r="L861" i="5" s="1"/>
  <c r="J813" i="5"/>
  <c r="K813" i="5"/>
  <c r="L813" i="5" s="1"/>
  <c r="J681" i="5"/>
  <c r="K681" i="5"/>
  <c r="L681" i="5" s="1"/>
  <c r="J645" i="5"/>
  <c r="K645" i="5"/>
  <c r="L645" i="5" s="1"/>
  <c r="J609" i="5"/>
  <c r="K609" i="5"/>
  <c r="L609" i="5" s="1"/>
  <c r="J465" i="5"/>
  <c r="K465" i="5"/>
  <c r="L465" i="5" s="1"/>
  <c r="J429" i="5"/>
  <c r="K429" i="5"/>
  <c r="L429" i="5" s="1"/>
  <c r="J393" i="5"/>
  <c r="K393" i="5"/>
  <c r="L393" i="5" s="1"/>
  <c r="J357" i="5"/>
  <c r="K357" i="5"/>
  <c r="L357" i="5" s="1"/>
  <c r="J249" i="5"/>
  <c r="K249" i="5"/>
  <c r="L249" i="5" s="1"/>
  <c r="J213" i="5"/>
  <c r="K213" i="5"/>
  <c r="L213" i="5" s="1"/>
  <c r="J177" i="5"/>
  <c r="K177" i="5"/>
  <c r="L177" i="5" s="1"/>
  <c r="J141" i="5"/>
  <c r="K141" i="5"/>
  <c r="L141" i="5" s="1"/>
  <c r="J105" i="5"/>
  <c r="K105" i="5"/>
  <c r="L105" i="5" s="1"/>
  <c r="J33" i="5"/>
  <c r="K33" i="5"/>
  <c r="L33" i="5" s="1"/>
  <c r="J1971" i="5"/>
  <c r="S444" i="5"/>
  <c r="J1695" i="5"/>
  <c r="S467" i="5"/>
  <c r="S455" i="5"/>
  <c r="S443" i="5"/>
  <c r="S431" i="5"/>
  <c r="S419" i="5"/>
  <c r="S407" i="5"/>
  <c r="S395" i="5"/>
  <c r="S383" i="5"/>
  <c r="S371" i="5"/>
  <c r="S359" i="5"/>
  <c r="S347" i="5"/>
  <c r="S335" i="5"/>
  <c r="S323" i="5"/>
  <c r="S311" i="5"/>
  <c r="S299" i="5"/>
  <c r="S287" i="5"/>
  <c r="S275" i="5"/>
  <c r="S263" i="5"/>
  <c r="S251" i="5"/>
  <c r="S239" i="5"/>
  <c r="S227" i="5"/>
  <c r="S215" i="5"/>
  <c r="S203" i="5"/>
  <c r="S191" i="5"/>
  <c r="S179" i="5"/>
  <c r="S167" i="5"/>
  <c r="S155" i="5"/>
  <c r="S143" i="5"/>
  <c r="S131" i="5"/>
  <c r="S119" i="5"/>
  <c r="S107" i="5"/>
  <c r="S95" i="5"/>
  <c r="S83" i="5"/>
  <c r="S71" i="5"/>
  <c r="S59" i="5"/>
  <c r="S47" i="5"/>
  <c r="S35" i="5"/>
  <c r="S23" i="5"/>
  <c r="S11" i="5"/>
  <c r="J2539" i="5"/>
  <c r="K2539" i="5"/>
  <c r="L2539" i="5" s="1"/>
  <c r="J2467" i="5"/>
  <c r="K2467" i="5"/>
  <c r="L2467" i="5" s="1"/>
  <c r="J2395" i="5"/>
  <c r="K2395" i="5"/>
  <c r="L2395" i="5" s="1"/>
  <c r="K2323" i="5"/>
  <c r="L2323" i="5" s="1"/>
  <c r="J2323" i="5"/>
  <c r="J2251" i="5"/>
  <c r="K2251" i="5"/>
  <c r="L2251" i="5" s="1"/>
  <c r="J2179" i="5"/>
  <c r="K2179" i="5"/>
  <c r="L2179" i="5" s="1"/>
  <c r="J2107" i="5"/>
  <c r="K2107" i="5"/>
  <c r="L2107" i="5" s="1"/>
  <c r="J391" i="5"/>
  <c r="K391" i="5"/>
  <c r="L391" i="5" s="1"/>
  <c r="J367" i="5"/>
  <c r="K367" i="5"/>
  <c r="L367" i="5" s="1"/>
  <c r="J355" i="5"/>
  <c r="K355" i="5"/>
  <c r="L355" i="5" s="1"/>
  <c r="J331" i="5"/>
  <c r="K331" i="5"/>
  <c r="L331" i="5" s="1"/>
  <c r="J319" i="5"/>
  <c r="K319" i="5"/>
  <c r="L319" i="5" s="1"/>
  <c r="J295" i="5"/>
  <c r="K295" i="5"/>
  <c r="L295" i="5" s="1"/>
  <c r="J283" i="5"/>
  <c r="K283" i="5"/>
  <c r="L283" i="5" s="1"/>
  <c r="J259" i="5"/>
  <c r="K259" i="5"/>
  <c r="L259" i="5" s="1"/>
  <c r="J247" i="5"/>
  <c r="K247" i="5"/>
  <c r="L247" i="5" s="1"/>
  <c r="J223" i="5"/>
  <c r="K223" i="5"/>
  <c r="L223" i="5" s="1"/>
  <c r="J211" i="5"/>
  <c r="K211" i="5"/>
  <c r="L211" i="5" s="1"/>
  <c r="J187" i="5"/>
  <c r="K187" i="5"/>
  <c r="L187" i="5" s="1"/>
  <c r="J175" i="5"/>
  <c r="K175" i="5"/>
  <c r="L175" i="5" s="1"/>
  <c r="J151" i="5"/>
  <c r="K151" i="5"/>
  <c r="L151" i="5" s="1"/>
  <c r="J139" i="5"/>
  <c r="K139" i="5"/>
  <c r="L139" i="5" s="1"/>
  <c r="J115" i="5"/>
  <c r="K115" i="5"/>
  <c r="L115" i="5" s="1"/>
  <c r="J103" i="5"/>
  <c r="K103" i="5"/>
  <c r="L103" i="5" s="1"/>
  <c r="J79" i="5"/>
  <c r="K79" i="5"/>
  <c r="L79" i="5" s="1"/>
  <c r="J67" i="5"/>
  <c r="K67" i="5"/>
  <c r="L67" i="5" s="1"/>
  <c r="J43" i="5"/>
  <c r="K43" i="5"/>
  <c r="L43" i="5" s="1"/>
  <c r="J31" i="5"/>
  <c r="K31" i="5"/>
  <c r="L31" i="5" s="1"/>
  <c r="J7" i="5"/>
  <c r="K7" i="5"/>
  <c r="L7" i="5" s="1"/>
  <c r="L2605" i="5" s="1"/>
  <c r="K2597" i="5"/>
  <c r="L2597" i="5" s="1"/>
  <c r="K2525" i="5"/>
  <c r="L2525" i="5" s="1"/>
  <c r="K2453" i="5"/>
  <c r="L2453" i="5" s="1"/>
  <c r="K2381" i="5"/>
  <c r="L2381" i="5" s="1"/>
  <c r="K2309" i="5"/>
  <c r="L2309" i="5" s="1"/>
  <c r="K2237" i="5"/>
  <c r="L2237" i="5" s="1"/>
  <c r="K2165" i="5"/>
  <c r="L2165" i="5" s="1"/>
  <c r="K2115" i="5"/>
  <c r="L2115" i="5" s="1"/>
  <c r="K2043" i="5"/>
  <c r="L2043" i="5" s="1"/>
  <c r="K2007" i="5"/>
  <c r="L2007" i="5" s="1"/>
  <c r="K1935" i="5"/>
  <c r="L1935" i="5" s="1"/>
  <c r="J483" i="5"/>
  <c r="K2595" i="5"/>
  <c r="L2595" i="5" s="1"/>
  <c r="K2547" i="5"/>
  <c r="L2547" i="5" s="1"/>
  <c r="K2523" i="5"/>
  <c r="L2523" i="5" s="1"/>
  <c r="K2475" i="5"/>
  <c r="L2475" i="5" s="1"/>
  <c r="K2451" i="5"/>
  <c r="L2451" i="5" s="1"/>
  <c r="K2403" i="5"/>
  <c r="L2403" i="5" s="1"/>
  <c r="K2379" i="5"/>
  <c r="L2379" i="5" s="1"/>
  <c r="K2331" i="5"/>
  <c r="L2331" i="5" s="1"/>
  <c r="K2307" i="5"/>
  <c r="L2307" i="5" s="1"/>
  <c r="K2259" i="5"/>
  <c r="L2259" i="5" s="1"/>
  <c r="K2235" i="5"/>
  <c r="L2235" i="5" s="1"/>
  <c r="K2187" i="5"/>
  <c r="L2187" i="5" s="1"/>
  <c r="K2163" i="5"/>
  <c r="L2163" i="5" s="1"/>
  <c r="K2073" i="5"/>
  <c r="L2073" i="5" s="1"/>
  <c r="K1965" i="5"/>
  <c r="L1965" i="5" s="1"/>
  <c r="K1877" i="5"/>
  <c r="L1877" i="5" s="1"/>
  <c r="J1841" i="5"/>
  <c r="K1841" i="5"/>
  <c r="L1841" i="5" s="1"/>
  <c r="J1805" i="5"/>
  <c r="K1805" i="5"/>
  <c r="L1805" i="5" s="1"/>
  <c r="J1769" i="5"/>
  <c r="K1769" i="5"/>
  <c r="L1769" i="5" s="1"/>
  <c r="J1733" i="5"/>
  <c r="K1733" i="5"/>
  <c r="L1733" i="5" s="1"/>
  <c r="J1685" i="5"/>
  <c r="K1685" i="5"/>
  <c r="L1685" i="5" s="1"/>
  <c r="J447" i="5"/>
  <c r="K2594" i="5"/>
  <c r="L2594" i="5" s="1"/>
  <c r="K2546" i="5"/>
  <c r="L2546" i="5" s="1"/>
  <c r="K2522" i="5"/>
  <c r="L2522" i="5" s="1"/>
  <c r="K2474" i="5"/>
  <c r="L2474" i="5" s="1"/>
  <c r="K2450" i="5"/>
  <c r="L2450" i="5" s="1"/>
  <c r="K2402" i="5"/>
  <c r="L2402" i="5" s="1"/>
  <c r="K2378" i="5"/>
  <c r="L2378" i="5" s="1"/>
  <c r="K2330" i="5"/>
  <c r="L2330" i="5" s="1"/>
  <c r="K2306" i="5"/>
  <c r="L2306" i="5" s="1"/>
  <c r="K2258" i="5"/>
  <c r="L2258" i="5" s="1"/>
  <c r="K2234" i="5"/>
  <c r="L2234" i="5" s="1"/>
  <c r="K2186" i="5"/>
  <c r="L2186" i="5" s="1"/>
  <c r="K2162" i="5"/>
  <c r="L2162" i="5" s="1"/>
  <c r="K2106" i="5"/>
  <c r="L2106" i="5" s="1"/>
  <c r="K1749" i="5"/>
  <c r="L1749" i="5" s="1"/>
  <c r="M2392" i="5"/>
  <c r="K2392" i="5"/>
  <c r="L2392" i="5" s="1"/>
  <c r="J844" i="5"/>
  <c r="K844" i="5"/>
  <c r="L844" i="5" s="1"/>
  <c r="K2565" i="5"/>
  <c r="L2565" i="5" s="1"/>
  <c r="K2517" i="5"/>
  <c r="L2517" i="5" s="1"/>
  <c r="K2421" i="5"/>
  <c r="L2421" i="5" s="1"/>
  <c r="K2397" i="5"/>
  <c r="L2397" i="5" s="1"/>
  <c r="K2301" i="5"/>
  <c r="L2301" i="5" s="1"/>
  <c r="K2277" i="5"/>
  <c r="L2277" i="5" s="1"/>
  <c r="K2205" i="5"/>
  <c r="L2205" i="5" s="1"/>
  <c r="K2157" i="5"/>
  <c r="L2157" i="5" s="1"/>
  <c r="K2133" i="5"/>
  <c r="L2133" i="5" s="1"/>
  <c r="K2105" i="5"/>
  <c r="L2105" i="5" s="1"/>
  <c r="J1911" i="5"/>
  <c r="K1911" i="5"/>
  <c r="L1911" i="5" s="1"/>
  <c r="J1899" i="5"/>
  <c r="K1899" i="5"/>
  <c r="L1899" i="5" s="1"/>
  <c r="J1875" i="5"/>
  <c r="K1875" i="5"/>
  <c r="L1875" i="5" s="1"/>
  <c r="J1863" i="5"/>
  <c r="K1863" i="5"/>
  <c r="L1863" i="5" s="1"/>
  <c r="J1839" i="5"/>
  <c r="K1839" i="5"/>
  <c r="L1839" i="5" s="1"/>
  <c r="J1827" i="5"/>
  <c r="K1827" i="5"/>
  <c r="L1827" i="5" s="1"/>
  <c r="J1803" i="5"/>
  <c r="K1803" i="5"/>
  <c r="L1803" i="5" s="1"/>
  <c r="J1791" i="5"/>
  <c r="K1791" i="5"/>
  <c r="L1791" i="5" s="1"/>
  <c r="J1767" i="5"/>
  <c r="K1767" i="5"/>
  <c r="L1767" i="5" s="1"/>
  <c r="J1755" i="5"/>
  <c r="K1755" i="5"/>
  <c r="L1755" i="5" s="1"/>
  <c r="J1731" i="5"/>
  <c r="K1731" i="5"/>
  <c r="L1731" i="5" s="1"/>
  <c r="J1719" i="5"/>
  <c r="K1719" i="5"/>
  <c r="L1719" i="5" s="1"/>
  <c r="J1683" i="5"/>
  <c r="K1683" i="5"/>
  <c r="L1683" i="5" s="1"/>
  <c r="J891" i="5"/>
  <c r="K891" i="5"/>
  <c r="L891" i="5" s="1"/>
  <c r="J699" i="5"/>
  <c r="K699" i="5"/>
  <c r="L699" i="5" s="1"/>
  <c r="J663" i="5"/>
  <c r="K663" i="5"/>
  <c r="L663" i="5" s="1"/>
  <c r="J627" i="5"/>
  <c r="K627" i="5"/>
  <c r="L627" i="5" s="1"/>
  <c r="J411" i="5"/>
  <c r="K411" i="5"/>
  <c r="L411" i="5" s="1"/>
  <c r="K267" i="5"/>
  <c r="L267" i="5" s="1"/>
  <c r="J267" i="5"/>
  <c r="J231" i="5"/>
  <c r="K231" i="5"/>
  <c r="L231" i="5" s="1"/>
  <c r="J195" i="5"/>
  <c r="K195" i="5"/>
  <c r="L195" i="5" s="1"/>
  <c r="J51" i="5"/>
  <c r="K51" i="5"/>
  <c r="L51" i="5" s="1"/>
  <c r="J15" i="5"/>
  <c r="K15" i="5"/>
  <c r="L15" i="5" s="1"/>
  <c r="K2103" i="5"/>
  <c r="L2103" i="5" s="1"/>
  <c r="J2114" i="5"/>
  <c r="K2114" i="5"/>
  <c r="L2114" i="5" s="1"/>
  <c r="J2102" i="5"/>
  <c r="K2102" i="5"/>
  <c r="L2102" i="5" s="1"/>
  <c r="J2090" i="5"/>
  <c r="K2090" i="5"/>
  <c r="L2090" i="5" s="1"/>
  <c r="J2078" i="5"/>
  <c r="K2078" i="5"/>
  <c r="L2078" i="5" s="1"/>
  <c r="J2054" i="5"/>
  <c r="K2054" i="5"/>
  <c r="L2054" i="5" s="1"/>
  <c r="J2042" i="5"/>
  <c r="K2042" i="5"/>
  <c r="L2042" i="5" s="1"/>
  <c r="J2018" i="5"/>
  <c r="K2018" i="5"/>
  <c r="L2018" i="5" s="1"/>
  <c r="J2006" i="5"/>
  <c r="K2006" i="5"/>
  <c r="L2006" i="5" s="1"/>
  <c r="J1982" i="5"/>
  <c r="K1982" i="5"/>
  <c r="L1982" i="5" s="1"/>
  <c r="J1970" i="5"/>
  <c r="K1970" i="5"/>
  <c r="L1970" i="5" s="1"/>
  <c r="J1946" i="5"/>
  <c r="K1946" i="5"/>
  <c r="L1946" i="5" s="1"/>
  <c r="J1934" i="5"/>
  <c r="K1934" i="5"/>
  <c r="L1934" i="5" s="1"/>
  <c r="J1910" i="5"/>
  <c r="K1910" i="5"/>
  <c r="L1910" i="5" s="1"/>
  <c r="J1898" i="5"/>
  <c r="K1898" i="5"/>
  <c r="L1898" i="5" s="1"/>
  <c r="J1874" i="5"/>
  <c r="K1874" i="5"/>
  <c r="L1874" i="5" s="1"/>
  <c r="J1862" i="5"/>
  <c r="K1862" i="5"/>
  <c r="L1862" i="5" s="1"/>
  <c r="J1838" i="5"/>
  <c r="K1838" i="5"/>
  <c r="L1838" i="5" s="1"/>
  <c r="J1826" i="5"/>
  <c r="K1826" i="5"/>
  <c r="L1826" i="5" s="1"/>
  <c r="J1802" i="5"/>
  <c r="K1802" i="5"/>
  <c r="L1802" i="5" s="1"/>
  <c r="J1790" i="5"/>
  <c r="K1790" i="5"/>
  <c r="L1790" i="5" s="1"/>
  <c r="J1766" i="5"/>
  <c r="K1766" i="5"/>
  <c r="L1766" i="5" s="1"/>
  <c r="J1754" i="5"/>
  <c r="K1754" i="5"/>
  <c r="L1754" i="5" s="1"/>
  <c r="J1730" i="5"/>
  <c r="K1730" i="5"/>
  <c r="L1730" i="5" s="1"/>
  <c r="J1718" i="5"/>
  <c r="K1718" i="5"/>
  <c r="L1718" i="5" s="1"/>
  <c r="K2538" i="5"/>
  <c r="L2538" i="5" s="1"/>
  <c r="K2466" i="5"/>
  <c r="L2466" i="5" s="1"/>
  <c r="K2394" i="5"/>
  <c r="L2394" i="5" s="1"/>
  <c r="K2250" i="5"/>
  <c r="L2250" i="5" s="1"/>
  <c r="K2178" i="5"/>
  <c r="L2178" i="5" s="1"/>
  <c r="K2061" i="5"/>
  <c r="L2061" i="5" s="1"/>
  <c r="K1953" i="5"/>
  <c r="L1953" i="5" s="1"/>
  <c r="S425" i="5"/>
  <c r="S413" i="5"/>
  <c r="S401" i="5"/>
  <c r="S389" i="5"/>
  <c r="S377" i="5"/>
  <c r="S365" i="5"/>
  <c r="S353" i="5"/>
  <c r="S341" i="5"/>
  <c r="S329" i="5"/>
  <c r="S317" i="5"/>
  <c r="S305" i="5"/>
  <c r="S293" i="5"/>
  <c r="S281" i="5"/>
  <c r="S269" i="5"/>
  <c r="S257" i="5"/>
  <c r="S245" i="5"/>
  <c r="S233" i="5"/>
  <c r="S221" i="5"/>
  <c r="S209" i="5"/>
  <c r="S197" i="5"/>
  <c r="S185" i="5"/>
  <c r="S173" i="5"/>
  <c r="S161" i="5"/>
  <c r="S149" i="5"/>
  <c r="S137" i="5"/>
  <c r="S125" i="5"/>
  <c r="S113" i="5"/>
  <c r="S101" i="5"/>
  <c r="S89" i="5"/>
  <c r="S77" i="5"/>
  <c r="S65" i="5"/>
  <c r="S53" i="5"/>
  <c r="S41" i="5"/>
  <c r="S29" i="5"/>
  <c r="S17" i="5"/>
  <c r="J2593" i="5"/>
  <c r="K2593" i="5"/>
  <c r="L2593" i="5" s="1"/>
  <c r="J2581" i="5"/>
  <c r="K2581" i="5"/>
  <c r="L2581" i="5" s="1"/>
  <c r="J2545" i="5"/>
  <c r="K2545" i="5"/>
  <c r="L2545" i="5" s="1"/>
  <c r="J2533" i="5"/>
  <c r="K2533" i="5"/>
  <c r="L2533" i="5" s="1"/>
  <c r="J2521" i="5"/>
  <c r="K2521" i="5"/>
  <c r="L2521" i="5" s="1"/>
  <c r="J2509" i="5"/>
  <c r="K2509" i="5"/>
  <c r="L2509" i="5" s="1"/>
  <c r="J2473" i="5"/>
  <c r="K2473" i="5"/>
  <c r="L2473" i="5" s="1"/>
  <c r="J2461" i="5"/>
  <c r="K2461" i="5"/>
  <c r="L2461" i="5" s="1"/>
  <c r="J2449" i="5"/>
  <c r="K2449" i="5"/>
  <c r="L2449" i="5" s="1"/>
  <c r="J2437" i="5"/>
  <c r="K2437" i="5"/>
  <c r="L2437" i="5" s="1"/>
  <c r="J2401" i="5"/>
  <c r="K2401" i="5"/>
  <c r="L2401" i="5" s="1"/>
  <c r="J2389" i="5"/>
  <c r="K2389" i="5"/>
  <c r="L2389" i="5" s="1"/>
  <c r="J2377" i="5"/>
  <c r="K2377" i="5"/>
  <c r="L2377" i="5" s="1"/>
  <c r="J2365" i="5"/>
  <c r="K2365" i="5"/>
  <c r="L2365" i="5" s="1"/>
  <c r="J2329" i="5"/>
  <c r="K2329" i="5"/>
  <c r="L2329" i="5" s="1"/>
  <c r="J2317" i="5"/>
  <c r="K2317" i="5"/>
  <c r="L2317" i="5" s="1"/>
  <c r="J2305" i="5"/>
  <c r="K2305" i="5"/>
  <c r="L2305" i="5" s="1"/>
  <c r="J2293" i="5"/>
  <c r="K2293" i="5"/>
  <c r="L2293" i="5" s="1"/>
  <c r="J2257" i="5"/>
  <c r="K2257" i="5"/>
  <c r="L2257" i="5" s="1"/>
  <c r="J2245" i="5"/>
  <c r="K2245" i="5"/>
  <c r="L2245" i="5" s="1"/>
  <c r="J2233" i="5"/>
  <c r="K2233" i="5"/>
  <c r="L2233" i="5" s="1"/>
  <c r="J2221" i="5"/>
  <c r="K2221" i="5"/>
  <c r="L2221" i="5" s="1"/>
  <c r="S2197" i="5"/>
  <c r="K2197" i="5"/>
  <c r="L2197" i="5" s="1"/>
  <c r="J2185" i="5"/>
  <c r="K2185" i="5"/>
  <c r="L2185" i="5" s="1"/>
  <c r="J2173" i="5"/>
  <c r="K2173" i="5"/>
  <c r="L2173" i="5" s="1"/>
  <c r="J2161" i="5"/>
  <c r="K2161" i="5"/>
  <c r="L2161" i="5" s="1"/>
  <c r="J2149" i="5"/>
  <c r="K2149" i="5"/>
  <c r="L2149" i="5" s="1"/>
  <c r="J2113" i="5"/>
  <c r="K2113" i="5"/>
  <c r="L2113" i="5" s="1"/>
  <c r="J2101" i="5"/>
  <c r="K2101" i="5"/>
  <c r="L2101" i="5" s="1"/>
  <c r="J2089" i="5"/>
  <c r="K2089" i="5"/>
  <c r="L2089" i="5" s="1"/>
  <c r="J2077" i="5"/>
  <c r="K2077" i="5"/>
  <c r="L2077" i="5" s="1"/>
  <c r="J2053" i="5"/>
  <c r="K2053" i="5"/>
  <c r="L2053" i="5" s="1"/>
  <c r="J2041" i="5"/>
  <c r="K2041" i="5"/>
  <c r="L2041" i="5" s="1"/>
  <c r="J2017" i="5"/>
  <c r="K2017" i="5"/>
  <c r="L2017" i="5" s="1"/>
  <c r="J1981" i="5"/>
  <c r="K1981" i="5"/>
  <c r="L1981" i="5" s="1"/>
  <c r="J1969" i="5"/>
  <c r="K1969" i="5"/>
  <c r="L1969" i="5" s="1"/>
  <c r="J1945" i="5"/>
  <c r="K1945" i="5"/>
  <c r="L1945" i="5" s="1"/>
  <c r="J1933" i="5"/>
  <c r="K1933" i="5"/>
  <c r="L1933" i="5" s="1"/>
  <c r="J1909" i="5"/>
  <c r="K1909" i="5"/>
  <c r="L1909" i="5" s="1"/>
  <c r="J1897" i="5"/>
  <c r="K1897" i="5"/>
  <c r="L1897" i="5" s="1"/>
  <c r="J1873" i="5"/>
  <c r="K1873" i="5"/>
  <c r="L1873" i="5" s="1"/>
  <c r="J1861" i="5"/>
  <c r="K1861" i="5"/>
  <c r="L1861" i="5" s="1"/>
  <c r="J1837" i="5"/>
  <c r="K1837" i="5"/>
  <c r="L1837" i="5" s="1"/>
  <c r="J1825" i="5"/>
  <c r="K1825" i="5"/>
  <c r="L1825" i="5" s="1"/>
  <c r="J1801" i="5"/>
  <c r="K1801" i="5"/>
  <c r="L1801" i="5" s="1"/>
  <c r="J1789" i="5"/>
  <c r="K1789" i="5"/>
  <c r="L1789" i="5" s="1"/>
  <c r="J1765" i="5"/>
  <c r="K1765" i="5"/>
  <c r="L1765" i="5" s="1"/>
  <c r="J1753" i="5"/>
  <c r="K1753" i="5"/>
  <c r="L1753" i="5" s="1"/>
  <c r="J1729" i="5"/>
  <c r="K1729" i="5"/>
  <c r="L1729" i="5" s="1"/>
  <c r="S1681" i="5"/>
  <c r="K1681" i="5"/>
  <c r="L1681" i="5" s="1"/>
  <c r="K877" i="5"/>
  <c r="L877" i="5" s="1"/>
  <c r="J877" i="5"/>
  <c r="J829" i="5"/>
  <c r="K829" i="5"/>
  <c r="L829" i="5" s="1"/>
  <c r="J781" i="5"/>
  <c r="K781" i="5"/>
  <c r="L781" i="5" s="1"/>
  <c r="K2537" i="5"/>
  <c r="L2537" i="5" s="1"/>
  <c r="K2465" i="5"/>
  <c r="L2465" i="5" s="1"/>
  <c r="K2393" i="5"/>
  <c r="L2393" i="5" s="1"/>
  <c r="K2321" i="5"/>
  <c r="L2321" i="5" s="1"/>
  <c r="K2249" i="5"/>
  <c r="L2249" i="5" s="1"/>
  <c r="K2177" i="5"/>
  <c r="L2177" i="5" s="1"/>
  <c r="K1701" i="5"/>
  <c r="L1701" i="5" s="1"/>
  <c r="J2592" i="5"/>
  <c r="K2592" i="5"/>
  <c r="L2592" i="5" s="1"/>
  <c r="J2580" i="5"/>
  <c r="K2580" i="5"/>
  <c r="L2580" i="5" s="1"/>
  <c r="J2568" i="5"/>
  <c r="K2568" i="5"/>
  <c r="L2568" i="5" s="1"/>
  <c r="J2544" i="5"/>
  <c r="K2544" i="5"/>
  <c r="L2544" i="5" s="1"/>
  <c r="J2532" i="5"/>
  <c r="K2532" i="5"/>
  <c r="L2532" i="5" s="1"/>
  <c r="J2520" i="5"/>
  <c r="K2520" i="5"/>
  <c r="L2520" i="5" s="1"/>
  <c r="J2508" i="5"/>
  <c r="K2508" i="5"/>
  <c r="L2508" i="5" s="1"/>
  <c r="J2496" i="5"/>
  <c r="K2496" i="5"/>
  <c r="L2496" i="5" s="1"/>
  <c r="J2472" i="5"/>
  <c r="K2472" i="5"/>
  <c r="L2472" i="5" s="1"/>
  <c r="J2460" i="5"/>
  <c r="K2460" i="5"/>
  <c r="L2460" i="5" s="1"/>
  <c r="J2448" i="5"/>
  <c r="K2448" i="5"/>
  <c r="L2448" i="5" s="1"/>
  <c r="J2436" i="5"/>
  <c r="K2436" i="5"/>
  <c r="L2436" i="5" s="1"/>
  <c r="J2424" i="5"/>
  <c r="K2424" i="5"/>
  <c r="L2424" i="5" s="1"/>
  <c r="J2400" i="5"/>
  <c r="K2400" i="5"/>
  <c r="L2400" i="5" s="1"/>
  <c r="J2388" i="5"/>
  <c r="K2388" i="5"/>
  <c r="L2388" i="5" s="1"/>
  <c r="J2376" i="5"/>
  <c r="K2376" i="5"/>
  <c r="L2376" i="5" s="1"/>
  <c r="J2364" i="5"/>
  <c r="K2364" i="5"/>
  <c r="L2364" i="5" s="1"/>
  <c r="J2352" i="5"/>
  <c r="K2352" i="5"/>
  <c r="L2352" i="5" s="1"/>
  <c r="J2328" i="5"/>
  <c r="K2328" i="5"/>
  <c r="L2328" i="5" s="1"/>
  <c r="J2316" i="5"/>
  <c r="K2316" i="5"/>
  <c r="L2316" i="5" s="1"/>
  <c r="J2304" i="5"/>
  <c r="K2304" i="5"/>
  <c r="L2304" i="5" s="1"/>
  <c r="J2292" i="5"/>
  <c r="K2292" i="5"/>
  <c r="L2292" i="5" s="1"/>
  <c r="J2280" i="5"/>
  <c r="K2280" i="5"/>
  <c r="L2280" i="5" s="1"/>
  <c r="J2256" i="5"/>
  <c r="K2256" i="5"/>
  <c r="L2256" i="5" s="1"/>
  <c r="J2244" i="5"/>
  <c r="K2244" i="5"/>
  <c r="L2244" i="5" s="1"/>
  <c r="J2232" i="5"/>
  <c r="K2232" i="5"/>
  <c r="L2232" i="5" s="1"/>
  <c r="J2220" i="5"/>
  <c r="K2220" i="5"/>
  <c r="L2220" i="5" s="1"/>
  <c r="J2208" i="5"/>
  <c r="K2208" i="5"/>
  <c r="L2208" i="5" s="1"/>
  <c r="J2184" i="5"/>
  <c r="K2184" i="5"/>
  <c r="L2184" i="5" s="1"/>
  <c r="J2172" i="5"/>
  <c r="K2172" i="5"/>
  <c r="L2172" i="5" s="1"/>
  <c r="J2160" i="5"/>
  <c r="K2160" i="5"/>
  <c r="L2160" i="5" s="1"/>
  <c r="J2148" i="5"/>
  <c r="K2148" i="5"/>
  <c r="L2148" i="5" s="1"/>
  <c r="J2136" i="5"/>
  <c r="K2136" i="5"/>
  <c r="L2136" i="5" s="1"/>
  <c r="J2112" i="5"/>
  <c r="K2112" i="5"/>
  <c r="L2112" i="5" s="1"/>
  <c r="J2100" i="5"/>
  <c r="K2100" i="5"/>
  <c r="L2100" i="5" s="1"/>
  <c r="J2088" i="5"/>
  <c r="K2088" i="5"/>
  <c r="L2088" i="5" s="1"/>
  <c r="J2076" i="5"/>
  <c r="K2076" i="5"/>
  <c r="L2076" i="5" s="1"/>
  <c r="K2535" i="5"/>
  <c r="L2535" i="5" s="1"/>
  <c r="K2463" i="5"/>
  <c r="L2463" i="5" s="1"/>
  <c r="K2391" i="5"/>
  <c r="L2391" i="5" s="1"/>
  <c r="K2319" i="5"/>
  <c r="L2319" i="5" s="1"/>
  <c r="K2247" i="5"/>
  <c r="L2247" i="5" s="1"/>
  <c r="K2175" i="5"/>
  <c r="L2175" i="5" s="1"/>
  <c r="K2093" i="5"/>
  <c r="L2093" i="5" s="1"/>
  <c r="K2057" i="5"/>
  <c r="L2057" i="5" s="1"/>
  <c r="K2021" i="5"/>
  <c r="L2021" i="5" s="1"/>
  <c r="K1985" i="5"/>
  <c r="L1985" i="5" s="1"/>
  <c r="K1949" i="5"/>
  <c r="L1949" i="5" s="1"/>
  <c r="K1913" i="5"/>
  <c r="L1913" i="5" s="1"/>
  <c r="S2418" i="5"/>
  <c r="S2346" i="5"/>
  <c r="S2274" i="5"/>
  <c r="S2202" i="5"/>
  <c r="S2130" i="5"/>
  <c r="S2082" i="5"/>
  <c r="S2010" i="5"/>
  <c r="S1842" i="5"/>
  <c r="S2585" i="5"/>
  <c r="S2297" i="5"/>
  <c r="S2153" i="5"/>
  <c r="S2057" i="5"/>
  <c r="S1961" i="5"/>
  <c r="S1889" i="5"/>
  <c r="S1781" i="5"/>
  <c r="S1733" i="5"/>
  <c r="S1637" i="5"/>
  <c r="S1565" i="5"/>
  <c r="S2452" i="5"/>
  <c r="S2356" i="5"/>
  <c r="S2272" i="5"/>
  <c r="S2248" i="5"/>
  <c r="S2236" i="5"/>
  <c r="S2224" i="5"/>
  <c r="S2212" i="5"/>
  <c r="S2188" i="5"/>
  <c r="S2176" i="5"/>
  <c r="S2164" i="5"/>
  <c r="S2152" i="5"/>
  <c r="S2140" i="5"/>
  <c r="S2128" i="5"/>
  <c r="S2116" i="5"/>
  <c r="S2104" i="5"/>
  <c r="S2092" i="5"/>
  <c r="S2080" i="5"/>
  <c r="S2068" i="5"/>
  <c r="S2056" i="5"/>
  <c r="S2044" i="5"/>
  <c r="S2032" i="5"/>
  <c r="S2020" i="5"/>
  <c r="S2008" i="5"/>
  <c r="S1996" i="5"/>
  <c r="S1984" i="5"/>
  <c r="S1972" i="5"/>
  <c r="S1960" i="5"/>
  <c r="S1948" i="5"/>
  <c r="S1936" i="5"/>
  <c r="S1924" i="5"/>
  <c r="S1912" i="5"/>
  <c r="S1900" i="5"/>
  <c r="S1888" i="5"/>
  <c r="S1864" i="5"/>
  <c r="S1852" i="5"/>
  <c r="S1840" i="5"/>
  <c r="S1828" i="5"/>
  <c r="S1816" i="5"/>
  <c r="S1804" i="5"/>
  <c r="S1780" i="5"/>
  <c r="S1768" i="5"/>
  <c r="S1756" i="5"/>
  <c r="S1744" i="5"/>
  <c r="S1732" i="5"/>
  <c r="S1720" i="5"/>
  <c r="S1708" i="5"/>
  <c r="S1696" i="5"/>
  <c r="S1684" i="5"/>
  <c r="S1672" i="5"/>
  <c r="S1660" i="5"/>
  <c r="S1648" i="5"/>
  <c r="S1636" i="5"/>
  <c r="S1624" i="5"/>
  <c r="S1612" i="5"/>
  <c r="S1600" i="5"/>
  <c r="S1588" i="5"/>
  <c r="S1576" i="5"/>
  <c r="S1564" i="5"/>
  <c r="S1552" i="5"/>
  <c r="S1540" i="5"/>
  <c r="S1528" i="5"/>
  <c r="S1516" i="5"/>
  <c r="S1504" i="5"/>
  <c r="S1492" i="5"/>
  <c r="S1480" i="5"/>
  <c r="S1468" i="5"/>
  <c r="S1456" i="5"/>
  <c r="S1444" i="5"/>
  <c r="S1432" i="5"/>
  <c r="S1420" i="5"/>
  <c r="S1408" i="5"/>
  <c r="S1396" i="5"/>
  <c r="S1384" i="5"/>
  <c r="S1372" i="5"/>
  <c r="S1360" i="5"/>
  <c r="S1348" i="5"/>
  <c r="S1336" i="5"/>
  <c r="S1312" i="5"/>
  <c r="S1300" i="5"/>
  <c r="S1288" i="5"/>
  <c r="S1276" i="5"/>
  <c r="S1264" i="5"/>
  <c r="S1252" i="5"/>
  <c r="S1240" i="5"/>
  <c r="S1228" i="5"/>
  <c r="S1216" i="5"/>
  <c r="S1204" i="5"/>
  <c r="S1192" i="5"/>
  <c r="S1180" i="5"/>
  <c r="S1168" i="5"/>
  <c r="S1156" i="5"/>
  <c r="S1144" i="5"/>
  <c r="S1132" i="5"/>
  <c r="S1108" i="5"/>
  <c r="S1096" i="5"/>
  <c r="S1084" i="5"/>
  <c r="S1072" i="5"/>
  <c r="S1060" i="5"/>
  <c r="S1048" i="5"/>
  <c r="S1036" i="5"/>
  <c r="S1024" i="5"/>
  <c r="S1012" i="5"/>
  <c r="S1000" i="5"/>
  <c r="S988" i="5"/>
  <c r="S976" i="5"/>
  <c r="S964" i="5"/>
  <c r="S952" i="5"/>
  <c r="S940" i="5"/>
  <c r="S928" i="5"/>
  <c r="S916" i="5"/>
  <c r="S904" i="5"/>
  <c r="S892" i="5"/>
  <c r="S880" i="5"/>
  <c r="S868" i="5"/>
  <c r="S856" i="5"/>
  <c r="S844" i="5"/>
  <c r="S832" i="5"/>
  <c r="S820" i="5"/>
  <c r="S808" i="5"/>
  <c r="S796" i="5"/>
  <c r="S784" i="5"/>
  <c r="S772" i="5"/>
  <c r="S760" i="5"/>
  <c r="S748" i="5"/>
  <c r="S736" i="5"/>
  <c r="S724" i="5"/>
  <c r="S712" i="5"/>
  <c r="S700" i="5"/>
  <c r="S688" i="5"/>
  <c r="S676" i="5"/>
  <c r="S664" i="5"/>
  <c r="S652" i="5"/>
  <c r="S640" i="5"/>
  <c r="S628" i="5"/>
  <c r="S616" i="5"/>
  <c r="S604" i="5"/>
  <c r="S592" i="5"/>
  <c r="S580" i="5"/>
  <c r="S568" i="5"/>
  <c r="S556" i="5"/>
  <c r="S544" i="5"/>
  <c r="S532" i="5"/>
  <c r="S520" i="5"/>
  <c r="S508" i="5"/>
  <c r="S496" i="5"/>
  <c r="S484" i="5"/>
  <c r="S472" i="5"/>
  <c r="S460" i="5"/>
  <c r="S448" i="5"/>
  <c r="S436" i="5"/>
  <c r="S424" i="5"/>
  <c r="S412" i="5"/>
  <c r="S400" i="5"/>
  <c r="S388" i="5"/>
  <c r="S376" i="5"/>
  <c r="S364" i="5"/>
  <c r="S352" i="5"/>
  <c r="S340" i="5"/>
  <c r="S328" i="5"/>
  <c r="S316" i="5"/>
  <c r="S304" i="5"/>
  <c r="S292" i="5"/>
  <c r="S280" i="5"/>
  <c r="S268" i="5"/>
  <c r="S256" i="5"/>
  <c r="S244" i="5"/>
  <c r="S148" i="5"/>
  <c r="S112" i="5"/>
  <c r="S2550" i="5"/>
  <c r="S2478" i="5"/>
  <c r="S2394" i="5"/>
  <c r="S2322" i="5"/>
  <c r="S2250" i="5"/>
  <c r="S2178" i="5"/>
  <c r="S2106" i="5"/>
  <c r="S2034" i="5"/>
  <c r="S1950" i="5"/>
  <c r="S1890" i="5"/>
  <c r="S1830" i="5"/>
  <c r="S1770" i="5"/>
  <c r="S2537" i="5"/>
  <c r="S2429" i="5"/>
  <c r="S2345" i="5"/>
  <c r="S2201" i="5"/>
  <c r="S2141" i="5"/>
  <c r="S2045" i="5"/>
  <c r="S1973" i="5"/>
  <c r="S1901" i="5"/>
  <c r="S1817" i="5"/>
  <c r="S1745" i="5"/>
  <c r="S1649" i="5"/>
  <c r="S1577" i="5"/>
  <c r="S2500" i="5"/>
  <c r="S2392" i="5"/>
  <c r="S2595" i="5"/>
  <c r="S2499" i="5"/>
  <c r="S2427" i="5"/>
  <c r="S2403" i="5"/>
  <c r="S2379" i="5"/>
  <c r="S2355" i="5"/>
  <c r="S2331" i="5"/>
  <c r="S2319" i="5"/>
  <c r="S2295" i="5"/>
  <c r="S2271" i="5"/>
  <c r="S2247" i="5"/>
  <c r="S2223" i="5"/>
  <c r="S2187" i="5"/>
  <c r="S2163" i="5"/>
  <c r="S2139" i="5"/>
  <c r="S2115" i="5"/>
  <c r="S2091" i="5"/>
  <c r="S2067" i="5"/>
  <c r="S2043" i="5"/>
  <c r="S2019" i="5"/>
  <c r="S1995" i="5"/>
  <c r="S1430" i="5"/>
  <c r="S2454" i="5"/>
  <c r="S2382" i="5"/>
  <c r="S2286" i="5"/>
  <c r="S2226" i="5"/>
  <c r="S2154" i="5"/>
  <c r="S2070" i="5"/>
  <c r="S1986" i="5"/>
  <c r="S1914" i="5"/>
  <c r="S1878" i="5"/>
  <c r="S1806" i="5"/>
  <c r="S1758" i="5"/>
  <c r="S2561" i="5"/>
  <c r="S2453" i="5"/>
  <c r="S2369" i="5"/>
  <c r="S2261" i="5"/>
  <c r="S2105" i="5"/>
  <c r="S2009" i="5"/>
  <c r="S1925" i="5"/>
  <c r="S1841" i="5"/>
  <c r="S1757" i="5"/>
  <c r="S1625" i="5"/>
  <c r="S2584" i="5"/>
  <c r="S2476" i="5"/>
  <c r="S2380" i="5"/>
  <c r="S2284" i="5"/>
  <c r="S2535" i="5"/>
  <c r="S2487" i="5"/>
  <c r="S2439" i="5"/>
  <c r="S2415" i="5"/>
  <c r="S2391" i="5"/>
  <c r="S2367" i="5"/>
  <c r="S2343" i="5"/>
  <c r="S2307" i="5"/>
  <c r="S2283" i="5"/>
  <c r="S2259" i="5"/>
  <c r="S2235" i="5"/>
  <c r="S2211" i="5"/>
  <c r="S2175" i="5"/>
  <c r="S2151" i="5"/>
  <c r="S2103" i="5"/>
  <c r="S2079" i="5"/>
  <c r="S2031" i="5"/>
  <c r="S2007" i="5"/>
  <c r="S1983" i="5"/>
  <c r="S2594" i="5"/>
  <c r="S2582" i="5"/>
  <c r="S2570" i="5"/>
  <c r="S2558" i="5"/>
  <c r="S2546" i="5"/>
  <c r="S2534" i="5"/>
  <c r="S2522" i="5"/>
  <c r="S2510" i="5"/>
  <c r="S2498" i="5"/>
  <c r="S2486" i="5"/>
  <c r="S2474" i="5"/>
  <c r="S2462" i="5"/>
  <c r="S2450" i="5"/>
  <c r="S2438" i="5"/>
  <c r="S2426" i="5"/>
  <c r="S2414" i="5"/>
  <c r="S2402" i="5"/>
  <c r="S2390" i="5"/>
  <c r="S2378" i="5"/>
  <c r="S2366" i="5"/>
  <c r="S2354" i="5"/>
  <c r="S2330" i="5"/>
  <c r="S2318" i="5"/>
  <c r="S2306" i="5"/>
  <c r="S2294" i="5"/>
  <c r="S2282" i="5"/>
  <c r="S2270" i="5"/>
  <c r="S2258" i="5"/>
  <c r="S2246" i="5"/>
  <c r="S2234" i="5"/>
  <c r="S2222" i="5"/>
  <c r="S2210" i="5"/>
  <c r="S2198" i="5"/>
  <c r="S2186" i="5"/>
  <c r="S2174" i="5"/>
  <c r="S2162" i="5"/>
  <c r="S2150" i="5"/>
  <c r="S2126" i="5"/>
  <c r="S2114" i="5"/>
  <c r="S2102" i="5"/>
  <c r="S2090" i="5"/>
  <c r="S2078" i="5"/>
  <c r="S2066" i="5"/>
  <c r="S2042" i="5"/>
  <c r="S2030" i="5"/>
  <c r="S2018" i="5"/>
  <c r="S2006" i="5"/>
  <c r="S1994" i="5"/>
  <c r="S1982" i="5"/>
  <c r="S1958" i="5"/>
  <c r="S1946" i="5"/>
  <c r="S1922" i="5"/>
  <c r="S1910" i="5"/>
  <c r="S1898" i="5"/>
  <c r="S1886" i="5"/>
  <c r="S1874" i="5"/>
  <c r="S1862" i="5"/>
  <c r="S1850" i="5"/>
  <c r="S1838" i="5"/>
  <c r="S1826" i="5"/>
  <c r="S1766" i="5"/>
  <c r="S1250" i="5"/>
  <c r="S1428" i="5"/>
  <c r="S2586" i="5"/>
  <c r="S2502" i="5"/>
  <c r="S2430" i="5"/>
  <c r="S2358" i="5"/>
  <c r="S2310" i="5"/>
  <c r="S2238" i="5"/>
  <c r="S2166" i="5"/>
  <c r="S2094" i="5"/>
  <c r="S2022" i="5"/>
  <c r="S1938" i="5"/>
  <c r="S1854" i="5"/>
  <c r="S1782" i="5"/>
  <c r="S2465" i="5"/>
  <c r="S2381" i="5"/>
  <c r="S2285" i="5"/>
  <c r="S2177" i="5"/>
  <c r="S2069" i="5"/>
  <c r="S1661" i="5"/>
  <c r="S2524" i="5"/>
  <c r="S2428" i="5"/>
  <c r="S2296" i="5"/>
  <c r="S2583" i="5"/>
  <c r="S2511" i="5"/>
  <c r="S2581" i="5"/>
  <c r="S2533" i="5"/>
  <c r="S2521" i="5"/>
  <c r="S2509" i="5"/>
  <c r="S2497" i="5"/>
  <c r="S2485" i="5"/>
  <c r="S2473" i="5"/>
  <c r="S2461" i="5"/>
  <c r="S2449" i="5"/>
  <c r="S2437" i="5"/>
  <c r="S2425" i="5"/>
  <c r="S2413" i="5"/>
  <c r="S2401" i="5"/>
  <c r="S2389" i="5"/>
  <c r="S2377" i="5"/>
  <c r="S2365" i="5"/>
  <c r="S2353" i="5"/>
  <c r="S2341" i="5"/>
  <c r="S2329" i="5"/>
  <c r="S2317" i="5"/>
  <c r="S2305" i="5"/>
  <c r="S2293" i="5"/>
  <c r="S2281" i="5"/>
  <c r="S2269" i="5"/>
  <c r="S2257" i="5"/>
  <c r="S2245" i="5"/>
  <c r="S2233" i="5"/>
  <c r="S2221" i="5"/>
  <c r="S2209" i="5"/>
  <c r="S2185" i="5"/>
  <c r="S2173" i="5"/>
  <c r="S2161" i="5"/>
  <c r="S2149" i="5"/>
  <c r="S2137" i="5"/>
  <c r="S2125" i="5"/>
  <c r="S2113" i="5"/>
  <c r="S2101" i="5"/>
  <c r="S2089" i="5"/>
  <c r="S2077" i="5"/>
  <c r="S2065" i="5"/>
  <c r="S2053" i="5"/>
  <c r="S2041" i="5"/>
  <c r="S2029" i="5"/>
  <c r="S1909" i="5"/>
  <c r="S1897" i="5"/>
  <c r="S1825" i="5"/>
  <c r="S1765" i="5"/>
  <c r="S1753" i="5"/>
  <c r="S1609" i="5"/>
  <c r="S2580" i="5"/>
  <c r="S2568" i="5"/>
  <c r="S2556" i="5"/>
  <c r="S2532" i="5"/>
  <c r="S2508" i="5"/>
  <c r="S2496" i="5"/>
  <c r="S2484" i="5"/>
  <c r="S2472" i="5"/>
  <c r="S2448" i="5"/>
  <c r="S2436" i="5"/>
  <c r="S2424" i="5"/>
  <c r="S2412" i="5"/>
  <c r="S2400" i="5"/>
  <c r="S2388" i="5"/>
  <c r="S2364" i="5"/>
  <c r="S2352" i="5"/>
  <c r="S2340" i="5"/>
  <c r="S2328" i="5"/>
  <c r="S2316" i="5"/>
  <c r="S2304" i="5"/>
  <c r="S2292" i="5"/>
  <c r="S2280" i="5"/>
  <c r="S2268" i="5"/>
  <c r="S2256" i="5"/>
  <c r="S2244" i="5"/>
  <c r="S2232" i="5"/>
  <c r="S2220" i="5"/>
  <c r="S2208" i="5"/>
  <c r="S2196" i="5"/>
  <c r="S2184" i="5"/>
  <c r="S2172" i="5"/>
  <c r="S2160" i="5"/>
  <c r="S2148" i="5"/>
  <c r="S2136" i="5"/>
  <c r="S2124" i="5"/>
  <c r="S2112" i="5"/>
  <c r="S2088" i="5"/>
  <c r="S2076" i="5"/>
  <c r="S2064" i="5"/>
  <c r="S2040" i="5"/>
  <c r="S1704" i="5"/>
  <c r="S1692" i="5"/>
  <c r="S1680" i="5"/>
  <c r="S1668" i="5"/>
  <c r="S1656" i="5"/>
  <c r="S1644" i="5"/>
  <c r="S1632" i="5"/>
  <c r="S1620" i="5"/>
  <c r="S1392" i="5"/>
  <c r="S1332" i="5"/>
  <c r="S1296" i="5"/>
  <c r="S1248" i="5"/>
  <c r="S1849" i="5"/>
  <c r="S2513" i="5"/>
  <c r="S2417" i="5"/>
  <c r="S2333" i="5"/>
  <c r="S2213" i="5"/>
  <c r="S2117" i="5"/>
  <c r="S1985" i="5"/>
  <c r="S1805" i="5"/>
  <c r="S1721" i="5"/>
  <c r="S1589" i="5"/>
  <c r="S2560" i="5"/>
  <c r="S2440" i="5"/>
  <c r="S2559" i="5"/>
  <c r="S2463" i="5"/>
  <c r="S2569" i="5"/>
  <c r="S2538" i="5"/>
  <c r="S2466" i="5"/>
  <c r="S2406" i="5"/>
  <c r="S2334" i="5"/>
  <c r="S2262" i="5"/>
  <c r="S2190" i="5"/>
  <c r="S2046" i="5"/>
  <c r="S1974" i="5"/>
  <c r="S1902" i="5"/>
  <c r="S1818" i="5"/>
  <c r="S2309" i="5"/>
  <c r="S2189" i="5"/>
  <c r="S2093" i="5"/>
  <c r="S1997" i="5"/>
  <c r="S1913" i="5"/>
  <c r="S1829" i="5"/>
  <c r="S1673" i="5"/>
  <c r="S2512" i="5"/>
  <c r="S2416" i="5"/>
  <c r="S2320" i="5"/>
  <c r="S2547" i="5"/>
  <c r="S2451" i="5"/>
  <c r="S2545" i="5"/>
  <c r="S2578" i="5"/>
  <c r="S2542" i="5"/>
  <c r="S2506" i="5"/>
  <c r="S2470" i="5"/>
  <c r="S2434" i="5"/>
  <c r="S2362" i="5"/>
  <c r="S2350" i="5"/>
  <c r="S2338" i="5"/>
  <c r="S2326" i="5"/>
  <c r="S2314" i="5"/>
  <c r="S2302" i="5"/>
  <c r="S2290" i="5"/>
  <c r="S2278" i="5"/>
  <c r="S2266" i="5"/>
  <c r="S2254" i="5"/>
  <c r="S2242" i="5"/>
  <c r="S2230" i="5"/>
  <c r="S2218" i="5"/>
  <c r="S2206" i="5"/>
  <c r="S2194" i="5"/>
  <c r="S2182" i="5"/>
  <c r="S2170" i="5"/>
  <c r="S2158" i="5"/>
  <c r="S2146" i="5"/>
  <c r="S2134" i="5"/>
  <c r="S2122" i="5"/>
  <c r="S2110" i="5"/>
  <c r="S2098" i="5"/>
  <c r="S2086" i="5"/>
  <c r="S2074" i="5"/>
  <c r="S2062" i="5"/>
  <c r="S2050" i="5"/>
  <c r="S2038" i="5"/>
  <c r="S2026" i="5"/>
  <c r="S2014" i="5"/>
  <c r="S2002" i="5"/>
  <c r="S1990" i="5"/>
  <c r="S1978" i="5"/>
  <c r="S1966" i="5"/>
  <c r="S1954" i="5"/>
  <c r="S1942" i="5"/>
  <c r="S1930" i="5"/>
  <c r="S1918" i="5"/>
  <c r="S1906" i="5"/>
  <c r="S1894" i="5"/>
  <c r="S1882" i="5"/>
  <c r="S1870" i="5"/>
  <c r="S1858" i="5"/>
  <c r="S1846" i="5"/>
  <c r="S1834" i="5"/>
  <c r="S1822" i="5"/>
  <c r="S1810" i="5"/>
  <c r="S1798" i="5"/>
  <c r="S1786" i="5"/>
  <c r="S1774" i="5"/>
  <c r="S1762" i="5"/>
  <c r="S1750" i="5"/>
  <c r="S1738" i="5"/>
  <c r="S1726" i="5"/>
  <c r="S1714" i="5"/>
  <c r="S1702" i="5"/>
  <c r="S1690" i="5"/>
  <c r="S1678" i="5"/>
  <c r="S1666" i="5"/>
  <c r="S1654" i="5"/>
  <c r="S1642" i="5"/>
  <c r="S1630" i="5"/>
  <c r="S1618" i="5"/>
  <c r="S1606" i="5"/>
  <c r="S1594" i="5"/>
  <c r="S1582" i="5"/>
  <c r="S1570" i="5"/>
  <c r="S1558" i="5"/>
  <c r="S1546" i="5"/>
  <c r="S1534" i="5"/>
  <c r="S1522" i="5"/>
  <c r="S1510" i="5"/>
  <c r="S1498" i="5"/>
  <c r="S1486" i="5"/>
  <c r="S1474" i="5"/>
  <c r="S1462" i="5"/>
  <c r="S1450" i="5"/>
  <c r="S1438" i="5"/>
  <c r="S2597" i="5"/>
  <c r="S2501" i="5"/>
  <c r="S2405" i="5"/>
  <c r="S2321" i="5"/>
  <c r="S2225" i="5"/>
  <c r="S2129" i="5"/>
  <c r="S2033" i="5"/>
  <c r="S1937" i="5"/>
  <c r="S1853" i="5"/>
  <c r="S1709" i="5"/>
  <c r="S1601" i="5"/>
  <c r="S2572" i="5"/>
  <c r="S2308" i="5"/>
  <c r="S2571" i="5"/>
  <c r="S2475" i="5"/>
  <c r="S2557" i="5"/>
  <c r="S2602" i="5"/>
  <c r="S2566" i="5"/>
  <c r="S2530" i="5"/>
  <c r="S2494" i="5"/>
  <c r="S2458" i="5"/>
  <c r="S2422" i="5"/>
  <c r="S2386" i="5"/>
  <c r="S2589" i="5"/>
  <c r="S2541" i="5"/>
  <c r="S2493" i="5"/>
  <c r="S2469" i="5"/>
  <c r="S2445" i="5"/>
  <c r="S2421" i="5"/>
  <c r="S2397" i="5"/>
  <c r="S2373" i="5"/>
  <c r="S2349" i="5"/>
  <c r="S2325" i="5"/>
  <c r="S2301" i="5"/>
  <c r="S2277" i="5"/>
  <c r="S2253" i="5"/>
  <c r="S2229" i="5"/>
  <c r="S2205" i="5"/>
  <c r="S2181" i="5"/>
  <c r="S2157" i="5"/>
  <c r="S2133" i="5"/>
  <c r="S2109" i="5"/>
  <c r="S2097" i="5"/>
  <c r="S2073" i="5"/>
  <c r="S2061" i="5"/>
  <c r="S2049" i="5"/>
  <c r="S2037" i="5"/>
  <c r="S2025" i="5"/>
  <c r="S2013" i="5"/>
  <c r="S2001" i="5"/>
  <c r="S1989" i="5"/>
  <c r="S1790" i="5"/>
  <c r="S2598" i="5"/>
  <c r="S2526" i="5"/>
  <c r="S2442" i="5"/>
  <c r="S2370" i="5"/>
  <c r="S2298" i="5"/>
  <c r="S2214" i="5"/>
  <c r="S2142" i="5"/>
  <c r="S2058" i="5"/>
  <c r="S1998" i="5"/>
  <c r="S1926" i="5"/>
  <c r="S1866" i="5"/>
  <c r="S1794" i="5"/>
  <c r="S1746" i="5"/>
  <c r="S2525" i="5"/>
  <c r="S2357" i="5"/>
  <c r="S2249" i="5"/>
  <c r="S2165" i="5"/>
  <c r="S2081" i="5"/>
  <c r="S1949" i="5"/>
  <c r="S1865" i="5"/>
  <c r="S1769" i="5"/>
  <c r="S1697" i="5"/>
  <c r="S1613" i="5"/>
  <c r="S2596" i="5"/>
  <c r="S2368" i="5"/>
  <c r="S2523" i="5"/>
  <c r="S2593" i="5"/>
  <c r="S2590" i="5"/>
  <c r="S2554" i="5"/>
  <c r="S2518" i="5"/>
  <c r="S2482" i="5"/>
  <c r="S2446" i="5"/>
  <c r="S2410" i="5"/>
  <c r="S2374" i="5"/>
  <c r="S2565" i="5"/>
  <c r="S2553" i="5"/>
  <c r="S2529" i="5"/>
  <c r="S2481" i="5"/>
  <c r="S2433" i="5"/>
  <c r="S2409" i="5"/>
  <c r="S2385" i="5"/>
  <c r="S2361" i="5"/>
  <c r="S2337" i="5"/>
  <c r="S2313" i="5"/>
  <c r="S2289" i="5"/>
  <c r="S2265" i="5"/>
  <c r="S2241" i="5"/>
  <c r="S2217" i="5"/>
  <c r="S2193" i="5"/>
  <c r="S2169" i="5"/>
  <c r="S2145" i="5"/>
  <c r="S2121" i="5"/>
  <c r="S2085" i="5"/>
  <c r="S2600" i="5"/>
  <c r="S2588" i="5"/>
  <c r="S2576" i="5"/>
  <c r="S2564" i="5"/>
  <c r="S2552" i="5"/>
  <c r="S2540" i="5"/>
  <c r="S2528" i="5"/>
  <c r="S2516" i="5"/>
  <c r="S2504" i="5"/>
  <c r="S2492" i="5"/>
  <c r="S2480" i="5"/>
  <c r="S2468" i="5"/>
  <c r="S2444" i="5"/>
  <c r="S2432" i="5"/>
  <c r="S2420" i="5"/>
  <c r="S2396" i="5"/>
  <c r="S2384" i="5"/>
  <c r="S2360" i="5"/>
  <c r="S2348" i="5"/>
  <c r="S2336" i="5"/>
  <c r="S2324" i="5"/>
  <c r="S2312" i="5"/>
  <c r="S2300" i="5"/>
  <c r="S2288" i="5"/>
  <c r="S2276" i="5"/>
  <c r="S2252" i="5"/>
  <c r="S2240" i="5"/>
  <c r="S2228" i="5"/>
  <c r="S2216" i="5"/>
  <c r="S2204" i="5"/>
  <c r="S2192" i="5"/>
  <c r="S2180" i="5"/>
  <c r="S2168" i="5"/>
  <c r="S2156" i="5"/>
  <c r="S2144" i="5"/>
  <c r="S2132" i="5"/>
  <c r="S2120" i="5"/>
  <c r="S2108" i="5"/>
  <c r="S2096" i="5"/>
  <c r="S2084" i="5"/>
  <c r="S2072" i="5"/>
  <c r="S2060" i="5"/>
  <c r="S2048" i="5"/>
  <c r="S2036" i="5"/>
  <c r="S2024" i="5"/>
  <c r="S2012" i="5"/>
  <c r="S2000" i="5"/>
  <c r="S1988" i="5"/>
  <c r="S1976" i="5"/>
  <c r="S1964" i="5"/>
  <c r="S1952" i="5"/>
  <c r="S1940" i="5"/>
  <c r="S1928" i="5"/>
  <c r="S1916" i="5"/>
  <c r="S1904" i="5"/>
  <c r="S1892" i="5"/>
  <c r="S1880" i="5"/>
  <c r="S1868" i="5"/>
  <c r="S1856" i="5"/>
  <c r="S1844" i="5"/>
  <c r="S1832" i="5"/>
  <c r="S1820" i="5"/>
  <c r="S1808" i="5"/>
  <c r="S1796" i="5"/>
  <c r="S1784" i="5"/>
  <c r="S1772" i="5"/>
  <c r="S1814" i="5"/>
  <c r="S1802" i="5"/>
  <c r="S1778" i="5"/>
  <c r="S1754" i="5"/>
  <c r="S1742" i="5"/>
  <c r="S1730" i="5"/>
  <c r="S1718" i="5"/>
  <c r="S1706" i="5"/>
  <c r="S1694" i="5"/>
  <c r="S1682" i="5"/>
  <c r="S1670" i="5"/>
  <c r="S1658" i="5"/>
  <c r="S1646" i="5"/>
  <c r="S1634" i="5"/>
  <c r="S1622" i="5"/>
  <c r="S1610" i="5"/>
  <c r="S1598" i="5"/>
  <c r="S1586" i="5"/>
  <c r="S1574" i="5"/>
  <c r="S1562" i="5"/>
  <c r="S1550" i="5"/>
  <c r="S1538" i="5"/>
  <c r="S1526" i="5"/>
  <c r="S1514" i="5"/>
  <c r="S1502" i="5"/>
  <c r="S1490" i="5"/>
  <c r="S1478" i="5"/>
  <c r="S1466" i="5"/>
  <c r="S1454" i="5"/>
  <c r="S1442" i="5"/>
  <c r="S1418" i="5"/>
  <c r="S1406" i="5"/>
  <c r="S1394" i="5"/>
  <c r="S1382" i="5"/>
  <c r="S1370" i="5"/>
  <c r="S1358" i="5"/>
  <c r="S1346" i="5"/>
  <c r="S1334" i="5"/>
  <c r="S1322" i="5"/>
  <c r="S1310" i="5"/>
  <c r="S1298" i="5"/>
  <c r="S1286" i="5"/>
  <c r="S1274" i="5"/>
  <c r="S1262" i="5"/>
  <c r="S1238" i="5"/>
  <c r="S1226" i="5"/>
  <c r="S1214" i="5"/>
  <c r="S1202" i="5"/>
  <c r="S1190" i="5"/>
  <c r="S1178" i="5"/>
  <c r="S1166" i="5"/>
  <c r="S1154" i="5"/>
  <c r="S1142" i="5"/>
  <c r="S1130" i="5"/>
  <c r="S1118" i="5"/>
  <c r="S1106" i="5"/>
  <c r="S1094" i="5"/>
  <c r="S1082" i="5"/>
  <c r="S1070" i="5"/>
  <c r="S1058" i="5"/>
  <c r="S1046" i="5"/>
  <c r="S1034" i="5"/>
  <c r="S1022" i="5"/>
  <c r="S1010" i="5"/>
  <c r="S998" i="5"/>
  <c r="S986" i="5"/>
  <c r="S974" i="5"/>
  <c r="S962" i="5"/>
  <c r="S950" i="5"/>
  <c r="S938" i="5"/>
  <c r="S926" i="5"/>
  <c r="S914" i="5"/>
  <c r="S902" i="5"/>
  <c r="S890" i="5"/>
  <c r="S878" i="5"/>
  <c r="S866" i="5"/>
  <c r="S854" i="5"/>
  <c r="S842" i="5"/>
  <c r="S830" i="5"/>
  <c r="S818" i="5"/>
  <c r="S806" i="5"/>
  <c r="S794" i="5"/>
  <c r="S782" i="5"/>
  <c r="S770" i="5"/>
  <c r="S758" i="5"/>
  <c r="S746" i="5"/>
  <c r="S734" i="5"/>
  <c r="S722" i="5"/>
  <c r="S710" i="5"/>
  <c r="S698" i="5"/>
  <c r="S686" i="5"/>
  <c r="S674" i="5"/>
  <c r="S662" i="5"/>
  <c r="S650" i="5"/>
  <c r="S638" i="5"/>
  <c r="S626" i="5"/>
  <c r="S614" i="5"/>
  <c r="S602" i="5"/>
  <c r="S590" i="5"/>
  <c r="S578" i="5"/>
  <c r="S566" i="5"/>
  <c r="S554" i="5"/>
  <c r="S542" i="5"/>
  <c r="S530" i="5"/>
  <c r="S518" i="5"/>
  <c r="S506" i="5"/>
  <c r="S494" i="5"/>
  <c r="S482" i="5"/>
  <c r="S470" i="5"/>
  <c r="S458" i="5"/>
  <c r="S446" i="5"/>
  <c r="S434" i="5"/>
  <c r="S422" i="5"/>
  <c r="S410" i="5"/>
  <c r="S398" i="5"/>
  <c r="S386" i="5"/>
  <c r="S374" i="5"/>
  <c r="S362" i="5"/>
  <c r="S350" i="5"/>
  <c r="S338" i="5"/>
  <c r="S326" i="5"/>
  <c r="S314" i="5"/>
  <c r="S302" i="5"/>
  <c r="S290" i="5"/>
  <c r="S278" i="5"/>
  <c r="S266" i="5"/>
  <c r="S254" i="5"/>
  <c r="S242" i="5"/>
  <c r="S230" i="5"/>
  <c r="S218" i="5"/>
  <c r="S206" i="5"/>
  <c r="S194" i="5"/>
  <c r="S182" i="5"/>
  <c r="S170" i="5"/>
  <c r="S158" i="5"/>
  <c r="S146" i="5"/>
  <c r="S134" i="5"/>
  <c r="S122" i="5"/>
  <c r="S110" i="5"/>
  <c r="S98" i="5"/>
  <c r="S86" i="5"/>
  <c r="S74" i="5"/>
  <c r="S62" i="5"/>
  <c r="S50" i="5"/>
  <c r="S38" i="5"/>
  <c r="S26" i="5"/>
  <c r="S14" i="5"/>
  <c r="M2554" i="5"/>
  <c r="M2362" i="5"/>
  <c r="N2362" i="5" s="1"/>
  <c r="S2017" i="5"/>
  <c r="S2005" i="5"/>
  <c r="S1993" i="5"/>
  <c r="S1981" i="5"/>
  <c r="S1969" i="5"/>
  <c r="S1957" i="5"/>
  <c r="S1933" i="5"/>
  <c r="S1921" i="5"/>
  <c r="S1885" i="5"/>
  <c r="S1873" i="5"/>
  <c r="S1861" i="5"/>
  <c r="S1837" i="5"/>
  <c r="S1813" i="5"/>
  <c r="S1801" i="5"/>
  <c r="S1789" i="5"/>
  <c r="S1777" i="5"/>
  <c r="S1741" i="5"/>
  <c r="S1729" i="5"/>
  <c r="S1717" i="5"/>
  <c r="S1705" i="5"/>
  <c r="S1693" i="5"/>
  <c r="S1669" i="5"/>
  <c r="S1657" i="5"/>
  <c r="S1645" i="5"/>
  <c r="S1633" i="5"/>
  <c r="S1621" i="5"/>
  <c r="S1597" i="5"/>
  <c r="S1573" i="5"/>
  <c r="S1561" i="5"/>
  <c r="S1549" i="5"/>
  <c r="S1537" i="5"/>
  <c r="S1525" i="5"/>
  <c r="S1501" i="5"/>
  <c r="S1489" i="5"/>
  <c r="S1477" i="5"/>
  <c r="S1465" i="5"/>
  <c r="S1453" i="5"/>
  <c r="S1441" i="5"/>
  <c r="S1429" i="5"/>
  <c r="S1417" i="5"/>
  <c r="S1405" i="5"/>
  <c r="S1393" i="5"/>
  <c r="S1381" i="5"/>
  <c r="S1369" i="5"/>
  <c r="S1357" i="5"/>
  <c r="S1345" i="5"/>
  <c r="S1333" i="5"/>
  <c r="S1321" i="5"/>
  <c r="S1309" i="5"/>
  <c r="S1297" i="5"/>
  <c r="S1285" i="5"/>
  <c r="S1273" i="5"/>
  <c r="S1261" i="5"/>
  <c r="S1249" i="5"/>
  <c r="S1237" i="5"/>
  <c r="S1225" i="5"/>
  <c r="S1213" i="5"/>
  <c r="S1201" i="5"/>
  <c r="S1189" i="5"/>
  <c r="S1177" i="5"/>
  <c r="S1165" i="5"/>
  <c r="S1153" i="5"/>
  <c r="S1141" i="5"/>
  <c r="S1129" i="5"/>
  <c r="S1117" i="5"/>
  <c r="S1105" i="5"/>
  <c r="S1093" i="5"/>
  <c r="S1081" i="5"/>
  <c r="S1069" i="5"/>
  <c r="S1057" i="5"/>
  <c r="S1045" i="5"/>
  <c r="S1033" i="5"/>
  <c r="S1021" i="5"/>
  <c r="S1009" i="5"/>
  <c r="S997" i="5"/>
  <c r="S985" i="5"/>
  <c r="S973" i="5"/>
  <c r="S961" i="5"/>
  <c r="S949" i="5"/>
  <c r="S937" i="5"/>
  <c r="S925" i="5"/>
  <c r="S913" i="5"/>
  <c r="S901" i="5"/>
  <c r="S889" i="5"/>
  <c r="S865" i="5"/>
  <c r="S853" i="5"/>
  <c r="S841" i="5"/>
  <c r="S829" i="5"/>
  <c r="S817" i="5"/>
  <c r="S805" i="5"/>
  <c r="S793" i="5"/>
  <c r="S781" i="5"/>
  <c r="S769" i="5"/>
  <c r="S757" i="5"/>
  <c r="S745" i="5"/>
  <c r="S733" i="5"/>
  <c r="S721" i="5"/>
  <c r="S709" i="5"/>
  <c r="S697" i="5"/>
  <c r="S685" i="5"/>
  <c r="S673" i="5"/>
  <c r="S661" i="5"/>
  <c r="S649" i="5"/>
  <c r="S637" i="5"/>
  <c r="S625" i="5"/>
  <c r="S613" i="5"/>
  <c r="S601" i="5"/>
  <c r="S589" i="5"/>
  <c r="S577" i="5"/>
  <c r="S565" i="5"/>
  <c r="S553" i="5"/>
  <c r="S541" i="5"/>
  <c r="S529" i="5"/>
  <c r="S517" i="5"/>
  <c r="S505" i="5"/>
  <c r="S493" i="5"/>
  <c r="S481" i="5"/>
  <c r="S469" i="5"/>
  <c r="S457" i="5"/>
  <c r="S445" i="5"/>
  <c r="S433" i="5"/>
  <c r="S421" i="5"/>
  <c r="S409" i="5"/>
  <c r="S397" i="5"/>
  <c r="S385" i="5"/>
  <c r="S373" i="5"/>
  <c r="S361" i="5"/>
  <c r="S349" i="5"/>
  <c r="S337" i="5"/>
  <c r="S325" i="5"/>
  <c r="S313" i="5"/>
  <c r="S301" i="5"/>
  <c r="S289" i="5"/>
  <c r="S277" i="5"/>
  <c r="S265" i="5"/>
  <c r="S253" i="5"/>
  <c r="S1608" i="5"/>
  <c r="S1596" i="5"/>
  <c r="S1584" i="5"/>
  <c r="S1572" i="5"/>
  <c r="S1560" i="5"/>
  <c r="S1548" i="5"/>
  <c r="S1536" i="5"/>
  <c r="S1524" i="5"/>
  <c r="S1512" i="5"/>
  <c r="S1500" i="5"/>
  <c r="S1488" i="5"/>
  <c r="S1476" i="5"/>
  <c r="S1464" i="5"/>
  <c r="S1452" i="5"/>
  <c r="S1440" i="5"/>
  <c r="S1416" i="5"/>
  <c r="S1404" i="5"/>
  <c r="S1380" i="5"/>
  <c r="S1368" i="5"/>
  <c r="S1356" i="5"/>
  <c r="S1344" i="5"/>
  <c r="S1320" i="5"/>
  <c r="S1308" i="5"/>
  <c r="S1284" i="5"/>
  <c r="S1272" i="5"/>
  <c r="S1260" i="5"/>
  <c r="S1236" i="5"/>
  <c r="S1224" i="5"/>
  <c r="S1212" i="5"/>
  <c r="S1200" i="5"/>
  <c r="S1188" i="5"/>
  <c r="S1176" i="5"/>
  <c r="S1164" i="5"/>
  <c r="S1152" i="5"/>
  <c r="S1140" i="5"/>
  <c r="S1128" i="5"/>
  <c r="S1116" i="5"/>
  <c r="S1104" i="5"/>
  <c r="S1092" i="5"/>
  <c r="S1080" i="5"/>
  <c r="S1068" i="5"/>
  <c r="S1056" i="5"/>
  <c r="S1044" i="5"/>
  <c r="S1032" i="5"/>
  <c r="S1020" i="5"/>
  <c r="S1008" i="5"/>
  <c r="S996" i="5"/>
  <c r="S984" i="5"/>
  <c r="S972" i="5"/>
  <c r="S960" i="5"/>
  <c r="S948" i="5"/>
  <c r="S936" i="5"/>
  <c r="S924" i="5"/>
  <c r="S912" i="5"/>
  <c r="S900" i="5"/>
  <c r="S888" i="5"/>
  <c r="S876" i="5"/>
  <c r="S864" i="5"/>
  <c r="S852" i="5"/>
  <c r="S840" i="5"/>
  <c r="S828" i="5"/>
  <c r="S816" i="5"/>
  <c r="S804" i="5"/>
  <c r="S792" i="5"/>
  <c r="S780" i="5"/>
  <c r="S768" i="5"/>
  <c r="S756" i="5"/>
  <c r="S744" i="5"/>
  <c r="S732" i="5"/>
  <c r="S720" i="5"/>
  <c r="S708" i="5"/>
  <c r="S696" i="5"/>
  <c r="S684" i="5"/>
  <c r="S672" i="5"/>
  <c r="S660" i="5"/>
  <c r="S648" i="5"/>
  <c r="S636" i="5"/>
  <c r="S624" i="5"/>
  <c r="S612" i="5"/>
  <c r="S600" i="5"/>
  <c r="S588" i="5"/>
  <c r="S564" i="5"/>
  <c r="S552" i="5"/>
  <c r="S540" i="5"/>
  <c r="S528" i="5"/>
  <c r="S516" i="5"/>
  <c r="S504" i="5"/>
  <c r="S492" i="5"/>
  <c r="S480" i="5"/>
  <c r="S468" i="5"/>
  <c r="S456" i="5"/>
  <c r="S432" i="5"/>
  <c r="S420" i="5"/>
  <c r="S408" i="5"/>
  <c r="S396" i="5"/>
  <c r="S384" i="5"/>
  <c r="S372" i="5"/>
  <c r="S360" i="5"/>
  <c r="S348" i="5"/>
  <c r="S336" i="5"/>
  <c r="S324" i="5"/>
  <c r="S312" i="5"/>
  <c r="S300" i="5"/>
  <c r="S288" i="5"/>
  <c r="S276" i="5"/>
  <c r="S264" i="5"/>
  <c r="S252" i="5"/>
  <c r="S240" i="5"/>
  <c r="S228" i="5"/>
  <c r="S216" i="5"/>
  <c r="S204" i="5"/>
  <c r="S192" i="5"/>
  <c r="S180" i="5"/>
  <c r="S168" i="5"/>
  <c r="S156" i="5"/>
  <c r="S144" i="5"/>
  <c r="S132" i="5"/>
  <c r="S120" i="5"/>
  <c r="S108" i="5"/>
  <c r="S84" i="5"/>
  <c r="S72" i="5"/>
  <c r="S60" i="5"/>
  <c r="S48" i="5"/>
  <c r="S36" i="5"/>
  <c r="S24" i="5"/>
  <c r="S12" i="5"/>
  <c r="S1426" i="5"/>
  <c r="S1414" i="5"/>
  <c r="S1402" i="5"/>
  <c r="S1390" i="5"/>
  <c r="S1378" i="5"/>
  <c r="S1366" i="5"/>
  <c r="S1354" i="5"/>
  <c r="S1342" i="5"/>
  <c r="S1330" i="5"/>
  <c r="S1318" i="5"/>
  <c r="S1306" i="5"/>
  <c r="S1294" i="5"/>
  <c r="S1282" i="5"/>
  <c r="S1270" i="5"/>
  <c r="S1258" i="5"/>
  <c r="S1246" i="5"/>
  <c r="S1234" i="5"/>
  <c r="S1222" i="5"/>
  <c r="S1210" i="5"/>
  <c r="S1198" i="5"/>
  <c r="S1186" i="5"/>
  <c r="S1174" i="5"/>
  <c r="S1162" i="5"/>
  <c r="S1150" i="5"/>
  <c r="S1138" i="5"/>
  <c r="S1126" i="5"/>
  <c r="S1114" i="5"/>
  <c r="S1102" i="5"/>
  <c r="S1090" i="5"/>
  <c r="S1078" i="5"/>
  <c r="S1066" i="5"/>
  <c r="S1054" i="5"/>
  <c r="S1042" i="5"/>
  <c r="S1030" i="5"/>
  <c r="S1018" i="5"/>
  <c r="S1006" i="5"/>
  <c r="S994" i="5"/>
  <c r="S982" i="5"/>
  <c r="S970" i="5"/>
  <c r="S958" i="5"/>
  <c r="S946" i="5"/>
  <c r="S934" i="5"/>
  <c r="S922" i="5"/>
  <c r="S910" i="5"/>
  <c r="S898" i="5"/>
  <c r="S886" i="5"/>
  <c r="S874" i="5"/>
  <c r="S862" i="5"/>
  <c r="S850" i="5"/>
  <c r="S838" i="5"/>
  <c r="S826" i="5"/>
  <c r="S814" i="5"/>
  <c r="S802" i="5"/>
  <c r="S790" i="5"/>
  <c r="S778" i="5"/>
  <c r="S766" i="5"/>
  <c r="S754" i="5"/>
  <c r="S742" i="5"/>
  <c r="S730" i="5"/>
  <c r="S718" i="5"/>
  <c r="S706" i="5"/>
  <c r="S694" i="5"/>
  <c r="S682" i="5"/>
  <c r="S670" i="5"/>
  <c r="S658" i="5"/>
  <c r="S646" i="5"/>
  <c r="S634" i="5"/>
  <c r="S622" i="5"/>
  <c r="S610" i="5"/>
  <c r="S598" i="5"/>
  <c r="S586" i="5"/>
  <c r="S574" i="5"/>
  <c r="S562" i="5"/>
  <c r="S550" i="5"/>
  <c r="S538" i="5"/>
  <c r="S526" i="5"/>
  <c r="S514" i="5"/>
  <c r="S502" i="5"/>
  <c r="S490" i="5"/>
  <c r="S478" i="5"/>
  <c r="S466" i="5"/>
  <c r="S454" i="5"/>
  <c r="S442" i="5"/>
  <c r="S430" i="5"/>
  <c r="S418" i="5"/>
  <c r="S406" i="5"/>
  <c r="S394" i="5"/>
  <c r="S382" i="5"/>
  <c r="S370" i="5"/>
  <c r="S358" i="5"/>
  <c r="S346" i="5"/>
  <c r="S334" i="5"/>
  <c r="S322" i="5"/>
  <c r="S310" i="5"/>
  <c r="S298" i="5"/>
  <c r="S286" i="5"/>
  <c r="S274" i="5"/>
  <c r="S262" i="5"/>
  <c r="S250" i="5"/>
  <c r="S238" i="5"/>
  <c r="S226" i="5"/>
  <c r="S214" i="5"/>
  <c r="S202" i="5"/>
  <c r="S190" i="5"/>
  <c r="S178" i="5"/>
  <c r="S166" i="5"/>
  <c r="S154" i="5"/>
  <c r="S142" i="5"/>
  <c r="S130" i="5"/>
  <c r="S118" i="5"/>
  <c r="S106" i="5"/>
  <c r="S94" i="5"/>
  <c r="S82" i="5"/>
  <c r="S58" i="5"/>
  <c r="S46" i="5"/>
  <c r="S34" i="5"/>
  <c r="S22" i="5"/>
  <c r="S10" i="5"/>
  <c r="S813" i="5"/>
  <c r="S801" i="5"/>
  <c r="S789" i="5"/>
  <c r="S777" i="5"/>
  <c r="S765" i="5"/>
  <c r="S753" i="5"/>
  <c r="S741" i="5"/>
  <c r="S729" i="5"/>
  <c r="S717" i="5"/>
  <c r="S705" i="5"/>
  <c r="S693" i="5"/>
  <c r="S681" i="5"/>
  <c r="S669" i="5"/>
  <c r="S657" i="5"/>
  <c r="S645" i="5"/>
  <c r="S633" i="5"/>
  <c r="S621" i="5"/>
  <c r="S609" i="5"/>
  <c r="S597" i="5"/>
  <c r="S585" i="5"/>
  <c r="S573" i="5"/>
  <c r="S561" i="5"/>
  <c r="S549" i="5"/>
  <c r="S537" i="5"/>
  <c r="S525" i="5"/>
  <c r="S513" i="5"/>
  <c r="S501" i="5"/>
  <c r="S489" i="5"/>
  <c r="S477" i="5"/>
  <c r="S465" i="5"/>
  <c r="S453" i="5"/>
  <c r="S441" i="5"/>
  <c r="S429" i="5"/>
  <c r="S417" i="5"/>
  <c r="S405" i="5"/>
  <c r="S393" i="5"/>
  <c r="S381" i="5"/>
  <c r="S369" i="5"/>
  <c r="S357" i="5"/>
  <c r="S345" i="5"/>
  <c r="S333" i="5"/>
  <c r="S321" i="5"/>
  <c r="S309" i="5"/>
  <c r="S297" i="5"/>
  <c r="S285" i="5"/>
  <c r="S273" i="5"/>
  <c r="S261" i="5"/>
  <c r="S249" i="5"/>
  <c r="S237" i="5"/>
  <c r="S225" i="5"/>
  <c r="S213" i="5"/>
  <c r="S201" i="5"/>
  <c r="S189" i="5"/>
  <c r="S177" i="5"/>
  <c r="S165" i="5"/>
  <c r="S153" i="5"/>
  <c r="S141" i="5"/>
  <c r="S129" i="5"/>
  <c r="S117" i="5"/>
  <c r="S105" i="5"/>
  <c r="S1760" i="5"/>
  <c r="S1748" i="5"/>
  <c r="S1736" i="5"/>
  <c r="S1724" i="5"/>
  <c r="S1712" i="5"/>
  <c r="S1700" i="5"/>
  <c r="S1688" i="5"/>
  <c r="S1676" i="5"/>
  <c r="S1664" i="5"/>
  <c r="S1652" i="5"/>
  <c r="S1640" i="5"/>
  <c r="S1628" i="5"/>
  <c r="S1616" i="5"/>
  <c r="S1604" i="5"/>
  <c r="S1592" i="5"/>
  <c r="S1580" i="5"/>
  <c r="S1568" i="5"/>
  <c r="S1556" i="5"/>
  <c r="S1544" i="5"/>
  <c r="S1532" i="5"/>
  <c r="S1520" i="5"/>
  <c r="S1508" i="5"/>
  <c r="S1496" i="5"/>
  <c r="S1484" i="5"/>
  <c r="S1472" i="5"/>
  <c r="S1460" i="5"/>
  <c r="S1448" i="5"/>
  <c r="S1424" i="5"/>
  <c r="S1412" i="5"/>
  <c r="S1400" i="5"/>
  <c r="S1388" i="5"/>
  <c r="S1376" i="5"/>
  <c r="S1364" i="5"/>
  <c r="S1352" i="5"/>
  <c r="S1340" i="5"/>
  <c r="S1328" i="5"/>
  <c r="S1316" i="5"/>
  <c r="S1304" i="5"/>
  <c r="S1292" i="5"/>
  <c r="S1280" i="5"/>
  <c r="S1268" i="5"/>
  <c r="S1256" i="5"/>
  <c r="S1244" i="5"/>
  <c r="S1232" i="5"/>
  <c r="S1220" i="5"/>
  <c r="S1208" i="5"/>
  <c r="S1196" i="5"/>
  <c r="S1184" i="5"/>
  <c r="S1172" i="5"/>
  <c r="S1160" i="5"/>
  <c r="S1148" i="5"/>
  <c r="S1136" i="5"/>
  <c r="S1124" i="5"/>
  <c r="S1112" i="5"/>
  <c r="S1100" i="5"/>
  <c r="S1088" i="5"/>
  <c r="S1076" i="5"/>
  <c r="S1064" i="5"/>
  <c r="S1052" i="5"/>
  <c r="S1040" i="5"/>
  <c r="S1028" i="5"/>
  <c r="S1016" i="5"/>
  <c r="S1004" i="5"/>
  <c r="S992" i="5"/>
  <c r="S980" i="5"/>
  <c r="S968" i="5"/>
  <c r="S956" i="5"/>
  <c r="S944" i="5"/>
  <c r="S932" i="5"/>
  <c r="S920" i="5"/>
  <c r="S908" i="5"/>
  <c r="S896" i="5"/>
  <c r="S884" i="5"/>
  <c r="S872" i="5"/>
  <c r="S860" i="5"/>
  <c r="S848" i="5"/>
  <c r="S836" i="5"/>
  <c r="S824" i="5"/>
  <c r="S812" i="5"/>
  <c r="S800" i="5"/>
  <c r="S788" i="5"/>
  <c r="S776" i="5"/>
  <c r="S764" i="5"/>
  <c r="S752" i="5"/>
  <c r="S740" i="5"/>
  <c r="S728" i="5"/>
  <c r="S716" i="5"/>
  <c r="S704" i="5"/>
  <c r="S692" i="5"/>
  <c r="S680" i="5"/>
  <c r="S668" i="5"/>
  <c r="S656" i="5"/>
  <c r="S644" i="5"/>
  <c r="S632" i="5"/>
  <c r="S620" i="5"/>
  <c r="S608" i="5"/>
  <c r="S596" i="5"/>
  <c r="S584" i="5"/>
  <c r="S572" i="5"/>
  <c r="S560" i="5"/>
  <c r="S548" i="5"/>
  <c r="S536" i="5"/>
  <c r="S524" i="5"/>
  <c r="S512" i="5"/>
  <c r="S500" i="5"/>
  <c r="S488" i="5"/>
  <c r="S476" i="5"/>
  <c r="S464" i="5"/>
  <c r="S452" i="5"/>
  <c r="S440" i="5"/>
  <c r="S428" i="5"/>
  <c r="S416" i="5"/>
  <c r="S404" i="5"/>
  <c r="S392" i="5"/>
  <c r="S380" i="5"/>
  <c r="S368" i="5"/>
  <c r="S356" i="5"/>
  <c r="S344" i="5"/>
  <c r="S332" i="5"/>
  <c r="S320" i="5"/>
  <c r="S1723" i="5"/>
  <c r="S1711" i="5"/>
  <c r="S1699" i="5"/>
  <c r="S1687" i="5"/>
  <c r="S1675" i="5"/>
  <c r="S1663" i="5"/>
  <c r="S1651" i="5"/>
  <c r="S1639" i="5"/>
  <c r="S1627" i="5"/>
  <c r="S1615" i="5"/>
  <c r="S1603" i="5"/>
  <c r="S1591" i="5"/>
  <c r="S1579" i="5"/>
  <c r="S1567" i="5"/>
  <c r="S1555" i="5"/>
  <c r="S1543" i="5"/>
  <c r="S1531" i="5"/>
  <c r="S1519" i="5"/>
  <c r="S1507" i="5"/>
  <c r="S1495" i="5"/>
  <c r="S1483" i="5"/>
  <c r="S1471" i="5"/>
  <c r="S1459" i="5"/>
  <c r="S1447" i="5"/>
  <c r="S1435" i="5"/>
  <c r="S1423" i="5"/>
  <c r="S1411" i="5"/>
  <c r="S1399" i="5"/>
  <c r="S1387" i="5"/>
  <c r="S1375" i="5"/>
  <c r="S1363" i="5"/>
  <c r="S1351" i="5"/>
  <c r="S1339" i="5"/>
  <c r="S1327" i="5"/>
  <c r="S1315" i="5"/>
  <c r="S1303" i="5"/>
  <c r="S1291" i="5"/>
  <c r="S1279" i="5"/>
  <c r="S1267" i="5"/>
  <c r="S1255" i="5"/>
  <c r="S1243" i="5"/>
  <c r="S1231" i="5"/>
  <c r="S1219" i="5"/>
  <c r="S1207" i="5"/>
  <c r="S1195" i="5"/>
  <c r="S1183" i="5"/>
  <c r="S1171" i="5"/>
  <c r="S1159" i="5"/>
  <c r="S1147" i="5"/>
  <c r="S1135" i="5"/>
  <c r="S1123" i="5"/>
  <c r="S1111" i="5"/>
  <c r="S1099" i="5"/>
  <c r="S1087" i="5"/>
  <c r="S1075" i="5"/>
  <c r="S1063" i="5"/>
  <c r="S1051" i="5"/>
  <c r="S1039" i="5"/>
  <c r="S1027" i="5"/>
  <c r="S1015" i="5"/>
  <c r="S1003" i="5"/>
  <c r="S991" i="5"/>
  <c r="S979" i="5"/>
  <c r="S967" i="5"/>
  <c r="S955" i="5"/>
  <c r="S943" i="5"/>
  <c r="S931" i="5"/>
  <c r="S919" i="5"/>
  <c r="S907" i="5"/>
  <c r="S895" i="5"/>
  <c r="S883" i="5"/>
  <c r="S871" i="5"/>
  <c r="S859" i="5"/>
  <c r="S847" i="5"/>
  <c r="S835" i="5"/>
  <c r="S823" i="5"/>
  <c r="S811" i="5"/>
  <c r="S799" i="5"/>
  <c r="S787" i="5"/>
  <c r="S775" i="5"/>
  <c r="S763" i="5"/>
  <c r="S751" i="5"/>
  <c r="S739" i="5"/>
  <c r="S727" i="5"/>
  <c r="S715" i="5"/>
  <c r="S703" i="5"/>
  <c r="S691" i="5"/>
  <c r="S679" i="5"/>
  <c r="S667" i="5"/>
  <c r="S655" i="5"/>
  <c r="S643" i="5"/>
  <c r="S631" i="5"/>
  <c r="S619" i="5"/>
  <c r="S607" i="5"/>
  <c r="S595" i="5"/>
  <c r="S583" i="5"/>
  <c r="S571" i="5"/>
  <c r="S559" i="5"/>
  <c r="S547" i="5"/>
  <c r="S535" i="5"/>
  <c r="S523" i="5"/>
  <c r="S511" i="5"/>
  <c r="S499" i="5"/>
  <c r="S487" i="5"/>
  <c r="S475" i="5"/>
  <c r="S463" i="5"/>
  <c r="S451" i="5"/>
  <c r="S439" i="5"/>
  <c r="S427" i="5"/>
  <c r="S415" i="5"/>
  <c r="S403" i="5"/>
  <c r="S391" i="5"/>
  <c r="S379" i="5"/>
  <c r="S367" i="5"/>
  <c r="S355" i="5"/>
  <c r="S343" i="5"/>
  <c r="S331" i="5"/>
  <c r="S319" i="5"/>
  <c r="M2534" i="5"/>
  <c r="N2534" i="5" s="1"/>
  <c r="S93" i="5"/>
  <c r="S81" i="5"/>
  <c r="S69" i="5"/>
  <c r="S57" i="5"/>
  <c r="S45" i="5"/>
  <c r="S33" i="5"/>
  <c r="S21" i="5"/>
  <c r="S9" i="5"/>
  <c r="S308" i="5"/>
  <c r="S296" i="5"/>
  <c r="S284" i="5"/>
  <c r="S272" i="5"/>
  <c r="S260" i="5"/>
  <c r="S248" i="5"/>
  <c r="S236" i="5"/>
  <c r="S224" i="5"/>
  <c r="S212" i="5"/>
  <c r="S200" i="5"/>
  <c r="S188" i="5"/>
  <c r="S176" i="5"/>
  <c r="S164" i="5"/>
  <c r="S152" i="5"/>
  <c r="S140" i="5"/>
  <c r="S128" i="5"/>
  <c r="S116" i="5"/>
  <c r="S104" i="5"/>
  <c r="S92" i="5"/>
  <c r="S80" i="5"/>
  <c r="S68" i="5"/>
  <c r="S56" i="5"/>
  <c r="S44" i="5"/>
  <c r="S32" i="5"/>
  <c r="S20" i="5"/>
  <c r="S8" i="5"/>
  <c r="M2596" i="5"/>
  <c r="N2596" i="5" s="1"/>
  <c r="M2332" i="5"/>
  <c r="N2332" i="5" s="1"/>
  <c r="S307" i="5"/>
  <c r="S295" i="5"/>
  <c r="S283" i="5"/>
  <c r="S271" i="5"/>
  <c r="S259" i="5"/>
  <c r="S247" i="5"/>
  <c r="S235" i="5"/>
  <c r="S223" i="5"/>
  <c r="S211" i="5"/>
  <c r="S199" i="5"/>
  <c r="S187" i="5"/>
  <c r="S175" i="5"/>
  <c r="S163" i="5"/>
  <c r="S151" i="5"/>
  <c r="S139" i="5"/>
  <c r="S127" i="5"/>
  <c r="S115" i="5"/>
  <c r="S103" i="5"/>
  <c r="S91" i="5"/>
  <c r="S79" i="5"/>
  <c r="S67" i="5"/>
  <c r="S55" i="5"/>
  <c r="S43" i="5"/>
  <c r="S31" i="5"/>
  <c r="S19" i="5"/>
  <c r="S7" i="5"/>
  <c r="S232" i="5"/>
  <c r="S220" i="5"/>
  <c r="S208" i="5"/>
  <c r="S196" i="5"/>
  <c r="S184" i="5"/>
  <c r="S172" i="5"/>
  <c r="S160" i="5"/>
  <c r="S136" i="5"/>
  <c r="S124" i="5"/>
  <c r="S100" i="5"/>
  <c r="S88" i="5"/>
  <c r="S76" i="5"/>
  <c r="S64" i="5"/>
  <c r="S52" i="5"/>
  <c r="S40" i="5"/>
  <c r="S28" i="5"/>
  <c r="S16" i="5"/>
  <c r="S4" i="5"/>
  <c r="S241" i="5"/>
  <c r="S229" i="5"/>
  <c r="S217" i="5"/>
  <c r="S205" i="5"/>
  <c r="S193" i="5"/>
  <c r="S181" i="5"/>
  <c r="S169" i="5"/>
  <c r="S157" i="5"/>
  <c r="S145" i="5"/>
  <c r="S133" i="5"/>
  <c r="S121" i="5"/>
  <c r="S109" i="5"/>
  <c r="S97" i="5"/>
  <c r="S85" i="5"/>
  <c r="S73" i="5"/>
  <c r="S61" i="5"/>
  <c r="S49" i="5"/>
  <c r="S37" i="5"/>
  <c r="S25" i="5"/>
  <c r="S13" i="5"/>
  <c r="M2265" i="5"/>
  <c r="Q2493" i="5"/>
  <c r="R2493" i="5" s="1"/>
  <c r="O2493" i="5"/>
  <c r="P2493" i="5" s="1"/>
  <c r="M2493" i="5"/>
  <c r="N2493" i="5" s="1"/>
  <c r="Q2313" i="5"/>
  <c r="R2313" i="5" s="1"/>
  <c r="O2313" i="5"/>
  <c r="P2313" i="5" s="1"/>
  <c r="M2313" i="5"/>
  <c r="N2313" i="5" s="1"/>
  <c r="Q2169" i="5"/>
  <c r="R2169" i="5" s="1"/>
  <c r="O2169" i="5"/>
  <c r="P2169" i="5" s="1"/>
  <c r="M2169" i="5"/>
  <c r="N2169" i="5" s="1"/>
  <c r="Q2037" i="5"/>
  <c r="R2037" i="5" s="1"/>
  <c r="O2037" i="5"/>
  <c r="P2037" i="5" s="1"/>
  <c r="M2037" i="5"/>
  <c r="N2037" i="5" s="1"/>
  <c r="Q1917" i="5"/>
  <c r="R1917" i="5" s="1"/>
  <c r="O1917" i="5"/>
  <c r="P1917" i="5" s="1"/>
  <c r="M1917" i="5"/>
  <c r="N1917" i="5" s="1"/>
  <c r="Q1785" i="5"/>
  <c r="R1785" i="5" s="1"/>
  <c r="O1785" i="5"/>
  <c r="P1785" i="5" s="1"/>
  <c r="M1785" i="5"/>
  <c r="N1785" i="5" s="1"/>
  <c r="Q1665" i="5"/>
  <c r="R1665" i="5" s="1"/>
  <c r="O1665" i="5"/>
  <c r="P1665" i="5" s="1"/>
  <c r="M1665" i="5"/>
  <c r="N1665" i="5" s="1"/>
  <c r="Q1545" i="5"/>
  <c r="R1545" i="5" s="1"/>
  <c r="O1545" i="5"/>
  <c r="P1545" i="5" s="1"/>
  <c r="M1545" i="5"/>
  <c r="N1545" i="5" s="1"/>
  <c r="Q1401" i="5"/>
  <c r="R1401" i="5" s="1"/>
  <c r="O1401" i="5"/>
  <c r="P1401" i="5" s="1"/>
  <c r="M1401" i="5"/>
  <c r="N1401" i="5" s="1"/>
  <c r="Q1293" i="5"/>
  <c r="R1293" i="5" s="1"/>
  <c r="O1293" i="5"/>
  <c r="P1293" i="5" s="1"/>
  <c r="M1293" i="5"/>
  <c r="N1293" i="5" s="1"/>
  <c r="Q1173" i="5"/>
  <c r="R1173" i="5" s="1"/>
  <c r="O1173" i="5"/>
  <c r="P1173" i="5" s="1"/>
  <c r="M1173" i="5"/>
  <c r="N1173" i="5" s="1"/>
  <c r="Q1065" i="5"/>
  <c r="R1065" i="5" s="1"/>
  <c r="O1065" i="5"/>
  <c r="P1065" i="5" s="1"/>
  <c r="M1065" i="5"/>
  <c r="N1065" i="5" s="1"/>
  <c r="Q945" i="5"/>
  <c r="R945" i="5" s="1"/>
  <c r="O945" i="5"/>
  <c r="P945" i="5" s="1"/>
  <c r="M945" i="5"/>
  <c r="N945" i="5" s="1"/>
  <c r="J945" i="5"/>
  <c r="Q825" i="5"/>
  <c r="R825" i="5" s="1"/>
  <c r="O825" i="5"/>
  <c r="P825" i="5" s="1"/>
  <c r="M825" i="5"/>
  <c r="N825" i="5" s="1"/>
  <c r="J825" i="5"/>
  <c r="Q705" i="5"/>
  <c r="R705" i="5" s="1"/>
  <c r="O705" i="5"/>
  <c r="P705" i="5" s="1"/>
  <c r="M705" i="5"/>
  <c r="N705" i="5" s="1"/>
  <c r="J705" i="5"/>
  <c r="Q585" i="5"/>
  <c r="R585" i="5" s="1"/>
  <c r="O585" i="5"/>
  <c r="P585" i="5" s="1"/>
  <c r="M585" i="5"/>
  <c r="N585" i="5" s="1"/>
  <c r="J585" i="5"/>
  <c r="Q477" i="5"/>
  <c r="R477" i="5" s="1"/>
  <c r="O477" i="5"/>
  <c r="P477" i="5" s="1"/>
  <c r="M477" i="5"/>
  <c r="N477" i="5" s="1"/>
  <c r="J477" i="5"/>
  <c r="Q345" i="5"/>
  <c r="R345" i="5" s="1"/>
  <c r="O345" i="5"/>
  <c r="P345" i="5" s="1"/>
  <c r="M345" i="5"/>
  <c r="N345" i="5" s="1"/>
  <c r="J345" i="5"/>
  <c r="Q237" i="5"/>
  <c r="R237" i="5" s="1"/>
  <c r="O237" i="5"/>
  <c r="P237" i="5" s="1"/>
  <c r="M237" i="5"/>
  <c r="N237" i="5" s="1"/>
  <c r="J237" i="5"/>
  <c r="Q93" i="5"/>
  <c r="R93" i="5" s="1"/>
  <c r="O93" i="5"/>
  <c r="P93" i="5" s="1"/>
  <c r="M93" i="5"/>
  <c r="N93" i="5" s="1"/>
  <c r="J93" i="5"/>
  <c r="Q2600" i="5"/>
  <c r="R2600" i="5" s="1"/>
  <c r="O2600" i="5"/>
  <c r="P2600" i="5" s="1"/>
  <c r="M2600" i="5"/>
  <c r="N2600" i="5" s="1"/>
  <c r="Q2588" i="5"/>
  <c r="R2588" i="5" s="1"/>
  <c r="O2588" i="5"/>
  <c r="P2588" i="5" s="1"/>
  <c r="M2588" i="5"/>
  <c r="N2588" i="5" s="1"/>
  <c r="Q2576" i="5"/>
  <c r="R2576" i="5" s="1"/>
  <c r="O2576" i="5"/>
  <c r="P2576" i="5" s="1"/>
  <c r="M2576" i="5"/>
  <c r="N2576" i="5" s="1"/>
  <c r="Q2564" i="5"/>
  <c r="R2564" i="5" s="1"/>
  <c r="O2564" i="5"/>
  <c r="P2564" i="5" s="1"/>
  <c r="M2564" i="5"/>
  <c r="N2564" i="5" s="1"/>
  <c r="Q2552" i="5"/>
  <c r="R2552" i="5" s="1"/>
  <c r="O2552" i="5"/>
  <c r="P2552" i="5" s="1"/>
  <c r="M2552" i="5"/>
  <c r="N2552" i="5" s="1"/>
  <c r="Q2540" i="5"/>
  <c r="R2540" i="5" s="1"/>
  <c r="O2540" i="5"/>
  <c r="P2540" i="5" s="1"/>
  <c r="M2540" i="5"/>
  <c r="N2540" i="5" s="1"/>
  <c r="Q2528" i="5"/>
  <c r="R2528" i="5" s="1"/>
  <c r="O2528" i="5"/>
  <c r="P2528" i="5" s="1"/>
  <c r="M2528" i="5"/>
  <c r="N2528" i="5" s="1"/>
  <c r="Q2516" i="5"/>
  <c r="R2516" i="5" s="1"/>
  <c r="O2516" i="5"/>
  <c r="P2516" i="5" s="1"/>
  <c r="M2516" i="5"/>
  <c r="N2516" i="5" s="1"/>
  <c r="Q2504" i="5"/>
  <c r="R2504" i="5" s="1"/>
  <c r="O2504" i="5"/>
  <c r="P2504" i="5" s="1"/>
  <c r="M2504" i="5"/>
  <c r="N2504" i="5" s="1"/>
  <c r="Q2492" i="5"/>
  <c r="R2492" i="5" s="1"/>
  <c r="O2492" i="5"/>
  <c r="P2492" i="5" s="1"/>
  <c r="M2492" i="5"/>
  <c r="N2492" i="5" s="1"/>
  <c r="Q2480" i="5"/>
  <c r="R2480" i="5" s="1"/>
  <c r="O2480" i="5"/>
  <c r="P2480" i="5" s="1"/>
  <c r="M2480" i="5"/>
  <c r="N2480" i="5" s="1"/>
  <c r="Q2468" i="5"/>
  <c r="R2468" i="5" s="1"/>
  <c r="O2468" i="5"/>
  <c r="P2468" i="5" s="1"/>
  <c r="M2468" i="5"/>
  <c r="N2468" i="5" s="1"/>
  <c r="Q2456" i="5"/>
  <c r="R2456" i="5" s="1"/>
  <c r="O2456" i="5"/>
  <c r="P2456" i="5" s="1"/>
  <c r="M2456" i="5"/>
  <c r="N2456" i="5" s="1"/>
  <c r="Q2444" i="5"/>
  <c r="R2444" i="5" s="1"/>
  <c r="O2444" i="5"/>
  <c r="P2444" i="5" s="1"/>
  <c r="M2444" i="5"/>
  <c r="N2444" i="5" s="1"/>
  <c r="Q2432" i="5"/>
  <c r="R2432" i="5" s="1"/>
  <c r="O2432" i="5"/>
  <c r="P2432" i="5" s="1"/>
  <c r="M2432" i="5"/>
  <c r="N2432" i="5" s="1"/>
  <c r="Q2420" i="5"/>
  <c r="R2420" i="5" s="1"/>
  <c r="O2420" i="5"/>
  <c r="P2420" i="5" s="1"/>
  <c r="M2420" i="5"/>
  <c r="N2420" i="5" s="1"/>
  <c r="Q2408" i="5"/>
  <c r="R2408" i="5" s="1"/>
  <c r="O2408" i="5"/>
  <c r="P2408" i="5" s="1"/>
  <c r="M2408" i="5"/>
  <c r="N2408" i="5" s="1"/>
  <c r="Q2396" i="5"/>
  <c r="R2396" i="5" s="1"/>
  <c r="O2396" i="5"/>
  <c r="P2396" i="5" s="1"/>
  <c r="M2396" i="5"/>
  <c r="N2396" i="5" s="1"/>
  <c r="Q2384" i="5"/>
  <c r="R2384" i="5" s="1"/>
  <c r="O2384" i="5"/>
  <c r="P2384" i="5" s="1"/>
  <c r="M2384" i="5"/>
  <c r="Q2372" i="5"/>
  <c r="R2372" i="5" s="1"/>
  <c r="O2372" i="5"/>
  <c r="P2372" i="5" s="1"/>
  <c r="M2372" i="5"/>
  <c r="N2372" i="5" s="1"/>
  <c r="Q2360" i="5"/>
  <c r="R2360" i="5" s="1"/>
  <c r="O2360" i="5"/>
  <c r="P2360" i="5" s="1"/>
  <c r="M2360" i="5"/>
  <c r="N2360" i="5" s="1"/>
  <c r="Q2348" i="5"/>
  <c r="R2348" i="5" s="1"/>
  <c r="O2348" i="5"/>
  <c r="P2348" i="5" s="1"/>
  <c r="M2348" i="5"/>
  <c r="N2348" i="5" s="1"/>
  <c r="Q2336" i="5"/>
  <c r="R2336" i="5" s="1"/>
  <c r="O2336" i="5"/>
  <c r="P2336" i="5" s="1"/>
  <c r="M2336" i="5"/>
  <c r="N2336" i="5" s="1"/>
  <c r="Q2324" i="5"/>
  <c r="R2324" i="5" s="1"/>
  <c r="O2324" i="5"/>
  <c r="P2324" i="5" s="1"/>
  <c r="M2324" i="5"/>
  <c r="N2324" i="5" s="1"/>
  <c r="Q2312" i="5"/>
  <c r="R2312" i="5" s="1"/>
  <c r="O2312" i="5"/>
  <c r="P2312" i="5" s="1"/>
  <c r="M2312" i="5"/>
  <c r="N2312" i="5" s="1"/>
  <c r="Q2300" i="5"/>
  <c r="R2300" i="5" s="1"/>
  <c r="O2300" i="5"/>
  <c r="P2300" i="5" s="1"/>
  <c r="M2300" i="5"/>
  <c r="N2300" i="5" s="1"/>
  <c r="Q2288" i="5"/>
  <c r="R2288" i="5" s="1"/>
  <c r="O2288" i="5"/>
  <c r="P2288" i="5" s="1"/>
  <c r="M2288" i="5"/>
  <c r="N2288" i="5" s="1"/>
  <c r="Q2276" i="5"/>
  <c r="R2276" i="5" s="1"/>
  <c r="O2276" i="5"/>
  <c r="P2276" i="5" s="1"/>
  <c r="M2276" i="5"/>
  <c r="N2276" i="5" s="1"/>
  <c r="Q2264" i="5"/>
  <c r="R2264" i="5" s="1"/>
  <c r="O2264" i="5"/>
  <c r="P2264" i="5" s="1"/>
  <c r="M2264" i="5"/>
  <c r="N2264" i="5" s="1"/>
  <c r="Q2252" i="5"/>
  <c r="R2252" i="5" s="1"/>
  <c r="O2252" i="5"/>
  <c r="P2252" i="5" s="1"/>
  <c r="M2252" i="5"/>
  <c r="N2252" i="5" s="1"/>
  <c r="Q2240" i="5"/>
  <c r="R2240" i="5" s="1"/>
  <c r="O2240" i="5"/>
  <c r="P2240" i="5" s="1"/>
  <c r="M2240" i="5"/>
  <c r="N2240" i="5" s="1"/>
  <c r="Q2228" i="5"/>
  <c r="R2228" i="5" s="1"/>
  <c r="O2228" i="5"/>
  <c r="P2228" i="5" s="1"/>
  <c r="M2228" i="5"/>
  <c r="N2228" i="5" s="1"/>
  <c r="Q2216" i="5"/>
  <c r="R2216" i="5" s="1"/>
  <c r="O2216" i="5"/>
  <c r="P2216" i="5" s="1"/>
  <c r="M2216" i="5"/>
  <c r="N2216" i="5" s="1"/>
  <c r="Q2204" i="5"/>
  <c r="R2204" i="5" s="1"/>
  <c r="O2204" i="5"/>
  <c r="P2204" i="5" s="1"/>
  <c r="M2204" i="5"/>
  <c r="N2204" i="5" s="1"/>
  <c r="Q2192" i="5"/>
  <c r="R2192" i="5" s="1"/>
  <c r="O2192" i="5"/>
  <c r="P2192" i="5" s="1"/>
  <c r="M2192" i="5"/>
  <c r="N2192" i="5" s="1"/>
  <c r="Q2180" i="5"/>
  <c r="R2180" i="5" s="1"/>
  <c r="O2180" i="5"/>
  <c r="P2180" i="5" s="1"/>
  <c r="M2180" i="5"/>
  <c r="N2180" i="5" s="1"/>
  <c r="Q2168" i="5"/>
  <c r="R2168" i="5" s="1"/>
  <c r="O2168" i="5"/>
  <c r="P2168" i="5" s="1"/>
  <c r="M2168" i="5"/>
  <c r="N2168" i="5" s="1"/>
  <c r="Q2156" i="5"/>
  <c r="R2156" i="5" s="1"/>
  <c r="O2156" i="5"/>
  <c r="P2156" i="5" s="1"/>
  <c r="M2156" i="5"/>
  <c r="N2156" i="5" s="1"/>
  <c r="Q2144" i="5"/>
  <c r="R2144" i="5" s="1"/>
  <c r="O2144" i="5"/>
  <c r="P2144" i="5" s="1"/>
  <c r="M2144" i="5"/>
  <c r="N2144" i="5" s="1"/>
  <c r="Q2132" i="5"/>
  <c r="R2132" i="5" s="1"/>
  <c r="O2132" i="5"/>
  <c r="P2132" i="5" s="1"/>
  <c r="M2132" i="5"/>
  <c r="N2132" i="5" s="1"/>
  <c r="Q2120" i="5"/>
  <c r="R2120" i="5" s="1"/>
  <c r="O2120" i="5"/>
  <c r="P2120" i="5" s="1"/>
  <c r="M2120" i="5"/>
  <c r="N2120" i="5" s="1"/>
  <c r="Q2108" i="5"/>
  <c r="R2108" i="5" s="1"/>
  <c r="O2108" i="5"/>
  <c r="P2108" i="5" s="1"/>
  <c r="Q2096" i="5"/>
  <c r="R2096" i="5" s="1"/>
  <c r="O2096" i="5"/>
  <c r="P2096" i="5" s="1"/>
  <c r="M2096" i="5"/>
  <c r="N2096" i="5" s="1"/>
  <c r="Q2084" i="5"/>
  <c r="R2084" i="5" s="1"/>
  <c r="O2084" i="5"/>
  <c r="P2084" i="5" s="1"/>
  <c r="M2084" i="5"/>
  <c r="N2084" i="5" s="1"/>
  <c r="Q2072" i="5"/>
  <c r="R2072" i="5" s="1"/>
  <c r="O2072" i="5"/>
  <c r="P2072" i="5" s="1"/>
  <c r="M2072" i="5"/>
  <c r="N2072" i="5" s="1"/>
  <c r="Q2060" i="5"/>
  <c r="R2060" i="5" s="1"/>
  <c r="O2060" i="5"/>
  <c r="P2060" i="5" s="1"/>
  <c r="M2060" i="5"/>
  <c r="N2060" i="5" s="1"/>
  <c r="Q2048" i="5"/>
  <c r="R2048" i="5" s="1"/>
  <c r="O2048" i="5"/>
  <c r="P2048" i="5" s="1"/>
  <c r="M2048" i="5"/>
  <c r="N2048" i="5" s="1"/>
  <c r="Q2036" i="5"/>
  <c r="R2036" i="5" s="1"/>
  <c r="O2036" i="5"/>
  <c r="P2036" i="5" s="1"/>
  <c r="M2036" i="5"/>
  <c r="N2036" i="5" s="1"/>
  <c r="Q2024" i="5"/>
  <c r="R2024" i="5" s="1"/>
  <c r="O2024" i="5"/>
  <c r="P2024" i="5" s="1"/>
  <c r="M2024" i="5"/>
  <c r="N2024" i="5" s="1"/>
  <c r="Q2012" i="5"/>
  <c r="R2012" i="5" s="1"/>
  <c r="O2012" i="5"/>
  <c r="P2012" i="5" s="1"/>
  <c r="M2012" i="5"/>
  <c r="N2012" i="5" s="1"/>
  <c r="Q2000" i="5"/>
  <c r="R2000" i="5" s="1"/>
  <c r="O2000" i="5"/>
  <c r="P2000" i="5" s="1"/>
  <c r="M2000" i="5"/>
  <c r="N2000" i="5" s="1"/>
  <c r="Q1988" i="5"/>
  <c r="R1988" i="5" s="1"/>
  <c r="O1988" i="5"/>
  <c r="P1988" i="5" s="1"/>
  <c r="M1988" i="5"/>
  <c r="N1988" i="5" s="1"/>
  <c r="Q1976" i="5"/>
  <c r="R1976" i="5" s="1"/>
  <c r="O1976" i="5"/>
  <c r="P1976" i="5" s="1"/>
  <c r="M1976" i="5"/>
  <c r="N1976" i="5" s="1"/>
  <c r="Q1964" i="5"/>
  <c r="R1964" i="5" s="1"/>
  <c r="O1964" i="5"/>
  <c r="P1964" i="5" s="1"/>
  <c r="M1964" i="5"/>
  <c r="N1964" i="5" s="1"/>
  <c r="Q1952" i="5"/>
  <c r="R1952" i="5" s="1"/>
  <c r="O1952" i="5"/>
  <c r="P1952" i="5" s="1"/>
  <c r="M1952" i="5"/>
  <c r="N1952" i="5" s="1"/>
  <c r="Q1940" i="5"/>
  <c r="R1940" i="5" s="1"/>
  <c r="O1940" i="5"/>
  <c r="P1940" i="5" s="1"/>
  <c r="M1940" i="5"/>
  <c r="N1940" i="5" s="1"/>
  <c r="Q1928" i="5"/>
  <c r="R1928" i="5" s="1"/>
  <c r="O1928" i="5"/>
  <c r="P1928" i="5" s="1"/>
  <c r="M1928" i="5"/>
  <c r="N1928" i="5" s="1"/>
  <c r="Q1916" i="5"/>
  <c r="R1916" i="5" s="1"/>
  <c r="O1916" i="5"/>
  <c r="P1916" i="5" s="1"/>
  <c r="M1916" i="5"/>
  <c r="N1916" i="5" s="1"/>
  <c r="Q1904" i="5"/>
  <c r="R1904" i="5" s="1"/>
  <c r="O1904" i="5"/>
  <c r="P1904" i="5" s="1"/>
  <c r="M1904" i="5"/>
  <c r="N1904" i="5" s="1"/>
  <c r="Q1892" i="5"/>
  <c r="R1892" i="5" s="1"/>
  <c r="O1892" i="5"/>
  <c r="P1892" i="5" s="1"/>
  <c r="M1892" i="5"/>
  <c r="N1892" i="5" s="1"/>
  <c r="Q1880" i="5"/>
  <c r="R1880" i="5" s="1"/>
  <c r="O1880" i="5"/>
  <c r="P1880" i="5" s="1"/>
  <c r="M1880" i="5"/>
  <c r="N1880" i="5" s="1"/>
  <c r="Q1868" i="5"/>
  <c r="R1868" i="5" s="1"/>
  <c r="O1868" i="5"/>
  <c r="P1868" i="5" s="1"/>
  <c r="M1868" i="5"/>
  <c r="N1868" i="5" s="1"/>
  <c r="Q1856" i="5"/>
  <c r="R1856" i="5" s="1"/>
  <c r="O1856" i="5"/>
  <c r="P1856" i="5" s="1"/>
  <c r="M1856" i="5"/>
  <c r="N1856" i="5" s="1"/>
  <c r="Q1844" i="5"/>
  <c r="R1844" i="5" s="1"/>
  <c r="O1844" i="5"/>
  <c r="P1844" i="5" s="1"/>
  <c r="M1844" i="5"/>
  <c r="N1844" i="5" s="1"/>
  <c r="Q1832" i="5"/>
  <c r="R1832" i="5" s="1"/>
  <c r="O1832" i="5"/>
  <c r="P1832" i="5" s="1"/>
  <c r="M1832" i="5"/>
  <c r="N1832" i="5" s="1"/>
  <c r="Q1820" i="5"/>
  <c r="R1820" i="5" s="1"/>
  <c r="O1820" i="5"/>
  <c r="P1820" i="5" s="1"/>
  <c r="M1820" i="5"/>
  <c r="N1820" i="5" s="1"/>
  <c r="Q1808" i="5"/>
  <c r="R1808" i="5" s="1"/>
  <c r="O1808" i="5"/>
  <c r="P1808" i="5" s="1"/>
  <c r="M1808" i="5"/>
  <c r="N1808" i="5" s="1"/>
  <c r="Q1796" i="5"/>
  <c r="R1796" i="5" s="1"/>
  <c r="O1796" i="5"/>
  <c r="P1796" i="5" s="1"/>
  <c r="M1796" i="5"/>
  <c r="N1796" i="5" s="1"/>
  <c r="Q1784" i="5"/>
  <c r="R1784" i="5" s="1"/>
  <c r="O1784" i="5"/>
  <c r="P1784" i="5" s="1"/>
  <c r="M1784" i="5"/>
  <c r="N1784" i="5" s="1"/>
  <c r="Q1772" i="5"/>
  <c r="R1772" i="5" s="1"/>
  <c r="O1772" i="5"/>
  <c r="P1772" i="5" s="1"/>
  <c r="M1772" i="5"/>
  <c r="N1772" i="5" s="1"/>
  <c r="Q1760" i="5"/>
  <c r="R1760" i="5" s="1"/>
  <c r="O1760" i="5"/>
  <c r="P1760" i="5" s="1"/>
  <c r="M1760" i="5"/>
  <c r="N1760" i="5" s="1"/>
  <c r="Q1748" i="5"/>
  <c r="R1748" i="5" s="1"/>
  <c r="O1748" i="5"/>
  <c r="P1748" i="5" s="1"/>
  <c r="M1748" i="5"/>
  <c r="N1748" i="5" s="1"/>
  <c r="Q1736" i="5"/>
  <c r="R1736" i="5" s="1"/>
  <c r="O1736" i="5"/>
  <c r="P1736" i="5" s="1"/>
  <c r="M1736" i="5"/>
  <c r="N1736" i="5" s="1"/>
  <c r="Q1724" i="5"/>
  <c r="R1724" i="5" s="1"/>
  <c r="O1724" i="5"/>
  <c r="P1724" i="5" s="1"/>
  <c r="M1724" i="5"/>
  <c r="N1724" i="5" s="1"/>
  <c r="Q1712" i="5"/>
  <c r="R1712" i="5" s="1"/>
  <c r="O1712" i="5"/>
  <c r="P1712" i="5" s="1"/>
  <c r="M1712" i="5"/>
  <c r="N1712" i="5" s="1"/>
  <c r="O1700" i="5"/>
  <c r="P1700" i="5" s="1"/>
  <c r="Q1700" i="5"/>
  <c r="R1700" i="5" s="1"/>
  <c r="M1700" i="5"/>
  <c r="N1700" i="5" s="1"/>
  <c r="Q1688" i="5"/>
  <c r="R1688" i="5" s="1"/>
  <c r="O1688" i="5"/>
  <c r="P1688" i="5" s="1"/>
  <c r="M1688" i="5"/>
  <c r="N1688" i="5" s="1"/>
  <c r="J1688" i="5"/>
  <c r="Q1676" i="5"/>
  <c r="R1676" i="5" s="1"/>
  <c r="O1676" i="5"/>
  <c r="P1676" i="5" s="1"/>
  <c r="M1676" i="5"/>
  <c r="N1676" i="5" s="1"/>
  <c r="J1676" i="5"/>
  <c r="Q1664" i="5"/>
  <c r="R1664" i="5" s="1"/>
  <c r="O1664" i="5"/>
  <c r="P1664" i="5" s="1"/>
  <c r="M1664" i="5"/>
  <c r="N1664" i="5" s="1"/>
  <c r="J1664" i="5"/>
  <c r="Q1652" i="5"/>
  <c r="R1652" i="5" s="1"/>
  <c r="O1652" i="5"/>
  <c r="P1652" i="5" s="1"/>
  <c r="M1652" i="5"/>
  <c r="N1652" i="5" s="1"/>
  <c r="J1652" i="5"/>
  <c r="Q1640" i="5"/>
  <c r="R1640" i="5" s="1"/>
  <c r="O1640" i="5"/>
  <c r="P1640" i="5" s="1"/>
  <c r="M1640" i="5"/>
  <c r="N1640" i="5" s="1"/>
  <c r="J1640" i="5"/>
  <c r="Q1628" i="5"/>
  <c r="R1628" i="5" s="1"/>
  <c r="O1628" i="5"/>
  <c r="P1628" i="5" s="1"/>
  <c r="M1628" i="5"/>
  <c r="N1628" i="5" s="1"/>
  <c r="J1628" i="5"/>
  <c r="Q1616" i="5"/>
  <c r="R1616" i="5" s="1"/>
  <c r="O1616" i="5"/>
  <c r="P1616" i="5" s="1"/>
  <c r="M1616" i="5"/>
  <c r="N1616" i="5" s="1"/>
  <c r="J1616" i="5"/>
  <c r="Q1604" i="5"/>
  <c r="R1604" i="5" s="1"/>
  <c r="O1604" i="5"/>
  <c r="P1604" i="5" s="1"/>
  <c r="M1604" i="5"/>
  <c r="N1604" i="5" s="1"/>
  <c r="J1604" i="5"/>
  <c r="Q1592" i="5"/>
  <c r="R1592" i="5" s="1"/>
  <c r="O1592" i="5"/>
  <c r="P1592" i="5" s="1"/>
  <c r="M1592" i="5"/>
  <c r="N1592" i="5" s="1"/>
  <c r="J1592" i="5"/>
  <c r="Q1580" i="5"/>
  <c r="R1580" i="5" s="1"/>
  <c r="O1580" i="5"/>
  <c r="P1580" i="5" s="1"/>
  <c r="M1580" i="5"/>
  <c r="N1580" i="5" s="1"/>
  <c r="J1580" i="5"/>
  <c r="Q1568" i="5"/>
  <c r="R1568" i="5" s="1"/>
  <c r="O1568" i="5"/>
  <c r="P1568" i="5" s="1"/>
  <c r="M1568" i="5"/>
  <c r="N1568" i="5" s="1"/>
  <c r="J1568" i="5"/>
  <c r="Q1556" i="5"/>
  <c r="R1556" i="5" s="1"/>
  <c r="O1556" i="5"/>
  <c r="P1556" i="5" s="1"/>
  <c r="M1556" i="5"/>
  <c r="N1556" i="5" s="1"/>
  <c r="J1556" i="5"/>
  <c r="Q1544" i="5"/>
  <c r="R1544" i="5" s="1"/>
  <c r="O1544" i="5"/>
  <c r="P1544" i="5" s="1"/>
  <c r="M1544" i="5"/>
  <c r="N1544" i="5" s="1"/>
  <c r="J1544" i="5"/>
  <c r="Q1532" i="5"/>
  <c r="R1532" i="5" s="1"/>
  <c r="O1532" i="5"/>
  <c r="P1532" i="5" s="1"/>
  <c r="M1532" i="5"/>
  <c r="N1532" i="5" s="1"/>
  <c r="J1532" i="5"/>
  <c r="Q1520" i="5"/>
  <c r="R1520" i="5" s="1"/>
  <c r="O1520" i="5"/>
  <c r="P1520" i="5" s="1"/>
  <c r="M1520" i="5"/>
  <c r="N1520" i="5" s="1"/>
  <c r="J1520" i="5"/>
  <c r="Q1508" i="5"/>
  <c r="R1508" i="5" s="1"/>
  <c r="O1508" i="5"/>
  <c r="P1508" i="5" s="1"/>
  <c r="M1508" i="5"/>
  <c r="N1508" i="5" s="1"/>
  <c r="J1508" i="5"/>
  <c r="Q1496" i="5"/>
  <c r="R1496" i="5" s="1"/>
  <c r="O1496" i="5"/>
  <c r="P1496" i="5" s="1"/>
  <c r="J1496" i="5"/>
  <c r="Q1484" i="5"/>
  <c r="R1484" i="5" s="1"/>
  <c r="O1484" i="5"/>
  <c r="P1484" i="5" s="1"/>
  <c r="M1484" i="5"/>
  <c r="N1484" i="5" s="1"/>
  <c r="J1484" i="5"/>
  <c r="Q1472" i="5"/>
  <c r="R1472" i="5" s="1"/>
  <c r="O1472" i="5"/>
  <c r="P1472" i="5" s="1"/>
  <c r="M1472" i="5"/>
  <c r="N1472" i="5" s="1"/>
  <c r="J1472" i="5"/>
  <c r="Q1460" i="5"/>
  <c r="R1460" i="5" s="1"/>
  <c r="O1460" i="5"/>
  <c r="P1460" i="5" s="1"/>
  <c r="M1460" i="5"/>
  <c r="N1460" i="5" s="1"/>
  <c r="J1460" i="5"/>
  <c r="Q1448" i="5"/>
  <c r="R1448" i="5" s="1"/>
  <c r="O1448" i="5"/>
  <c r="P1448" i="5" s="1"/>
  <c r="M1448" i="5"/>
  <c r="N1448" i="5" s="1"/>
  <c r="J1448" i="5"/>
  <c r="Q1436" i="5"/>
  <c r="R1436" i="5" s="1"/>
  <c r="O1436" i="5"/>
  <c r="P1436" i="5" s="1"/>
  <c r="M1436" i="5"/>
  <c r="N1436" i="5" s="1"/>
  <c r="J1436" i="5"/>
  <c r="Q1424" i="5"/>
  <c r="R1424" i="5" s="1"/>
  <c r="O1424" i="5"/>
  <c r="P1424" i="5" s="1"/>
  <c r="M1424" i="5"/>
  <c r="N1424" i="5" s="1"/>
  <c r="J1424" i="5"/>
  <c r="Q1412" i="5"/>
  <c r="R1412" i="5" s="1"/>
  <c r="O1412" i="5"/>
  <c r="P1412" i="5" s="1"/>
  <c r="M1412" i="5"/>
  <c r="N1412" i="5" s="1"/>
  <c r="J1412" i="5"/>
  <c r="Q1400" i="5"/>
  <c r="R1400" i="5" s="1"/>
  <c r="O1400" i="5"/>
  <c r="P1400" i="5" s="1"/>
  <c r="M1400" i="5"/>
  <c r="N1400" i="5" s="1"/>
  <c r="J1400" i="5"/>
  <c r="Q1388" i="5"/>
  <c r="R1388" i="5" s="1"/>
  <c r="O1388" i="5"/>
  <c r="P1388" i="5" s="1"/>
  <c r="M1388" i="5"/>
  <c r="N1388" i="5" s="1"/>
  <c r="J1388" i="5"/>
  <c r="Q1376" i="5"/>
  <c r="R1376" i="5" s="1"/>
  <c r="O1376" i="5"/>
  <c r="P1376" i="5" s="1"/>
  <c r="M1376" i="5"/>
  <c r="N1376" i="5" s="1"/>
  <c r="J1376" i="5"/>
  <c r="Q1364" i="5"/>
  <c r="R1364" i="5" s="1"/>
  <c r="O1364" i="5"/>
  <c r="P1364" i="5" s="1"/>
  <c r="M1364" i="5"/>
  <c r="N1364" i="5" s="1"/>
  <c r="J1364" i="5"/>
  <c r="Q1352" i="5"/>
  <c r="R1352" i="5" s="1"/>
  <c r="O1352" i="5"/>
  <c r="P1352" i="5" s="1"/>
  <c r="M1352" i="5"/>
  <c r="N1352" i="5" s="1"/>
  <c r="J1352" i="5"/>
  <c r="Q1340" i="5"/>
  <c r="R1340" i="5" s="1"/>
  <c r="O1340" i="5"/>
  <c r="P1340" i="5" s="1"/>
  <c r="M1340" i="5"/>
  <c r="N1340" i="5" s="1"/>
  <c r="J1340" i="5"/>
  <c r="Q1328" i="5"/>
  <c r="R1328" i="5" s="1"/>
  <c r="O1328" i="5"/>
  <c r="P1328" i="5" s="1"/>
  <c r="M1328" i="5"/>
  <c r="N1328" i="5" s="1"/>
  <c r="J1328" i="5"/>
  <c r="Q1316" i="5"/>
  <c r="R1316" i="5" s="1"/>
  <c r="O1316" i="5"/>
  <c r="P1316" i="5" s="1"/>
  <c r="M1316" i="5"/>
  <c r="N1316" i="5" s="1"/>
  <c r="J1316" i="5"/>
  <c r="Q1304" i="5"/>
  <c r="R1304" i="5" s="1"/>
  <c r="O1304" i="5"/>
  <c r="P1304" i="5" s="1"/>
  <c r="M1304" i="5"/>
  <c r="N1304" i="5" s="1"/>
  <c r="J1304" i="5"/>
  <c r="Q1292" i="5"/>
  <c r="R1292" i="5" s="1"/>
  <c r="O1292" i="5"/>
  <c r="P1292" i="5" s="1"/>
  <c r="M1292" i="5"/>
  <c r="N1292" i="5" s="1"/>
  <c r="J1292" i="5"/>
  <c r="Q1280" i="5"/>
  <c r="R1280" i="5" s="1"/>
  <c r="O1280" i="5"/>
  <c r="P1280" i="5" s="1"/>
  <c r="M1280" i="5"/>
  <c r="N1280" i="5" s="1"/>
  <c r="J1280" i="5"/>
  <c r="Q1268" i="5"/>
  <c r="R1268" i="5" s="1"/>
  <c r="O1268" i="5"/>
  <c r="P1268" i="5" s="1"/>
  <c r="M1268" i="5"/>
  <c r="N1268" i="5" s="1"/>
  <c r="J1268" i="5"/>
  <c r="Q1256" i="5"/>
  <c r="R1256" i="5" s="1"/>
  <c r="O1256" i="5"/>
  <c r="P1256" i="5" s="1"/>
  <c r="M1256" i="5"/>
  <c r="N1256" i="5" s="1"/>
  <c r="J1256" i="5"/>
  <c r="Q1244" i="5"/>
  <c r="R1244" i="5" s="1"/>
  <c r="O1244" i="5"/>
  <c r="P1244" i="5" s="1"/>
  <c r="M1244" i="5"/>
  <c r="N1244" i="5" s="1"/>
  <c r="J1244" i="5"/>
  <c r="Q1232" i="5"/>
  <c r="R1232" i="5" s="1"/>
  <c r="O1232" i="5"/>
  <c r="P1232" i="5" s="1"/>
  <c r="M1232" i="5"/>
  <c r="N1232" i="5" s="1"/>
  <c r="J1232" i="5"/>
  <c r="Q1220" i="5"/>
  <c r="R1220" i="5" s="1"/>
  <c r="O1220" i="5"/>
  <c r="P1220" i="5" s="1"/>
  <c r="M1220" i="5"/>
  <c r="N1220" i="5" s="1"/>
  <c r="J1220" i="5"/>
  <c r="Q1208" i="5"/>
  <c r="R1208" i="5" s="1"/>
  <c r="O1208" i="5"/>
  <c r="P1208" i="5" s="1"/>
  <c r="M1208" i="5"/>
  <c r="N1208" i="5" s="1"/>
  <c r="J1208" i="5"/>
  <c r="Q1196" i="5"/>
  <c r="R1196" i="5" s="1"/>
  <c r="O1196" i="5"/>
  <c r="P1196" i="5" s="1"/>
  <c r="M1196" i="5"/>
  <c r="N1196" i="5" s="1"/>
  <c r="J1196" i="5"/>
  <c r="Q1184" i="5"/>
  <c r="R1184" i="5" s="1"/>
  <c r="O1184" i="5"/>
  <c r="P1184" i="5" s="1"/>
  <c r="M1184" i="5"/>
  <c r="N1184" i="5" s="1"/>
  <c r="J1184" i="5"/>
  <c r="Q1172" i="5"/>
  <c r="R1172" i="5" s="1"/>
  <c r="O1172" i="5"/>
  <c r="P1172" i="5" s="1"/>
  <c r="M1172" i="5"/>
  <c r="N1172" i="5" s="1"/>
  <c r="J1172" i="5"/>
  <c r="Q1160" i="5"/>
  <c r="R1160" i="5" s="1"/>
  <c r="O1160" i="5"/>
  <c r="P1160" i="5" s="1"/>
  <c r="M1160" i="5"/>
  <c r="N1160" i="5" s="1"/>
  <c r="J1160" i="5"/>
  <c r="Q1148" i="5"/>
  <c r="R1148" i="5" s="1"/>
  <c r="O1148" i="5"/>
  <c r="P1148" i="5" s="1"/>
  <c r="M1148" i="5"/>
  <c r="N1148" i="5" s="1"/>
  <c r="J1148" i="5"/>
  <c r="Q1136" i="5"/>
  <c r="R1136" i="5" s="1"/>
  <c r="O1136" i="5"/>
  <c r="P1136" i="5" s="1"/>
  <c r="M1136" i="5"/>
  <c r="N1136" i="5" s="1"/>
  <c r="J1136" i="5"/>
  <c r="Q1124" i="5"/>
  <c r="R1124" i="5" s="1"/>
  <c r="O1124" i="5"/>
  <c r="P1124" i="5" s="1"/>
  <c r="M1124" i="5"/>
  <c r="N1124" i="5" s="1"/>
  <c r="J1124" i="5"/>
  <c r="Q1112" i="5"/>
  <c r="R1112" i="5" s="1"/>
  <c r="O1112" i="5"/>
  <c r="P1112" i="5" s="1"/>
  <c r="M1112" i="5"/>
  <c r="N1112" i="5" s="1"/>
  <c r="J1112" i="5"/>
  <c r="Q1100" i="5"/>
  <c r="R1100" i="5" s="1"/>
  <c r="O1100" i="5"/>
  <c r="P1100" i="5" s="1"/>
  <c r="M1100" i="5"/>
  <c r="N1100" i="5" s="1"/>
  <c r="J1100" i="5"/>
  <c r="Q1088" i="5"/>
  <c r="R1088" i="5" s="1"/>
  <c r="O1088" i="5"/>
  <c r="P1088" i="5" s="1"/>
  <c r="M1088" i="5"/>
  <c r="N1088" i="5" s="1"/>
  <c r="J1088" i="5"/>
  <c r="Q1076" i="5"/>
  <c r="R1076" i="5" s="1"/>
  <c r="O1076" i="5"/>
  <c r="P1076" i="5" s="1"/>
  <c r="M1076" i="5"/>
  <c r="N1076" i="5" s="1"/>
  <c r="J1076" i="5"/>
  <c r="Q1064" i="5"/>
  <c r="R1064" i="5" s="1"/>
  <c r="O1064" i="5"/>
  <c r="P1064" i="5" s="1"/>
  <c r="M1064" i="5"/>
  <c r="N1064" i="5" s="1"/>
  <c r="J1064" i="5"/>
  <c r="Q1052" i="5"/>
  <c r="R1052" i="5" s="1"/>
  <c r="O1052" i="5"/>
  <c r="P1052" i="5" s="1"/>
  <c r="M1052" i="5"/>
  <c r="N1052" i="5" s="1"/>
  <c r="J1052" i="5"/>
  <c r="Q1040" i="5"/>
  <c r="R1040" i="5" s="1"/>
  <c r="O1040" i="5"/>
  <c r="P1040" i="5" s="1"/>
  <c r="M1040" i="5"/>
  <c r="N1040" i="5" s="1"/>
  <c r="J1040" i="5"/>
  <c r="Q1028" i="5"/>
  <c r="R1028" i="5" s="1"/>
  <c r="O1028" i="5"/>
  <c r="P1028" i="5" s="1"/>
  <c r="M1028" i="5"/>
  <c r="N1028" i="5" s="1"/>
  <c r="J1028" i="5"/>
  <c r="Q1016" i="5"/>
  <c r="R1016" i="5" s="1"/>
  <c r="O1016" i="5"/>
  <c r="P1016" i="5" s="1"/>
  <c r="M1016" i="5"/>
  <c r="N1016" i="5" s="1"/>
  <c r="J1016" i="5"/>
  <c r="Q1004" i="5"/>
  <c r="R1004" i="5" s="1"/>
  <c r="O1004" i="5"/>
  <c r="P1004" i="5" s="1"/>
  <c r="M1004" i="5"/>
  <c r="N1004" i="5" s="1"/>
  <c r="J1004" i="5"/>
  <c r="Q992" i="5"/>
  <c r="R992" i="5" s="1"/>
  <c r="O992" i="5"/>
  <c r="P992" i="5" s="1"/>
  <c r="M992" i="5"/>
  <c r="N992" i="5" s="1"/>
  <c r="J992" i="5"/>
  <c r="Q980" i="5"/>
  <c r="R980" i="5" s="1"/>
  <c r="O980" i="5"/>
  <c r="P980" i="5" s="1"/>
  <c r="M980" i="5"/>
  <c r="N980" i="5" s="1"/>
  <c r="J980" i="5"/>
  <c r="Q968" i="5"/>
  <c r="R968" i="5" s="1"/>
  <c r="O968" i="5"/>
  <c r="P968" i="5" s="1"/>
  <c r="M968" i="5"/>
  <c r="N968" i="5" s="1"/>
  <c r="Q956" i="5"/>
  <c r="R956" i="5" s="1"/>
  <c r="O956" i="5"/>
  <c r="P956" i="5" s="1"/>
  <c r="M956" i="5"/>
  <c r="N956" i="5" s="1"/>
  <c r="J956" i="5"/>
  <c r="Q944" i="5"/>
  <c r="R944" i="5" s="1"/>
  <c r="O944" i="5"/>
  <c r="P944" i="5" s="1"/>
  <c r="M944" i="5"/>
  <c r="N944" i="5" s="1"/>
  <c r="Q932" i="5"/>
  <c r="R932" i="5" s="1"/>
  <c r="O932" i="5"/>
  <c r="P932" i="5" s="1"/>
  <c r="M932" i="5"/>
  <c r="N932" i="5" s="1"/>
  <c r="J932" i="5"/>
  <c r="Q920" i="5"/>
  <c r="R920" i="5" s="1"/>
  <c r="O920" i="5"/>
  <c r="P920" i="5" s="1"/>
  <c r="M920" i="5"/>
  <c r="N920" i="5" s="1"/>
  <c r="J920" i="5"/>
  <c r="Q908" i="5"/>
  <c r="R908" i="5" s="1"/>
  <c r="O908" i="5"/>
  <c r="P908" i="5" s="1"/>
  <c r="M908" i="5"/>
  <c r="N908" i="5" s="1"/>
  <c r="J908" i="5"/>
  <c r="Q896" i="5"/>
  <c r="R896" i="5" s="1"/>
  <c r="O896" i="5"/>
  <c r="P896" i="5" s="1"/>
  <c r="M896" i="5"/>
  <c r="N896" i="5" s="1"/>
  <c r="J896" i="5"/>
  <c r="Q884" i="5"/>
  <c r="R884" i="5" s="1"/>
  <c r="O884" i="5"/>
  <c r="P884" i="5" s="1"/>
  <c r="M884" i="5"/>
  <c r="N884" i="5" s="1"/>
  <c r="J884" i="5"/>
  <c r="Q872" i="5"/>
  <c r="R872" i="5" s="1"/>
  <c r="O872" i="5"/>
  <c r="P872" i="5" s="1"/>
  <c r="M872" i="5"/>
  <c r="J872" i="5"/>
  <c r="Q860" i="5"/>
  <c r="R860" i="5" s="1"/>
  <c r="O860" i="5"/>
  <c r="P860" i="5" s="1"/>
  <c r="M860" i="5"/>
  <c r="N860" i="5" s="1"/>
  <c r="J860" i="5"/>
  <c r="Q848" i="5"/>
  <c r="R848" i="5" s="1"/>
  <c r="O848" i="5"/>
  <c r="P848" i="5" s="1"/>
  <c r="M848" i="5"/>
  <c r="N848" i="5" s="1"/>
  <c r="J848" i="5"/>
  <c r="Q836" i="5"/>
  <c r="R836" i="5" s="1"/>
  <c r="O836" i="5"/>
  <c r="P836" i="5" s="1"/>
  <c r="M836" i="5"/>
  <c r="N836" i="5" s="1"/>
  <c r="J836" i="5"/>
  <c r="Q824" i="5"/>
  <c r="R824" i="5" s="1"/>
  <c r="O824" i="5"/>
  <c r="P824" i="5" s="1"/>
  <c r="M824" i="5"/>
  <c r="N824" i="5" s="1"/>
  <c r="J824" i="5"/>
  <c r="Q812" i="5"/>
  <c r="R812" i="5" s="1"/>
  <c r="O812" i="5"/>
  <c r="P812" i="5" s="1"/>
  <c r="M812" i="5"/>
  <c r="N812" i="5" s="1"/>
  <c r="J812" i="5"/>
  <c r="Q800" i="5"/>
  <c r="R800" i="5" s="1"/>
  <c r="O800" i="5"/>
  <c r="P800" i="5" s="1"/>
  <c r="M800" i="5"/>
  <c r="N800" i="5" s="1"/>
  <c r="J800" i="5"/>
  <c r="Q788" i="5"/>
  <c r="R788" i="5" s="1"/>
  <c r="O788" i="5"/>
  <c r="P788" i="5" s="1"/>
  <c r="M788" i="5"/>
  <c r="N788" i="5" s="1"/>
  <c r="J788" i="5"/>
  <c r="Q776" i="5"/>
  <c r="R776" i="5" s="1"/>
  <c r="O776" i="5"/>
  <c r="P776" i="5" s="1"/>
  <c r="M776" i="5"/>
  <c r="N776" i="5" s="1"/>
  <c r="J776" i="5"/>
  <c r="Q764" i="5"/>
  <c r="R764" i="5" s="1"/>
  <c r="O764" i="5"/>
  <c r="P764" i="5" s="1"/>
  <c r="M764" i="5"/>
  <c r="N764" i="5" s="1"/>
  <c r="J764" i="5"/>
  <c r="Q752" i="5"/>
  <c r="R752" i="5" s="1"/>
  <c r="O752" i="5"/>
  <c r="P752" i="5" s="1"/>
  <c r="M752" i="5"/>
  <c r="N752" i="5" s="1"/>
  <c r="J752" i="5"/>
  <c r="Q740" i="5"/>
  <c r="R740" i="5" s="1"/>
  <c r="O740" i="5"/>
  <c r="P740" i="5" s="1"/>
  <c r="M740" i="5"/>
  <c r="N740" i="5" s="1"/>
  <c r="J740" i="5"/>
  <c r="Q728" i="5"/>
  <c r="R728" i="5" s="1"/>
  <c r="O728" i="5"/>
  <c r="P728" i="5" s="1"/>
  <c r="M728" i="5"/>
  <c r="N728" i="5" s="1"/>
  <c r="J728" i="5"/>
  <c r="Q716" i="5"/>
  <c r="R716" i="5" s="1"/>
  <c r="O716" i="5"/>
  <c r="P716" i="5" s="1"/>
  <c r="M716" i="5"/>
  <c r="N716" i="5" s="1"/>
  <c r="J716" i="5"/>
  <c r="Q704" i="5"/>
  <c r="R704" i="5" s="1"/>
  <c r="O704" i="5"/>
  <c r="P704" i="5" s="1"/>
  <c r="M704" i="5"/>
  <c r="N704" i="5" s="1"/>
  <c r="J704" i="5"/>
  <c r="Q692" i="5"/>
  <c r="R692" i="5" s="1"/>
  <c r="O692" i="5"/>
  <c r="P692" i="5" s="1"/>
  <c r="M692" i="5"/>
  <c r="N692" i="5" s="1"/>
  <c r="J692" i="5"/>
  <c r="Q680" i="5"/>
  <c r="R680" i="5" s="1"/>
  <c r="O680" i="5"/>
  <c r="P680" i="5" s="1"/>
  <c r="M680" i="5"/>
  <c r="N680" i="5" s="1"/>
  <c r="J680" i="5"/>
  <c r="Q668" i="5"/>
  <c r="R668" i="5" s="1"/>
  <c r="O668" i="5"/>
  <c r="P668" i="5" s="1"/>
  <c r="M668" i="5"/>
  <c r="N668" i="5" s="1"/>
  <c r="J668" i="5"/>
  <c r="Q656" i="5"/>
  <c r="R656" i="5" s="1"/>
  <c r="O656" i="5"/>
  <c r="P656" i="5" s="1"/>
  <c r="M656" i="5"/>
  <c r="N656" i="5" s="1"/>
  <c r="J656" i="5"/>
  <c r="Q644" i="5"/>
  <c r="R644" i="5" s="1"/>
  <c r="O644" i="5"/>
  <c r="P644" i="5" s="1"/>
  <c r="M644" i="5"/>
  <c r="N644" i="5" s="1"/>
  <c r="J644" i="5"/>
  <c r="Q632" i="5"/>
  <c r="R632" i="5" s="1"/>
  <c r="O632" i="5"/>
  <c r="P632" i="5" s="1"/>
  <c r="M632" i="5"/>
  <c r="N632" i="5" s="1"/>
  <c r="J632" i="5"/>
  <c r="Q620" i="5"/>
  <c r="R620" i="5" s="1"/>
  <c r="O620" i="5"/>
  <c r="P620" i="5" s="1"/>
  <c r="M620" i="5"/>
  <c r="N620" i="5" s="1"/>
  <c r="J620" i="5"/>
  <c r="Q608" i="5"/>
  <c r="R608" i="5" s="1"/>
  <c r="O608" i="5"/>
  <c r="P608" i="5" s="1"/>
  <c r="M608" i="5"/>
  <c r="N608" i="5" s="1"/>
  <c r="J608" i="5"/>
  <c r="Q596" i="5"/>
  <c r="R596" i="5" s="1"/>
  <c r="O596" i="5"/>
  <c r="P596" i="5" s="1"/>
  <c r="M596" i="5"/>
  <c r="N596" i="5" s="1"/>
  <c r="J596" i="5"/>
  <c r="Q584" i="5"/>
  <c r="R584" i="5" s="1"/>
  <c r="O584" i="5"/>
  <c r="P584" i="5" s="1"/>
  <c r="M584" i="5"/>
  <c r="N584" i="5" s="1"/>
  <c r="J584" i="5"/>
  <c r="Q572" i="5"/>
  <c r="R572" i="5" s="1"/>
  <c r="O572" i="5"/>
  <c r="P572" i="5" s="1"/>
  <c r="M572" i="5"/>
  <c r="N572" i="5" s="1"/>
  <c r="J572" i="5"/>
  <c r="Q560" i="5"/>
  <c r="R560" i="5" s="1"/>
  <c r="O560" i="5"/>
  <c r="P560" i="5" s="1"/>
  <c r="M560" i="5"/>
  <c r="N560" i="5" s="1"/>
  <c r="J560" i="5"/>
  <c r="Q548" i="5"/>
  <c r="R548" i="5" s="1"/>
  <c r="O548" i="5"/>
  <c r="P548" i="5" s="1"/>
  <c r="M548" i="5"/>
  <c r="N548" i="5" s="1"/>
  <c r="J548" i="5"/>
  <c r="Q536" i="5"/>
  <c r="R536" i="5" s="1"/>
  <c r="O536" i="5"/>
  <c r="P536" i="5" s="1"/>
  <c r="M536" i="5"/>
  <c r="N536" i="5" s="1"/>
  <c r="J536" i="5"/>
  <c r="Q524" i="5"/>
  <c r="R524" i="5" s="1"/>
  <c r="O524" i="5"/>
  <c r="P524" i="5" s="1"/>
  <c r="M524" i="5"/>
  <c r="N524" i="5" s="1"/>
  <c r="J524" i="5"/>
  <c r="Q512" i="5"/>
  <c r="R512" i="5" s="1"/>
  <c r="O512" i="5"/>
  <c r="P512" i="5" s="1"/>
  <c r="J512" i="5"/>
  <c r="M512" i="5"/>
  <c r="N512" i="5" s="1"/>
  <c r="Q500" i="5"/>
  <c r="R500" i="5" s="1"/>
  <c r="O500" i="5"/>
  <c r="P500" i="5" s="1"/>
  <c r="M500" i="5"/>
  <c r="N500" i="5" s="1"/>
  <c r="J500" i="5"/>
  <c r="Q488" i="5"/>
  <c r="R488" i="5" s="1"/>
  <c r="O488" i="5"/>
  <c r="P488" i="5" s="1"/>
  <c r="M488" i="5"/>
  <c r="N488" i="5" s="1"/>
  <c r="J488" i="5"/>
  <c r="Q476" i="5"/>
  <c r="R476" i="5" s="1"/>
  <c r="O476" i="5"/>
  <c r="P476" i="5" s="1"/>
  <c r="M476" i="5"/>
  <c r="N476" i="5" s="1"/>
  <c r="J476" i="5"/>
  <c r="Q464" i="5"/>
  <c r="R464" i="5" s="1"/>
  <c r="O464" i="5"/>
  <c r="P464" i="5" s="1"/>
  <c r="M464" i="5"/>
  <c r="N464" i="5" s="1"/>
  <c r="J464" i="5"/>
  <c r="Q452" i="5"/>
  <c r="R452" i="5" s="1"/>
  <c r="O452" i="5"/>
  <c r="P452" i="5" s="1"/>
  <c r="M452" i="5"/>
  <c r="N452" i="5" s="1"/>
  <c r="J452" i="5"/>
  <c r="Q440" i="5"/>
  <c r="R440" i="5" s="1"/>
  <c r="O440" i="5"/>
  <c r="P440" i="5" s="1"/>
  <c r="M440" i="5"/>
  <c r="N440" i="5" s="1"/>
  <c r="J440" i="5"/>
  <c r="Q428" i="5"/>
  <c r="R428" i="5" s="1"/>
  <c r="O428" i="5"/>
  <c r="P428" i="5" s="1"/>
  <c r="M428" i="5"/>
  <c r="N428" i="5" s="1"/>
  <c r="J428" i="5"/>
  <c r="Q416" i="5"/>
  <c r="R416" i="5" s="1"/>
  <c r="O416" i="5"/>
  <c r="P416" i="5" s="1"/>
  <c r="M416" i="5"/>
  <c r="N416" i="5" s="1"/>
  <c r="J416" i="5"/>
  <c r="Q404" i="5"/>
  <c r="R404" i="5" s="1"/>
  <c r="O404" i="5"/>
  <c r="P404" i="5" s="1"/>
  <c r="M404" i="5"/>
  <c r="N404" i="5" s="1"/>
  <c r="J404" i="5"/>
  <c r="Q392" i="5"/>
  <c r="R392" i="5" s="1"/>
  <c r="O392" i="5"/>
  <c r="P392" i="5" s="1"/>
  <c r="M392" i="5"/>
  <c r="N392" i="5" s="1"/>
  <c r="J392" i="5"/>
  <c r="Q380" i="5"/>
  <c r="R380" i="5" s="1"/>
  <c r="O380" i="5"/>
  <c r="P380" i="5" s="1"/>
  <c r="M380" i="5"/>
  <c r="N380" i="5" s="1"/>
  <c r="J380" i="5"/>
  <c r="Q368" i="5"/>
  <c r="R368" i="5" s="1"/>
  <c r="O368" i="5"/>
  <c r="P368" i="5" s="1"/>
  <c r="J368" i="5"/>
  <c r="M368" i="5"/>
  <c r="N368" i="5" s="1"/>
  <c r="Q356" i="5"/>
  <c r="R356" i="5" s="1"/>
  <c r="O356" i="5"/>
  <c r="P356" i="5" s="1"/>
  <c r="M356" i="5"/>
  <c r="N356" i="5" s="1"/>
  <c r="J356" i="5"/>
  <c r="Q344" i="5"/>
  <c r="R344" i="5" s="1"/>
  <c r="O344" i="5"/>
  <c r="P344" i="5" s="1"/>
  <c r="M344" i="5"/>
  <c r="N344" i="5" s="1"/>
  <c r="J344" i="5"/>
  <c r="Q332" i="5"/>
  <c r="R332" i="5" s="1"/>
  <c r="O332" i="5"/>
  <c r="P332" i="5" s="1"/>
  <c r="M332" i="5"/>
  <c r="N332" i="5" s="1"/>
  <c r="J332" i="5"/>
  <c r="Q320" i="5"/>
  <c r="R320" i="5" s="1"/>
  <c r="O320" i="5"/>
  <c r="P320" i="5" s="1"/>
  <c r="M320" i="5"/>
  <c r="N320" i="5" s="1"/>
  <c r="J320" i="5"/>
  <c r="Q308" i="5"/>
  <c r="R308" i="5" s="1"/>
  <c r="O308" i="5"/>
  <c r="P308" i="5" s="1"/>
  <c r="M308" i="5"/>
  <c r="N308" i="5" s="1"/>
  <c r="J308" i="5"/>
  <c r="Q296" i="5"/>
  <c r="R296" i="5" s="1"/>
  <c r="O296" i="5"/>
  <c r="P296" i="5" s="1"/>
  <c r="J296" i="5"/>
  <c r="M296" i="5"/>
  <c r="N296" i="5" s="1"/>
  <c r="Q284" i="5"/>
  <c r="R284" i="5" s="1"/>
  <c r="O284" i="5"/>
  <c r="P284" i="5" s="1"/>
  <c r="M284" i="5"/>
  <c r="N284" i="5" s="1"/>
  <c r="J284" i="5"/>
  <c r="Q272" i="5"/>
  <c r="R272" i="5" s="1"/>
  <c r="O272" i="5"/>
  <c r="P272" i="5" s="1"/>
  <c r="M272" i="5"/>
  <c r="N272" i="5" s="1"/>
  <c r="J272" i="5"/>
  <c r="Q260" i="5"/>
  <c r="R260" i="5" s="1"/>
  <c r="O260" i="5"/>
  <c r="P260" i="5" s="1"/>
  <c r="M260" i="5"/>
  <c r="N260" i="5" s="1"/>
  <c r="J260" i="5"/>
  <c r="Q248" i="5"/>
  <c r="R248" i="5" s="1"/>
  <c r="O248" i="5"/>
  <c r="P248" i="5" s="1"/>
  <c r="M248" i="5"/>
  <c r="N248" i="5" s="1"/>
  <c r="J248" i="5"/>
  <c r="Q236" i="5"/>
  <c r="R236" i="5" s="1"/>
  <c r="O236" i="5"/>
  <c r="P236" i="5" s="1"/>
  <c r="M236" i="5"/>
  <c r="N236" i="5" s="1"/>
  <c r="J236" i="5"/>
  <c r="Q224" i="5"/>
  <c r="R224" i="5" s="1"/>
  <c r="O224" i="5"/>
  <c r="P224" i="5" s="1"/>
  <c r="M224" i="5"/>
  <c r="N224" i="5" s="1"/>
  <c r="J224" i="5"/>
  <c r="Q212" i="5"/>
  <c r="R212" i="5" s="1"/>
  <c r="O212" i="5"/>
  <c r="P212" i="5" s="1"/>
  <c r="M212" i="5"/>
  <c r="N212" i="5" s="1"/>
  <c r="J212" i="5"/>
  <c r="Q200" i="5"/>
  <c r="R200" i="5" s="1"/>
  <c r="O200" i="5"/>
  <c r="P200" i="5" s="1"/>
  <c r="M200" i="5"/>
  <c r="N200" i="5" s="1"/>
  <c r="J200" i="5"/>
  <c r="Q188" i="5"/>
  <c r="R188" i="5" s="1"/>
  <c r="O188" i="5"/>
  <c r="P188" i="5" s="1"/>
  <c r="M188" i="5"/>
  <c r="N188" i="5" s="1"/>
  <c r="J188" i="5"/>
  <c r="Q176" i="5"/>
  <c r="R176" i="5" s="1"/>
  <c r="O176" i="5"/>
  <c r="P176" i="5" s="1"/>
  <c r="M176" i="5"/>
  <c r="N176" i="5" s="1"/>
  <c r="J176" i="5"/>
  <c r="Q164" i="5"/>
  <c r="R164" i="5" s="1"/>
  <c r="O164" i="5"/>
  <c r="P164" i="5" s="1"/>
  <c r="M164" i="5"/>
  <c r="N164" i="5" s="1"/>
  <c r="J164" i="5"/>
  <c r="Q152" i="5"/>
  <c r="R152" i="5" s="1"/>
  <c r="O152" i="5"/>
  <c r="P152" i="5" s="1"/>
  <c r="J152" i="5"/>
  <c r="M152" i="5"/>
  <c r="N152" i="5" s="1"/>
  <c r="Q140" i="5"/>
  <c r="R140" i="5" s="1"/>
  <c r="O140" i="5"/>
  <c r="P140" i="5" s="1"/>
  <c r="M140" i="5"/>
  <c r="N140" i="5" s="1"/>
  <c r="J140" i="5"/>
  <c r="Q128" i="5"/>
  <c r="R128" i="5" s="1"/>
  <c r="O128" i="5"/>
  <c r="P128" i="5" s="1"/>
  <c r="M128" i="5"/>
  <c r="N128" i="5" s="1"/>
  <c r="J128" i="5"/>
  <c r="Q116" i="5"/>
  <c r="R116" i="5" s="1"/>
  <c r="O116" i="5"/>
  <c r="P116" i="5" s="1"/>
  <c r="M116" i="5"/>
  <c r="N116" i="5" s="1"/>
  <c r="J116" i="5"/>
  <c r="Q104" i="5"/>
  <c r="R104" i="5" s="1"/>
  <c r="O104" i="5"/>
  <c r="P104" i="5" s="1"/>
  <c r="M104" i="5"/>
  <c r="N104" i="5" s="1"/>
  <c r="J104" i="5"/>
  <c r="Q92" i="5"/>
  <c r="R92" i="5" s="1"/>
  <c r="O92" i="5"/>
  <c r="P92" i="5" s="1"/>
  <c r="M92" i="5"/>
  <c r="N92" i="5" s="1"/>
  <c r="J92" i="5"/>
  <c r="Q80" i="5"/>
  <c r="R80" i="5" s="1"/>
  <c r="O80" i="5"/>
  <c r="P80" i="5" s="1"/>
  <c r="M80" i="5"/>
  <c r="N80" i="5" s="1"/>
  <c r="J80" i="5"/>
  <c r="Q68" i="5"/>
  <c r="R68" i="5" s="1"/>
  <c r="O68" i="5"/>
  <c r="P68" i="5" s="1"/>
  <c r="M68" i="5"/>
  <c r="N68" i="5" s="1"/>
  <c r="J68" i="5"/>
  <c r="Q56" i="5"/>
  <c r="R56" i="5" s="1"/>
  <c r="O56" i="5"/>
  <c r="P56" i="5" s="1"/>
  <c r="M56" i="5"/>
  <c r="N56" i="5" s="1"/>
  <c r="J56" i="5"/>
  <c r="Q44" i="5"/>
  <c r="R44" i="5" s="1"/>
  <c r="O44" i="5"/>
  <c r="P44" i="5" s="1"/>
  <c r="M44" i="5"/>
  <c r="N44" i="5" s="1"/>
  <c r="J44" i="5"/>
  <c r="Q32" i="5"/>
  <c r="R32" i="5" s="1"/>
  <c r="O32" i="5"/>
  <c r="P32" i="5" s="1"/>
  <c r="M32" i="5"/>
  <c r="N32" i="5" s="1"/>
  <c r="J32" i="5"/>
  <c r="Q20" i="5"/>
  <c r="R20" i="5" s="1"/>
  <c r="O20" i="5"/>
  <c r="P20" i="5" s="1"/>
  <c r="M20" i="5"/>
  <c r="N20" i="5" s="1"/>
  <c r="J20" i="5"/>
  <c r="Q8" i="5"/>
  <c r="R8" i="5" s="1"/>
  <c r="O8" i="5"/>
  <c r="P8" i="5" s="1"/>
  <c r="M8" i="5"/>
  <c r="N8" i="5" s="1"/>
  <c r="J8" i="5"/>
  <c r="J2552" i="5"/>
  <c r="J2480" i="5"/>
  <c r="J2408" i="5"/>
  <c r="J2336" i="5"/>
  <c r="J2264" i="5"/>
  <c r="J2192" i="5"/>
  <c r="J2120" i="5"/>
  <c r="J2060" i="5"/>
  <c r="J2024" i="5"/>
  <c r="J1988" i="5"/>
  <c r="J1952" i="5"/>
  <c r="J1916" i="5"/>
  <c r="J1880" i="5"/>
  <c r="J1844" i="5"/>
  <c r="J1808" i="5"/>
  <c r="J1772" i="5"/>
  <c r="J1736" i="5"/>
  <c r="J1065" i="5"/>
  <c r="Q2589" i="5"/>
  <c r="R2589" i="5" s="1"/>
  <c r="O2589" i="5"/>
  <c r="P2589" i="5" s="1"/>
  <c r="M2589" i="5"/>
  <c r="N2589" i="5" s="1"/>
  <c r="Q2457" i="5"/>
  <c r="R2457" i="5" s="1"/>
  <c r="O2457" i="5"/>
  <c r="P2457" i="5" s="1"/>
  <c r="M2457" i="5"/>
  <c r="N2457" i="5" s="1"/>
  <c r="Q2349" i="5"/>
  <c r="R2349" i="5" s="1"/>
  <c r="O2349" i="5"/>
  <c r="P2349" i="5" s="1"/>
  <c r="M2349" i="5"/>
  <c r="N2349" i="5" s="1"/>
  <c r="Q2229" i="5"/>
  <c r="R2229" i="5" s="1"/>
  <c r="O2229" i="5"/>
  <c r="P2229" i="5" s="1"/>
  <c r="M2229" i="5"/>
  <c r="N2229" i="5" s="1"/>
  <c r="Q2097" i="5"/>
  <c r="R2097" i="5" s="1"/>
  <c r="O2097" i="5"/>
  <c r="P2097" i="5" s="1"/>
  <c r="M2097" i="5"/>
  <c r="N2097" i="5" s="1"/>
  <c r="Q1977" i="5"/>
  <c r="R1977" i="5" s="1"/>
  <c r="O1977" i="5"/>
  <c r="P1977" i="5" s="1"/>
  <c r="M1977" i="5"/>
  <c r="N1977" i="5" s="1"/>
  <c r="Q1845" i="5"/>
  <c r="R1845" i="5" s="1"/>
  <c r="O1845" i="5"/>
  <c r="P1845" i="5" s="1"/>
  <c r="M1845" i="5"/>
  <c r="N1845" i="5" s="1"/>
  <c r="Q1737" i="5"/>
  <c r="R1737" i="5" s="1"/>
  <c r="O1737" i="5"/>
  <c r="P1737" i="5" s="1"/>
  <c r="M1737" i="5"/>
  <c r="N1737" i="5" s="1"/>
  <c r="Q1629" i="5"/>
  <c r="R1629" i="5" s="1"/>
  <c r="O1629" i="5"/>
  <c r="P1629" i="5" s="1"/>
  <c r="M1629" i="5"/>
  <c r="N1629" i="5" s="1"/>
  <c r="Q1509" i="5"/>
  <c r="R1509" i="5" s="1"/>
  <c r="O1509" i="5"/>
  <c r="P1509" i="5" s="1"/>
  <c r="M1509" i="5"/>
  <c r="N1509" i="5" s="1"/>
  <c r="Q1389" i="5"/>
  <c r="R1389" i="5" s="1"/>
  <c r="O1389" i="5"/>
  <c r="P1389" i="5" s="1"/>
  <c r="M1389" i="5"/>
  <c r="Q1269" i="5"/>
  <c r="R1269" i="5" s="1"/>
  <c r="O1269" i="5"/>
  <c r="P1269" i="5" s="1"/>
  <c r="M1269" i="5"/>
  <c r="N1269" i="5" s="1"/>
  <c r="Q1149" i="5"/>
  <c r="R1149" i="5" s="1"/>
  <c r="O1149" i="5"/>
  <c r="P1149" i="5" s="1"/>
  <c r="M1149" i="5"/>
  <c r="N1149" i="5" s="1"/>
  <c r="Q1041" i="5"/>
  <c r="R1041" i="5" s="1"/>
  <c r="O1041" i="5"/>
  <c r="P1041" i="5" s="1"/>
  <c r="M1041" i="5"/>
  <c r="N1041" i="5" s="1"/>
  <c r="Q909" i="5"/>
  <c r="R909" i="5" s="1"/>
  <c r="O909" i="5"/>
  <c r="P909" i="5" s="1"/>
  <c r="M909" i="5"/>
  <c r="N909" i="5" s="1"/>
  <c r="J909" i="5"/>
  <c r="Q789" i="5"/>
  <c r="R789" i="5" s="1"/>
  <c r="O789" i="5"/>
  <c r="P789" i="5" s="1"/>
  <c r="M789" i="5"/>
  <c r="N789" i="5" s="1"/>
  <c r="J789" i="5"/>
  <c r="Q669" i="5"/>
  <c r="R669" i="5" s="1"/>
  <c r="O669" i="5"/>
  <c r="P669" i="5" s="1"/>
  <c r="M669" i="5"/>
  <c r="N669" i="5" s="1"/>
  <c r="J669" i="5"/>
  <c r="Q549" i="5"/>
  <c r="R549" i="5" s="1"/>
  <c r="O549" i="5"/>
  <c r="P549" i="5" s="1"/>
  <c r="M549" i="5"/>
  <c r="N549" i="5" s="1"/>
  <c r="J549" i="5"/>
  <c r="Q417" i="5"/>
  <c r="R417" i="5" s="1"/>
  <c r="O417" i="5"/>
  <c r="P417" i="5" s="1"/>
  <c r="M417" i="5"/>
  <c r="N417" i="5" s="1"/>
  <c r="J417" i="5"/>
  <c r="Q273" i="5"/>
  <c r="R273" i="5" s="1"/>
  <c r="O273" i="5"/>
  <c r="P273" i="5" s="1"/>
  <c r="M273" i="5"/>
  <c r="N273" i="5" s="1"/>
  <c r="J273" i="5"/>
  <c r="Q153" i="5"/>
  <c r="R153" i="5" s="1"/>
  <c r="O153" i="5"/>
  <c r="P153" i="5" s="1"/>
  <c r="M153" i="5"/>
  <c r="N153" i="5" s="1"/>
  <c r="J153" i="5"/>
  <c r="Q45" i="5"/>
  <c r="R45" i="5" s="1"/>
  <c r="O45" i="5"/>
  <c r="P45" i="5" s="1"/>
  <c r="M45" i="5"/>
  <c r="N45" i="5" s="1"/>
  <c r="J45" i="5"/>
  <c r="J1845" i="5"/>
  <c r="Q2599" i="5"/>
  <c r="R2599" i="5" s="1"/>
  <c r="O2599" i="5"/>
  <c r="P2599" i="5" s="1"/>
  <c r="M2599" i="5"/>
  <c r="N2599" i="5" s="1"/>
  <c r="Q2587" i="5"/>
  <c r="R2587" i="5" s="1"/>
  <c r="O2587" i="5"/>
  <c r="P2587" i="5" s="1"/>
  <c r="M2587" i="5"/>
  <c r="N2587" i="5" s="1"/>
  <c r="Q2575" i="5"/>
  <c r="R2575" i="5" s="1"/>
  <c r="O2575" i="5"/>
  <c r="P2575" i="5" s="1"/>
  <c r="Q2563" i="5"/>
  <c r="R2563" i="5" s="1"/>
  <c r="O2563" i="5"/>
  <c r="P2563" i="5" s="1"/>
  <c r="M2563" i="5"/>
  <c r="N2563" i="5" s="1"/>
  <c r="Q2551" i="5"/>
  <c r="R2551" i="5" s="1"/>
  <c r="O2551" i="5"/>
  <c r="P2551" i="5" s="1"/>
  <c r="M2551" i="5"/>
  <c r="N2551" i="5" s="1"/>
  <c r="Q2539" i="5"/>
  <c r="R2539" i="5" s="1"/>
  <c r="O2539" i="5"/>
  <c r="P2539" i="5" s="1"/>
  <c r="M2539" i="5"/>
  <c r="N2539" i="5" s="1"/>
  <c r="Q2527" i="5"/>
  <c r="R2527" i="5" s="1"/>
  <c r="O2527" i="5"/>
  <c r="P2527" i="5" s="1"/>
  <c r="M2527" i="5"/>
  <c r="N2527" i="5" s="1"/>
  <c r="Q2515" i="5"/>
  <c r="R2515" i="5" s="1"/>
  <c r="O2515" i="5"/>
  <c r="P2515" i="5" s="1"/>
  <c r="M2515" i="5"/>
  <c r="N2515" i="5" s="1"/>
  <c r="Q2503" i="5"/>
  <c r="R2503" i="5" s="1"/>
  <c r="O2503" i="5"/>
  <c r="P2503" i="5" s="1"/>
  <c r="M2503" i="5"/>
  <c r="N2503" i="5" s="1"/>
  <c r="Q2491" i="5"/>
  <c r="R2491" i="5" s="1"/>
  <c r="O2491" i="5"/>
  <c r="P2491" i="5" s="1"/>
  <c r="M2491" i="5"/>
  <c r="N2491" i="5" s="1"/>
  <c r="Q2479" i="5"/>
  <c r="R2479" i="5" s="1"/>
  <c r="O2479" i="5"/>
  <c r="P2479" i="5" s="1"/>
  <c r="M2479" i="5"/>
  <c r="N2479" i="5" s="1"/>
  <c r="Q2467" i="5"/>
  <c r="R2467" i="5" s="1"/>
  <c r="O2467" i="5"/>
  <c r="P2467" i="5" s="1"/>
  <c r="M2467" i="5"/>
  <c r="N2467" i="5" s="1"/>
  <c r="Q2455" i="5"/>
  <c r="R2455" i="5" s="1"/>
  <c r="O2455" i="5"/>
  <c r="P2455" i="5" s="1"/>
  <c r="M2455" i="5"/>
  <c r="N2455" i="5" s="1"/>
  <c r="Q2443" i="5"/>
  <c r="R2443" i="5" s="1"/>
  <c r="O2443" i="5"/>
  <c r="P2443" i="5" s="1"/>
  <c r="M2443" i="5"/>
  <c r="N2443" i="5" s="1"/>
  <c r="Q2431" i="5"/>
  <c r="R2431" i="5" s="1"/>
  <c r="O2431" i="5"/>
  <c r="P2431" i="5" s="1"/>
  <c r="M2431" i="5"/>
  <c r="N2431" i="5" s="1"/>
  <c r="Q2419" i="5"/>
  <c r="R2419" i="5" s="1"/>
  <c r="O2419" i="5"/>
  <c r="P2419" i="5" s="1"/>
  <c r="M2419" i="5"/>
  <c r="N2419" i="5" s="1"/>
  <c r="Q2407" i="5"/>
  <c r="R2407" i="5" s="1"/>
  <c r="O2407" i="5"/>
  <c r="P2407" i="5" s="1"/>
  <c r="M2407" i="5"/>
  <c r="N2407" i="5" s="1"/>
  <c r="Q2395" i="5"/>
  <c r="R2395" i="5" s="1"/>
  <c r="O2395" i="5"/>
  <c r="P2395" i="5" s="1"/>
  <c r="M2395" i="5"/>
  <c r="N2395" i="5" s="1"/>
  <c r="Q2383" i="5"/>
  <c r="R2383" i="5" s="1"/>
  <c r="O2383" i="5"/>
  <c r="P2383" i="5" s="1"/>
  <c r="M2383" i="5"/>
  <c r="N2383" i="5" s="1"/>
  <c r="Q2371" i="5"/>
  <c r="R2371" i="5" s="1"/>
  <c r="O2371" i="5"/>
  <c r="P2371" i="5" s="1"/>
  <c r="M2371" i="5"/>
  <c r="N2371" i="5" s="1"/>
  <c r="Q2359" i="5"/>
  <c r="R2359" i="5" s="1"/>
  <c r="O2359" i="5"/>
  <c r="P2359" i="5" s="1"/>
  <c r="M2359" i="5"/>
  <c r="N2359" i="5" s="1"/>
  <c r="Q2347" i="5"/>
  <c r="R2347" i="5" s="1"/>
  <c r="O2347" i="5"/>
  <c r="P2347" i="5" s="1"/>
  <c r="M2347" i="5"/>
  <c r="N2347" i="5" s="1"/>
  <c r="Q2335" i="5"/>
  <c r="R2335" i="5" s="1"/>
  <c r="O2335" i="5"/>
  <c r="P2335" i="5" s="1"/>
  <c r="M2335" i="5"/>
  <c r="N2335" i="5" s="1"/>
  <c r="Q2323" i="5"/>
  <c r="R2323" i="5" s="1"/>
  <c r="O2323" i="5"/>
  <c r="P2323" i="5" s="1"/>
  <c r="M2323" i="5"/>
  <c r="N2323" i="5" s="1"/>
  <c r="Q2311" i="5"/>
  <c r="R2311" i="5" s="1"/>
  <c r="O2311" i="5"/>
  <c r="P2311" i="5" s="1"/>
  <c r="M2311" i="5"/>
  <c r="N2311" i="5" s="1"/>
  <c r="Q2299" i="5"/>
  <c r="R2299" i="5" s="1"/>
  <c r="O2299" i="5"/>
  <c r="P2299" i="5" s="1"/>
  <c r="M2299" i="5"/>
  <c r="N2299" i="5" s="1"/>
  <c r="Q2287" i="5"/>
  <c r="R2287" i="5" s="1"/>
  <c r="O2287" i="5"/>
  <c r="P2287" i="5" s="1"/>
  <c r="M2287" i="5"/>
  <c r="N2287" i="5" s="1"/>
  <c r="Q2275" i="5"/>
  <c r="R2275" i="5" s="1"/>
  <c r="O2275" i="5"/>
  <c r="P2275" i="5" s="1"/>
  <c r="M2275" i="5"/>
  <c r="N2275" i="5" s="1"/>
  <c r="Q2263" i="5"/>
  <c r="R2263" i="5" s="1"/>
  <c r="O2263" i="5"/>
  <c r="P2263" i="5" s="1"/>
  <c r="M2263" i="5"/>
  <c r="N2263" i="5" s="1"/>
  <c r="Q2251" i="5"/>
  <c r="R2251" i="5" s="1"/>
  <c r="O2251" i="5"/>
  <c r="P2251" i="5" s="1"/>
  <c r="M2251" i="5"/>
  <c r="N2251" i="5" s="1"/>
  <c r="Q2239" i="5"/>
  <c r="R2239" i="5" s="1"/>
  <c r="O2239" i="5"/>
  <c r="P2239" i="5" s="1"/>
  <c r="M2239" i="5"/>
  <c r="N2239" i="5" s="1"/>
  <c r="Q2227" i="5"/>
  <c r="R2227" i="5" s="1"/>
  <c r="O2227" i="5"/>
  <c r="P2227" i="5" s="1"/>
  <c r="M2227" i="5"/>
  <c r="N2227" i="5" s="1"/>
  <c r="Q2215" i="5"/>
  <c r="R2215" i="5" s="1"/>
  <c r="O2215" i="5"/>
  <c r="P2215" i="5" s="1"/>
  <c r="M2215" i="5"/>
  <c r="N2215" i="5" s="1"/>
  <c r="Q2203" i="5"/>
  <c r="R2203" i="5" s="1"/>
  <c r="O2203" i="5"/>
  <c r="P2203" i="5" s="1"/>
  <c r="M2203" i="5"/>
  <c r="N2203" i="5" s="1"/>
  <c r="Q2191" i="5"/>
  <c r="R2191" i="5" s="1"/>
  <c r="O2191" i="5"/>
  <c r="P2191" i="5" s="1"/>
  <c r="M2191" i="5"/>
  <c r="N2191" i="5" s="1"/>
  <c r="Q2179" i="5"/>
  <c r="R2179" i="5" s="1"/>
  <c r="O2179" i="5"/>
  <c r="P2179" i="5" s="1"/>
  <c r="M2179" i="5"/>
  <c r="N2179" i="5" s="1"/>
  <c r="Q2167" i="5"/>
  <c r="R2167" i="5" s="1"/>
  <c r="O2167" i="5"/>
  <c r="P2167" i="5" s="1"/>
  <c r="M2167" i="5"/>
  <c r="N2167" i="5" s="1"/>
  <c r="Q2155" i="5"/>
  <c r="R2155" i="5" s="1"/>
  <c r="O2155" i="5"/>
  <c r="P2155" i="5" s="1"/>
  <c r="M2155" i="5"/>
  <c r="N2155" i="5" s="1"/>
  <c r="Q2143" i="5"/>
  <c r="R2143" i="5" s="1"/>
  <c r="O2143" i="5"/>
  <c r="P2143" i="5" s="1"/>
  <c r="M2143" i="5"/>
  <c r="N2143" i="5" s="1"/>
  <c r="Q2131" i="5"/>
  <c r="R2131" i="5" s="1"/>
  <c r="O2131" i="5"/>
  <c r="P2131" i="5" s="1"/>
  <c r="M2131" i="5"/>
  <c r="N2131" i="5" s="1"/>
  <c r="Q2119" i="5"/>
  <c r="R2119" i="5" s="1"/>
  <c r="O2119" i="5"/>
  <c r="P2119" i="5" s="1"/>
  <c r="M2119" i="5"/>
  <c r="N2119" i="5" s="1"/>
  <c r="Q2107" i="5"/>
  <c r="R2107" i="5" s="1"/>
  <c r="O2107" i="5"/>
  <c r="P2107" i="5" s="1"/>
  <c r="M2107" i="5"/>
  <c r="N2107" i="5" s="1"/>
  <c r="Q2095" i="5"/>
  <c r="R2095" i="5" s="1"/>
  <c r="O2095" i="5"/>
  <c r="P2095" i="5" s="1"/>
  <c r="M2095" i="5"/>
  <c r="N2095" i="5" s="1"/>
  <c r="Q2083" i="5"/>
  <c r="R2083" i="5" s="1"/>
  <c r="O2083" i="5"/>
  <c r="P2083" i="5" s="1"/>
  <c r="M2083" i="5"/>
  <c r="N2083" i="5" s="1"/>
  <c r="Q2071" i="5"/>
  <c r="R2071" i="5" s="1"/>
  <c r="O2071" i="5"/>
  <c r="P2071" i="5" s="1"/>
  <c r="M2071" i="5"/>
  <c r="N2071" i="5" s="1"/>
  <c r="Q2059" i="5"/>
  <c r="R2059" i="5" s="1"/>
  <c r="O2059" i="5"/>
  <c r="P2059" i="5" s="1"/>
  <c r="M2059" i="5"/>
  <c r="N2059" i="5" s="1"/>
  <c r="Q2047" i="5"/>
  <c r="R2047" i="5" s="1"/>
  <c r="O2047" i="5"/>
  <c r="P2047" i="5" s="1"/>
  <c r="M2047" i="5"/>
  <c r="N2047" i="5" s="1"/>
  <c r="Q2035" i="5"/>
  <c r="R2035" i="5" s="1"/>
  <c r="O2035" i="5"/>
  <c r="P2035" i="5" s="1"/>
  <c r="M2035" i="5"/>
  <c r="N2035" i="5" s="1"/>
  <c r="Q2023" i="5"/>
  <c r="R2023" i="5" s="1"/>
  <c r="O2023" i="5"/>
  <c r="P2023" i="5" s="1"/>
  <c r="M2023" i="5"/>
  <c r="N2023" i="5" s="1"/>
  <c r="Q2011" i="5"/>
  <c r="R2011" i="5" s="1"/>
  <c r="O2011" i="5"/>
  <c r="P2011" i="5" s="1"/>
  <c r="M2011" i="5"/>
  <c r="N2011" i="5" s="1"/>
  <c r="Q1999" i="5"/>
  <c r="R1999" i="5" s="1"/>
  <c r="O1999" i="5"/>
  <c r="P1999" i="5" s="1"/>
  <c r="M1999" i="5"/>
  <c r="N1999" i="5" s="1"/>
  <c r="Q1987" i="5"/>
  <c r="R1987" i="5" s="1"/>
  <c r="O1987" i="5"/>
  <c r="P1987" i="5" s="1"/>
  <c r="M1987" i="5"/>
  <c r="N1987" i="5" s="1"/>
  <c r="Q1975" i="5"/>
  <c r="R1975" i="5" s="1"/>
  <c r="O1975" i="5"/>
  <c r="P1975" i="5" s="1"/>
  <c r="M1975" i="5"/>
  <c r="N1975" i="5" s="1"/>
  <c r="Q1963" i="5"/>
  <c r="R1963" i="5" s="1"/>
  <c r="O1963" i="5"/>
  <c r="P1963" i="5" s="1"/>
  <c r="M1963" i="5"/>
  <c r="N1963" i="5" s="1"/>
  <c r="Q1951" i="5"/>
  <c r="R1951" i="5" s="1"/>
  <c r="O1951" i="5"/>
  <c r="P1951" i="5" s="1"/>
  <c r="M1951" i="5"/>
  <c r="N1951" i="5" s="1"/>
  <c r="Q1939" i="5"/>
  <c r="R1939" i="5" s="1"/>
  <c r="O1939" i="5"/>
  <c r="P1939" i="5" s="1"/>
  <c r="M1939" i="5"/>
  <c r="N1939" i="5" s="1"/>
  <c r="Q1927" i="5"/>
  <c r="R1927" i="5" s="1"/>
  <c r="O1927" i="5"/>
  <c r="P1927" i="5" s="1"/>
  <c r="M1927" i="5"/>
  <c r="N1927" i="5" s="1"/>
  <c r="Q1915" i="5"/>
  <c r="R1915" i="5" s="1"/>
  <c r="O1915" i="5"/>
  <c r="P1915" i="5" s="1"/>
  <c r="M1915" i="5"/>
  <c r="N1915" i="5" s="1"/>
  <c r="Q1903" i="5"/>
  <c r="R1903" i="5" s="1"/>
  <c r="O1903" i="5"/>
  <c r="P1903" i="5" s="1"/>
  <c r="M1903" i="5"/>
  <c r="N1903" i="5" s="1"/>
  <c r="Q1891" i="5"/>
  <c r="R1891" i="5" s="1"/>
  <c r="O1891" i="5"/>
  <c r="P1891" i="5" s="1"/>
  <c r="M1891" i="5"/>
  <c r="N1891" i="5" s="1"/>
  <c r="Q1879" i="5"/>
  <c r="R1879" i="5" s="1"/>
  <c r="O1879" i="5"/>
  <c r="P1879" i="5" s="1"/>
  <c r="M1879" i="5"/>
  <c r="N1879" i="5" s="1"/>
  <c r="Q1867" i="5"/>
  <c r="R1867" i="5" s="1"/>
  <c r="O1867" i="5"/>
  <c r="P1867" i="5" s="1"/>
  <c r="M1867" i="5"/>
  <c r="N1867" i="5" s="1"/>
  <c r="Q1855" i="5"/>
  <c r="R1855" i="5" s="1"/>
  <c r="O1855" i="5"/>
  <c r="P1855" i="5" s="1"/>
  <c r="M1855" i="5"/>
  <c r="N1855" i="5" s="1"/>
  <c r="Q1843" i="5"/>
  <c r="R1843" i="5" s="1"/>
  <c r="O1843" i="5"/>
  <c r="P1843" i="5" s="1"/>
  <c r="M1843" i="5"/>
  <c r="N1843" i="5" s="1"/>
  <c r="Q1831" i="5"/>
  <c r="R1831" i="5" s="1"/>
  <c r="O1831" i="5"/>
  <c r="P1831" i="5" s="1"/>
  <c r="M1831" i="5"/>
  <c r="N1831" i="5" s="1"/>
  <c r="Q1819" i="5"/>
  <c r="R1819" i="5" s="1"/>
  <c r="O1819" i="5"/>
  <c r="P1819" i="5" s="1"/>
  <c r="M1819" i="5"/>
  <c r="N1819" i="5" s="1"/>
  <c r="Q1807" i="5"/>
  <c r="R1807" i="5" s="1"/>
  <c r="O1807" i="5"/>
  <c r="P1807" i="5" s="1"/>
  <c r="M1807" i="5"/>
  <c r="N1807" i="5" s="1"/>
  <c r="Q1795" i="5"/>
  <c r="R1795" i="5" s="1"/>
  <c r="O1795" i="5"/>
  <c r="P1795" i="5" s="1"/>
  <c r="M1795" i="5"/>
  <c r="N1795" i="5" s="1"/>
  <c r="Q1783" i="5"/>
  <c r="R1783" i="5" s="1"/>
  <c r="O1783" i="5"/>
  <c r="P1783" i="5" s="1"/>
  <c r="M1783" i="5"/>
  <c r="N1783" i="5" s="1"/>
  <c r="Q1771" i="5"/>
  <c r="R1771" i="5" s="1"/>
  <c r="O1771" i="5"/>
  <c r="P1771" i="5" s="1"/>
  <c r="M1771" i="5"/>
  <c r="N1771" i="5" s="1"/>
  <c r="Q1759" i="5"/>
  <c r="R1759" i="5" s="1"/>
  <c r="O1759" i="5"/>
  <c r="P1759" i="5" s="1"/>
  <c r="M1759" i="5"/>
  <c r="N1759" i="5" s="1"/>
  <c r="Q1747" i="5"/>
  <c r="R1747" i="5" s="1"/>
  <c r="O1747" i="5"/>
  <c r="P1747" i="5" s="1"/>
  <c r="M1747" i="5"/>
  <c r="N1747" i="5" s="1"/>
  <c r="Q1735" i="5"/>
  <c r="R1735" i="5" s="1"/>
  <c r="O1735" i="5"/>
  <c r="P1735" i="5" s="1"/>
  <c r="M1735" i="5"/>
  <c r="N1735" i="5" s="1"/>
  <c r="Q1723" i="5"/>
  <c r="R1723" i="5" s="1"/>
  <c r="O1723" i="5"/>
  <c r="P1723" i="5" s="1"/>
  <c r="M1723" i="5"/>
  <c r="N1723" i="5" s="1"/>
  <c r="Q1711" i="5"/>
  <c r="R1711" i="5" s="1"/>
  <c r="O1711" i="5"/>
  <c r="P1711" i="5" s="1"/>
  <c r="M1711" i="5"/>
  <c r="N1711" i="5" s="1"/>
  <c r="J1711" i="5"/>
  <c r="Q1699" i="5"/>
  <c r="R1699" i="5" s="1"/>
  <c r="O1699" i="5"/>
  <c r="P1699" i="5" s="1"/>
  <c r="M1699" i="5"/>
  <c r="N1699" i="5" s="1"/>
  <c r="J1699" i="5"/>
  <c r="Q1687" i="5"/>
  <c r="R1687" i="5" s="1"/>
  <c r="O1687" i="5"/>
  <c r="P1687" i="5" s="1"/>
  <c r="M1687" i="5"/>
  <c r="N1687" i="5" s="1"/>
  <c r="J1687" i="5"/>
  <c r="Q1675" i="5"/>
  <c r="R1675" i="5" s="1"/>
  <c r="O1675" i="5"/>
  <c r="P1675" i="5" s="1"/>
  <c r="M1675" i="5"/>
  <c r="N1675" i="5" s="1"/>
  <c r="J1675" i="5"/>
  <c r="Q1663" i="5"/>
  <c r="R1663" i="5" s="1"/>
  <c r="O1663" i="5"/>
  <c r="P1663" i="5" s="1"/>
  <c r="M1663" i="5"/>
  <c r="N1663" i="5" s="1"/>
  <c r="J1663" i="5"/>
  <c r="Q1651" i="5"/>
  <c r="R1651" i="5" s="1"/>
  <c r="O1651" i="5"/>
  <c r="P1651" i="5" s="1"/>
  <c r="M1651" i="5"/>
  <c r="N1651" i="5" s="1"/>
  <c r="J1651" i="5"/>
  <c r="Q1639" i="5"/>
  <c r="R1639" i="5" s="1"/>
  <c r="O1639" i="5"/>
  <c r="P1639" i="5" s="1"/>
  <c r="M1639" i="5"/>
  <c r="N1639" i="5" s="1"/>
  <c r="J1639" i="5"/>
  <c r="Q1627" i="5"/>
  <c r="R1627" i="5" s="1"/>
  <c r="O1627" i="5"/>
  <c r="P1627" i="5" s="1"/>
  <c r="M1627" i="5"/>
  <c r="N1627" i="5" s="1"/>
  <c r="J1627" i="5"/>
  <c r="Q1615" i="5"/>
  <c r="R1615" i="5" s="1"/>
  <c r="O1615" i="5"/>
  <c r="P1615" i="5" s="1"/>
  <c r="M1615" i="5"/>
  <c r="N1615" i="5" s="1"/>
  <c r="J1615" i="5"/>
  <c r="Q1603" i="5"/>
  <c r="R1603" i="5" s="1"/>
  <c r="O1603" i="5"/>
  <c r="P1603" i="5" s="1"/>
  <c r="M1603" i="5"/>
  <c r="N1603" i="5" s="1"/>
  <c r="J1603" i="5"/>
  <c r="Q1591" i="5"/>
  <c r="R1591" i="5" s="1"/>
  <c r="O1591" i="5"/>
  <c r="P1591" i="5" s="1"/>
  <c r="M1591" i="5"/>
  <c r="N1591" i="5" s="1"/>
  <c r="J1591" i="5"/>
  <c r="Q1579" i="5"/>
  <c r="R1579" i="5" s="1"/>
  <c r="O1579" i="5"/>
  <c r="P1579" i="5" s="1"/>
  <c r="M1579" i="5"/>
  <c r="N1579" i="5" s="1"/>
  <c r="J1579" i="5"/>
  <c r="Q1567" i="5"/>
  <c r="R1567" i="5" s="1"/>
  <c r="O1567" i="5"/>
  <c r="P1567" i="5" s="1"/>
  <c r="M1567" i="5"/>
  <c r="N1567" i="5" s="1"/>
  <c r="J1567" i="5"/>
  <c r="Q1555" i="5"/>
  <c r="R1555" i="5" s="1"/>
  <c r="O1555" i="5"/>
  <c r="P1555" i="5" s="1"/>
  <c r="M1555" i="5"/>
  <c r="N1555" i="5" s="1"/>
  <c r="J1555" i="5"/>
  <c r="Q1543" i="5"/>
  <c r="R1543" i="5" s="1"/>
  <c r="O1543" i="5"/>
  <c r="P1543" i="5" s="1"/>
  <c r="M1543" i="5"/>
  <c r="N1543" i="5" s="1"/>
  <c r="J1543" i="5"/>
  <c r="Q1531" i="5"/>
  <c r="R1531" i="5" s="1"/>
  <c r="O1531" i="5"/>
  <c r="P1531" i="5" s="1"/>
  <c r="M1531" i="5"/>
  <c r="N1531" i="5" s="1"/>
  <c r="J1531" i="5"/>
  <c r="Q1519" i="5"/>
  <c r="R1519" i="5" s="1"/>
  <c r="O1519" i="5"/>
  <c r="P1519" i="5" s="1"/>
  <c r="M1519" i="5"/>
  <c r="N1519" i="5" s="1"/>
  <c r="J1519" i="5"/>
  <c r="Q1507" i="5"/>
  <c r="R1507" i="5" s="1"/>
  <c r="O1507" i="5"/>
  <c r="P1507" i="5" s="1"/>
  <c r="M1507" i="5"/>
  <c r="N1507" i="5" s="1"/>
  <c r="J1507" i="5"/>
  <c r="Q1495" i="5"/>
  <c r="R1495" i="5" s="1"/>
  <c r="O1495" i="5"/>
  <c r="P1495" i="5" s="1"/>
  <c r="M1495" i="5"/>
  <c r="N1495" i="5" s="1"/>
  <c r="J1495" i="5"/>
  <c r="Q1483" i="5"/>
  <c r="R1483" i="5" s="1"/>
  <c r="O1483" i="5"/>
  <c r="P1483" i="5" s="1"/>
  <c r="M1483" i="5"/>
  <c r="N1483" i="5" s="1"/>
  <c r="J1483" i="5"/>
  <c r="Q1471" i="5"/>
  <c r="R1471" i="5" s="1"/>
  <c r="O1471" i="5"/>
  <c r="P1471" i="5" s="1"/>
  <c r="M1471" i="5"/>
  <c r="N1471" i="5" s="1"/>
  <c r="J1471" i="5"/>
  <c r="Q1459" i="5"/>
  <c r="R1459" i="5" s="1"/>
  <c r="O1459" i="5"/>
  <c r="P1459" i="5" s="1"/>
  <c r="M1459" i="5"/>
  <c r="N1459" i="5" s="1"/>
  <c r="J1459" i="5"/>
  <c r="Q1447" i="5"/>
  <c r="R1447" i="5" s="1"/>
  <c r="O1447" i="5"/>
  <c r="P1447" i="5" s="1"/>
  <c r="M1447" i="5"/>
  <c r="N1447" i="5" s="1"/>
  <c r="J1447" i="5"/>
  <c r="Q1435" i="5"/>
  <c r="R1435" i="5" s="1"/>
  <c r="O1435" i="5"/>
  <c r="P1435" i="5" s="1"/>
  <c r="M1435" i="5"/>
  <c r="N1435" i="5" s="1"/>
  <c r="J1435" i="5"/>
  <c r="Q1423" i="5"/>
  <c r="R1423" i="5" s="1"/>
  <c r="O1423" i="5"/>
  <c r="P1423" i="5" s="1"/>
  <c r="M1423" i="5"/>
  <c r="N1423" i="5" s="1"/>
  <c r="J1423" i="5"/>
  <c r="Q1411" i="5"/>
  <c r="R1411" i="5" s="1"/>
  <c r="O1411" i="5"/>
  <c r="P1411" i="5" s="1"/>
  <c r="M1411" i="5"/>
  <c r="N1411" i="5" s="1"/>
  <c r="J1411" i="5"/>
  <c r="Q1399" i="5"/>
  <c r="R1399" i="5" s="1"/>
  <c r="M1399" i="5"/>
  <c r="N1399" i="5" s="1"/>
  <c r="O1399" i="5"/>
  <c r="P1399" i="5" s="1"/>
  <c r="J1399" i="5"/>
  <c r="Q1387" i="5"/>
  <c r="R1387" i="5" s="1"/>
  <c r="O1387" i="5"/>
  <c r="P1387" i="5" s="1"/>
  <c r="M1387" i="5"/>
  <c r="N1387" i="5" s="1"/>
  <c r="J1387" i="5"/>
  <c r="Q1375" i="5"/>
  <c r="R1375" i="5" s="1"/>
  <c r="O1375" i="5"/>
  <c r="P1375" i="5" s="1"/>
  <c r="M1375" i="5"/>
  <c r="N1375" i="5" s="1"/>
  <c r="J1375" i="5"/>
  <c r="Q1363" i="5"/>
  <c r="R1363" i="5" s="1"/>
  <c r="O1363" i="5"/>
  <c r="P1363" i="5" s="1"/>
  <c r="M1363" i="5"/>
  <c r="N1363" i="5" s="1"/>
  <c r="J1363" i="5"/>
  <c r="Q1351" i="5"/>
  <c r="R1351" i="5" s="1"/>
  <c r="M1351" i="5"/>
  <c r="N1351" i="5" s="1"/>
  <c r="O1351" i="5"/>
  <c r="P1351" i="5" s="1"/>
  <c r="J1351" i="5"/>
  <c r="Q1339" i="5"/>
  <c r="R1339" i="5" s="1"/>
  <c r="O1339" i="5"/>
  <c r="P1339" i="5" s="1"/>
  <c r="M1339" i="5"/>
  <c r="N1339" i="5" s="1"/>
  <c r="J1339" i="5"/>
  <c r="Q1327" i="5"/>
  <c r="R1327" i="5" s="1"/>
  <c r="O1327" i="5"/>
  <c r="P1327" i="5" s="1"/>
  <c r="M1327" i="5"/>
  <c r="N1327" i="5" s="1"/>
  <c r="J1327" i="5"/>
  <c r="Q1315" i="5"/>
  <c r="R1315" i="5" s="1"/>
  <c r="O1315" i="5"/>
  <c r="P1315" i="5" s="1"/>
  <c r="M1315" i="5"/>
  <c r="N1315" i="5" s="1"/>
  <c r="J1315" i="5"/>
  <c r="Q1303" i="5"/>
  <c r="R1303" i="5" s="1"/>
  <c r="O1303" i="5"/>
  <c r="P1303" i="5" s="1"/>
  <c r="M1303" i="5"/>
  <c r="N1303" i="5" s="1"/>
  <c r="J1303" i="5"/>
  <c r="Q1291" i="5"/>
  <c r="R1291" i="5" s="1"/>
  <c r="O1291" i="5"/>
  <c r="P1291" i="5" s="1"/>
  <c r="M1291" i="5"/>
  <c r="J1291" i="5"/>
  <c r="Q1279" i="5"/>
  <c r="R1279" i="5" s="1"/>
  <c r="O1279" i="5"/>
  <c r="P1279" i="5" s="1"/>
  <c r="M1279" i="5"/>
  <c r="N1279" i="5" s="1"/>
  <c r="J1279" i="5"/>
  <c r="Q1267" i="5"/>
  <c r="R1267" i="5" s="1"/>
  <c r="O1267" i="5"/>
  <c r="P1267" i="5" s="1"/>
  <c r="M1267" i="5"/>
  <c r="N1267" i="5" s="1"/>
  <c r="J1267" i="5"/>
  <c r="Q1255" i="5"/>
  <c r="R1255" i="5" s="1"/>
  <c r="O1255" i="5"/>
  <c r="P1255" i="5" s="1"/>
  <c r="M1255" i="5"/>
  <c r="N1255" i="5" s="1"/>
  <c r="J1255" i="5"/>
  <c r="Q1243" i="5"/>
  <c r="R1243" i="5" s="1"/>
  <c r="O1243" i="5"/>
  <c r="P1243" i="5" s="1"/>
  <c r="M1243" i="5"/>
  <c r="N1243" i="5" s="1"/>
  <c r="J1243" i="5"/>
  <c r="Q1231" i="5"/>
  <c r="R1231" i="5" s="1"/>
  <c r="O1231" i="5"/>
  <c r="P1231" i="5" s="1"/>
  <c r="M1231" i="5"/>
  <c r="N1231" i="5" s="1"/>
  <c r="J1231" i="5"/>
  <c r="Q1219" i="5"/>
  <c r="R1219" i="5" s="1"/>
  <c r="O1219" i="5"/>
  <c r="P1219" i="5" s="1"/>
  <c r="M1219" i="5"/>
  <c r="N1219" i="5" s="1"/>
  <c r="J1219" i="5"/>
  <c r="Q1207" i="5"/>
  <c r="R1207" i="5" s="1"/>
  <c r="O1207" i="5"/>
  <c r="P1207" i="5" s="1"/>
  <c r="M1207" i="5"/>
  <c r="N1207" i="5" s="1"/>
  <c r="J1207" i="5"/>
  <c r="Q1195" i="5"/>
  <c r="R1195" i="5" s="1"/>
  <c r="O1195" i="5"/>
  <c r="P1195" i="5" s="1"/>
  <c r="M1195" i="5"/>
  <c r="N1195" i="5" s="1"/>
  <c r="J1195" i="5"/>
  <c r="Q1183" i="5"/>
  <c r="R1183" i="5" s="1"/>
  <c r="O1183" i="5"/>
  <c r="P1183" i="5" s="1"/>
  <c r="M1183" i="5"/>
  <c r="N1183" i="5" s="1"/>
  <c r="J1183" i="5"/>
  <c r="Q1171" i="5"/>
  <c r="R1171" i="5" s="1"/>
  <c r="O1171" i="5"/>
  <c r="P1171" i="5" s="1"/>
  <c r="M1171" i="5"/>
  <c r="N1171" i="5" s="1"/>
  <c r="J1171" i="5"/>
  <c r="Q1159" i="5"/>
  <c r="R1159" i="5" s="1"/>
  <c r="O1159" i="5"/>
  <c r="P1159" i="5" s="1"/>
  <c r="M1159" i="5"/>
  <c r="N1159" i="5" s="1"/>
  <c r="J1159" i="5"/>
  <c r="Q1147" i="5"/>
  <c r="R1147" i="5" s="1"/>
  <c r="O1147" i="5"/>
  <c r="P1147" i="5" s="1"/>
  <c r="M1147" i="5"/>
  <c r="N1147" i="5" s="1"/>
  <c r="J1147" i="5"/>
  <c r="Q1135" i="5"/>
  <c r="R1135" i="5" s="1"/>
  <c r="O1135" i="5"/>
  <c r="P1135" i="5" s="1"/>
  <c r="M1135" i="5"/>
  <c r="N1135" i="5" s="1"/>
  <c r="J1135" i="5"/>
  <c r="Q1123" i="5"/>
  <c r="R1123" i="5" s="1"/>
  <c r="O1123" i="5"/>
  <c r="P1123" i="5" s="1"/>
  <c r="M1123" i="5"/>
  <c r="N1123" i="5" s="1"/>
  <c r="J1123" i="5"/>
  <c r="Q1111" i="5"/>
  <c r="R1111" i="5" s="1"/>
  <c r="O1111" i="5"/>
  <c r="P1111" i="5" s="1"/>
  <c r="M1111" i="5"/>
  <c r="N1111" i="5" s="1"/>
  <c r="J1111" i="5"/>
  <c r="Q1099" i="5"/>
  <c r="R1099" i="5" s="1"/>
  <c r="O1099" i="5"/>
  <c r="P1099" i="5" s="1"/>
  <c r="M1099" i="5"/>
  <c r="N1099" i="5" s="1"/>
  <c r="J1099" i="5"/>
  <c r="Q1087" i="5"/>
  <c r="R1087" i="5" s="1"/>
  <c r="O1087" i="5"/>
  <c r="P1087" i="5" s="1"/>
  <c r="M1087" i="5"/>
  <c r="N1087" i="5" s="1"/>
  <c r="J1087" i="5"/>
  <c r="Q1075" i="5"/>
  <c r="R1075" i="5" s="1"/>
  <c r="O1075" i="5"/>
  <c r="P1075" i="5" s="1"/>
  <c r="M1075" i="5"/>
  <c r="N1075" i="5" s="1"/>
  <c r="J1075" i="5"/>
  <c r="Q1063" i="5"/>
  <c r="R1063" i="5" s="1"/>
  <c r="O1063" i="5"/>
  <c r="P1063" i="5" s="1"/>
  <c r="M1063" i="5"/>
  <c r="N1063" i="5" s="1"/>
  <c r="J1063" i="5"/>
  <c r="Q1051" i="5"/>
  <c r="R1051" i="5" s="1"/>
  <c r="O1051" i="5"/>
  <c r="P1051" i="5" s="1"/>
  <c r="M1051" i="5"/>
  <c r="N1051" i="5" s="1"/>
  <c r="J1051" i="5"/>
  <c r="Q1039" i="5"/>
  <c r="R1039" i="5" s="1"/>
  <c r="O1039" i="5"/>
  <c r="P1039" i="5" s="1"/>
  <c r="M1039" i="5"/>
  <c r="N1039" i="5" s="1"/>
  <c r="J1039" i="5"/>
  <c r="Q1027" i="5"/>
  <c r="R1027" i="5" s="1"/>
  <c r="O1027" i="5"/>
  <c r="P1027" i="5" s="1"/>
  <c r="M1027" i="5"/>
  <c r="N1027" i="5" s="1"/>
  <c r="J1027" i="5"/>
  <c r="Q1015" i="5"/>
  <c r="R1015" i="5" s="1"/>
  <c r="O1015" i="5"/>
  <c r="P1015" i="5" s="1"/>
  <c r="M1015" i="5"/>
  <c r="N1015" i="5" s="1"/>
  <c r="J1015" i="5"/>
  <c r="Q1003" i="5"/>
  <c r="R1003" i="5" s="1"/>
  <c r="O1003" i="5"/>
  <c r="P1003" i="5" s="1"/>
  <c r="M1003" i="5"/>
  <c r="N1003" i="5" s="1"/>
  <c r="J1003" i="5"/>
  <c r="Q991" i="5"/>
  <c r="R991" i="5" s="1"/>
  <c r="O991" i="5"/>
  <c r="P991" i="5" s="1"/>
  <c r="M991" i="5"/>
  <c r="N991" i="5" s="1"/>
  <c r="J991" i="5"/>
  <c r="Q979" i="5"/>
  <c r="R979" i="5" s="1"/>
  <c r="O979" i="5"/>
  <c r="P979" i="5" s="1"/>
  <c r="M979" i="5"/>
  <c r="N979" i="5" s="1"/>
  <c r="J979" i="5"/>
  <c r="Q967" i="5"/>
  <c r="R967" i="5" s="1"/>
  <c r="O967" i="5"/>
  <c r="P967" i="5" s="1"/>
  <c r="M967" i="5"/>
  <c r="N967" i="5" s="1"/>
  <c r="J967" i="5"/>
  <c r="Q955" i="5"/>
  <c r="R955" i="5" s="1"/>
  <c r="O955" i="5"/>
  <c r="P955" i="5" s="1"/>
  <c r="M955" i="5"/>
  <c r="N955" i="5" s="1"/>
  <c r="Q943" i="5"/>
  <c r="R943" i="5" s="1"/>
  <c r="O943" i="5"/>
  <c r="P943" i="5" s="1"/>
  <c r="M943" i="5"/>
  <c r="N943" i="5" s="1"/>
  <c r="J943" i="5"/>
  <c r="Q931" i="5"/>
  <c r="R931" i="5" s="1"/>
  <c r="O931" i="5"/>
  <c r="P931" i="5" s="1"/>
  <c r="M931" i="5"/>
  <c r="N931" i="5" s="1"/>
  <c r="Q919" i="5"/>
  <c r="R919" i="5" s="1"/>
  <c r="O919" i="5"/>
  <c r="P919" i="5" s="1"/>
  <c r="M919" i="5"/>
  <c r="N919" i="5" s="1"/>
  <c r="J919" i="5"/>
  <c r="Q907" i="5"/>
  <c r="R907" i="5" s="1"/>
  <c r="O907" i="5"/>
  <c r="P907" i="5" s="1"/>
  <c r="M907" i="5"/>
  <c r="N907" i="5" s="1"/>
  <c r="J907" i="5"/>
  <c r="Q895" i="5"/>
  <c r="R895" i="5" s="1"/>
  <c r="O895" i="5"/>
  <c r="P895" i="5" s="1"/>
  <c r="M895" i="5"/>
  <c r="N895" i="5" s="1"/>
  <c r="J895" i="5"/>
  <c r="Q883" i="5"/>
  <c r="R883" i="5" s="1"/>
  <c r="O883" i="5"/>
  <c r="P883" i="5" s="1"/>
  <c r="M883" i="5"/>
  <c r="N883" i="5" s="1"/>
  <c r="J883" i="5"/>
  <c r="Q871" i="5"/>
  <c r="R871" i="5" s="1"/>
  <c r="O871" i="5"/>
  <c r="P871" i="5" s="1"/>
  <c r="M871" i="5"/>
  <c r="N871" i="5" s="1"/>
  <c r="J871" i="5"/>
  <c r="Q859" i="5"/>
  <c r="R859" i="5" s="1"/>
  <c r="O859" i="5"/>
  <c r="P859" i="5" s="1"/>
  <c r="M859" i="5"/>
  <c r="N859" i="5" s="1"/>
  <c r="J859" i="5"/>
  <c r="Q847" i="5"/>
  <c r="R847" i="5" s="1"/>
  <c r="O847" i="5"/>
  <c r="P847" i="5" s="1"/>
  <c r="M847" i="5"/>
  <c r="N847" i="5" s="1"/>
  <c r="J847" i="5"/>
  <c r="Q835" i="5"/>
  <c r="R835" i="5" s="1"/>
  <c r="O835" i="5"/>
  <c r="P835" i="5" s="1"/>
  <c r="M835" i="5"/>
  <c r="N835" i="5" s="1"/>
  <c r="J835" i="5"/>
  <c r="Q823" i="5"/>
  <c r="R823" i="5" s="1"/>
  <c r="O823" i="5"/>
  <c r="P823" i="5" s="1"/>
  <c r="M823" i="5"/>
  <c r="N823" i="5" s="1"/>
  <c r="J823" i="5"/>
  <c r="Q811" i="5"/>
  <c r="R811" i="5" s="1"/>
  <c r="O811" i="5"/>
  <c r="P811" i="5" s="1"/>
  <c r="M811" i="5"/>
  <c r="J811" i="5"/>
  <c r="Q799" i="5"/>
  <c r="R799" i="5" s="1"/>
  <c r="O799" i="5"/>
  <c r="P799" i="5" s="1"/>
  <c r="M799" i="5"/>
  <c r="N799" i="5" s="1"/>
  <c r="J799" i="5"/>
  <c r="Q787" i="5"/>
  <c r="R787" i="5" s="1"/>
  <c r="O787" i="5"/>
  <c r="P787" i="5" s="1"/>
  <c r="M787" i="5"/>
  <c r="N787" i="5" s="1"/>
  <c r="J787" i="5"/>
  <c r="Q775" i="5"/>
  <c r="R775" i="5" s="1"/>
  <c r="O775" i="5"/>
  <c r="P775" i="5" s="1"/>
  <c r="M775" i="5"/>
  <c r="N775" i="5" s="1"/>
  <c r="J775" i="5"/>
  <c r="Q763" i="5"/>
  <c r="R763" i="5" s="1"/>
  <c r="O763" i="5"/>
  <c r="P763" i="5" s="1"/>
  <c r="M763" i="5"/>
  <c r="N763" i="5" s="1"/>
  <c r="J763" i="5"/>
  <c r="Q751" i="5"/>
  <c r="R751" i="5" s="1"/>
  <c r="O751" i="5"/>
  <c r="P751" i="5" s="1"/>
  <c r="M751" i="5"/>
  <c r="N751" i="5" s="1"/>
  <c r="J751" i="5"/>
  <c r="Q739" i="5"/>
  <c r="R739" i="5" s="1"/>
  <c r="O739" i="5"/>
  <c r="P739" i="5" s="1"/>
  <c r="M739" i="5"/>
  <c r="N739" i="5" s="1"/>
  <c r="J739" i="5"/>
  <c r="Q727" i="5"/>
  <c r="R727" i="5" s="1"/>
  <c r="O727" i="5"/>
  <c r="P727" i="5" s="1"/>
  <c r="M727" i="5"/>
  <c r="N727" i="5" s="1"/>
  <c r="J727" i="5"/>
  <c r="Q715" i="5"/>
  <c r="R715" i="5" s="1"/>
  <c r="O715" i="5"/>
  <c r="P715" i="5" s="1"/>
  <c r="M715" i="5"/>
  <c r="N715" i="5" s="1"/>
  <c r="J715" i="5"/>
  <c r="Q703" i="5"/>
  <c r="R703" i="5" s="1"/>
  <c r="O703" i="5"/>
  <c r="P703" i="5" s="1"/>
  <c r="M703" i="5"/>
  <c r="N703" i="5" s="1"/>
  <c r="J703" i="5"/>
  <c r="Q691" i="5"/>
  <c r="R691" i="5" s="1"/>
  <c r="O691" i="5"/>
  <c r="P691" i="5" s="1"/>
  <c r="M691" i="5"/>
  <c r="N691" i="5" s="1"/>
  <c r="J691" i="5"/>
  <c r="Q679" i="5"/>
  <c r="R679" i="5" s="1"/>
  <c r="O679" i="5"/>
  <c r="P679" i="5" s="1"/>
  <c r="M679" i="5"/>
  <c r="N679" i="5" s="1"/>
  <c r="J679" i="5"/>
  <c r="Q667" i="5"/>
  <c r="R667" i="5" s="1"/>
  <c r="O667" i="5"/>
  <c r="P667" i="5" s="1"/>
  <c r="M667" i="5"/>
  <c r="N667" i="5" s="1"/>
  <c r="J667" i="5"/>
  <c r="Q655" i="5"/>
  <c r="R655" i="5" s="1"/>
  <c r="O655" i="5"/>
  <c r="P655" i="5" s="1"/>
  <c r="M655" i="5"/>
  <c r="N655" i="5" s="1"/>
  <c r="J655" i="5"/>
  <c r="Q643" i="5"/>
  <c r="R643" i="5" s="1"/>
  <c r="O643" i="5"/>
  <c r="P643" i="5" s="1"/>
  <c r="M643" i="5"/>
  <c r="N643" i="5" s="1"/>
  <c r="J643" i="5"/>
  <c r="Q631" i="5"/>
  <c r="R631" i="5" s="1"/>
  <c r="O631" i="5"/>
  <c r="P631" i="5" s="1"/>
  <c r="M631" i="5"/>
  <c r="N631" i="5" s="1"/>
  <c r="J631" i="5"/>
  <c r="Q619" i="5"/>
  <c r="R619" i="5" s="1"/>
  <c r="O619" i="5"/>
  <c r="P619" i="5" s="1"/>
  <c r="M619" i="5"/>
  <c r="N619" i="5" s="1"/>
  <c r="J619" i="5"/>
  <c r="Q607" i="5"/>
  <c r="R607" i="5" s="1"/>
  <c r="O607" i="5"/>
  <c r="P607" i="5" s="1"/>
  <c r="M607" i="5"/>
  <c r="N607" i="5" s="1"/>
  <c r="J607" i="5"/>
  <c r="Q595" i="5"/>
  <c r="R595" i="5" s="1"/>
  <c r="O595" i="5"/>
  <c r="P595" i="5" s="1"/>
  <c r="M595" i="5"/>
  <c r="N595" i="5" s="1"/>
  <c r="J595" i="5"/>
  <c r="Q583" i="5"/>
  <c r="R583" i="5" s="1"/>
  <c r="O583" i="5"/>
  <c r="P583" i="5" s="1"/>
  <c r="M583" i="5"/>
  <c r="N583" i="5" s="1"/>
  <c r="J583" i="5"/>
  <c r="Q571" i="5"/>
  <c r="R571" i="5" s="1"/>
  <c r="O571" i="5"/>
  <c r="P571" i="5" s="1"/>
  <c r="M571" i="5"/>
  <c r="N571" i="5" s="1"/>
  <c r="J571" i="5"/>
  <c r="Q559" i="5"/>
  <c r="R559" i="5" s="1"/>
  <c r="O559" i="5"/>
  <c r="P559" i="5" s="1"/>
  <c r="M559" i="5"/>
  <c r="N559" i="5" s="1"/>
  <c r="J559" i="5"/>
  <c r="Q547" i="5"/>
  <c r="R547" i="5" s="1"/>
  <c r="O547" i="5"/>
  <c r="P547" i="5" s="1"/>
  <c r="M547" i="5"/>
  <c r="N547" i="5" s="1"/>
  <c r="J547" i="5"/>
  <c r="Q535" i="5"/>
  <c r="R535" i="5" s="1"/>
  <c r="O535" i="5"/>
  <c r="P535" i="5" s="1"/>
  <c r="M535" i="5"/>
  <c r="N535" i="5" s="1"/>
  <c r="J535" i="5"/>
  <c r="Q523" i="5"/>
  <c r="R523" i="5" s="1"/>
  <c r="O523" i="5"/>
  <c r="P523" i="5" s="1"/>
  <c r="M523" i="5"/>
  <c r="N523" i="5" s="1"/>
  <c r="J523" i="5"/>
  <c r="Q511" i="5"/>
  <c r="R511" i="5" s="1"/>
  <c r="O511" i="5"/>
  <c r="P511" i="5" s="1"/>
  <c r="M511" i="5"/>
  <c r="N511" i="5" s="1"/>
  <c r="J511" i="5"/>
  <c r="Q499" i="5"/>
  <c r="R499" i="5" s="1"/>
  <c r="O499" i="5"/>
  <c r="P499" i="5" s="1"/>
  <c r="M499" i="5"/>
  <c r="N499" i="5" s="1"/>
  <c r="J499" i="5"/>
  <c r="Q487" i="5"/>
  <c r="R487" i="5" s="1"/>
  <c r="O487" i="5"/>
  <c r="P487" i="5" s="1"/>
  <c r="M487" i="5"/>
  <c r="N487" i="5" s="1"/>
  <c r="J487" i="5"/>
  <c r="Q475" i="5"/>
  <c r="R475" i="5" s="1"/>
  <c r="O475" i="5"/>
  <c r="P475" i="5" s="1"/>
  <c r="M475" i="5"/>
  <c r="N475" i="5" s="1"/>
  <c r="J475" i="5"/>
  <c r="Q463" i="5"/>
  <c r="R463" i="5" s="1"/>
  <c r="O463" i="5"/>
  <c r="P463" i="5" s="1"/>
  <c r="M463" i="5"/>
  <c r="N463" i="5" s="1"/>
  <c r="J463" i="5"/>
  <c r="Q451" i="5"/>
  <c r="R451" i="5" s="1"/>
  <c r="O451" i="5"/>
  <c r="P451" i="5" s="1"/>
  <c r="M451" i="5"/>
  <c r="N451" i="5" s="1"/>
  <c r="J451" i="5"/>
  <c r="Q439" i="5"/>
  <c r="R439" i="5" s="1"/>
  <c r="O439" i="5"/>
  <c r="P439" i="5" s="1"/>
  <c r="M439" i="5"/>
  <c r="N439" i="5" s="1"/>
  <c r="J439" i="5"/>
  <c r="Q427" i="5"/>
  <c r="R427" i="5" s="1"/>
  <c r="O427" i="5"/>
  <c r="P427" i="5" s="1"/>
  <c r="M427" i="5"/>
  <c r="N427" i="5" s="1"/>
  <c r="J427" i="5"/>
  <c r="Q415" i="5"/>
  <c r="R415" i="5" s="1"/>
  <c r="O415" i="5"/>
  <c r="P415" i="5" s="1"/>
  <c r="M415" i="5"/>
  <c r="N415" i="5" s="1"/>
  <c r="J415" i="5"/>
  <c r="Q403" i="5"/>
  <c r="R403" i="5" s="1"/>
  <c r="O403" i="5"/>
  <c r="P403" i="5" s="1"/>
  <c r="M403" i="5"/>
  <c r="N403" i="5" s="1"/>
  <c r="J403" i="5"/>
  <c r="J2551" i="5"/>
  <c r="J2493" i="5"/>
  <c r="J2479" i="5"/>
  <c r="J2407" i="5"/>
  <c r="J2349" i="5"/>
  <c r="J2335" i="5"/>
  <c r="J2263" i="5"/>
  <c r="J2191" i="5"/>
  <c r="J2119" i="5"/>
  <c r="J2059" i="5"/>
  <c r="J2023" i="5"/>
  <c r="J1987" i="5"/>
  <c r="J1951" i="5"/>
  <c r="J1915" i="5"/>
  <c r="J1879" i="5"/>
  <c r="J1843" i="5"/>
  <c r="J1807" i="5"/>
  <c r="J1771" i="5"/>
  <c r="J1735" i="5"/>
  <c r="Q2505" i="5"/>
  <c r="R2505" i="5" s="1"/>
  <c r="O2505" i="5"/>
  <c r="P2505" i="5" s="1"/>
  <c r="M2505" i="5"/>
  <c r="N2505" i="5" s="1"/>
  <c r="Q2385" i="5"/>
  <c r="R2385" i="5" s="1"/>
  <c r="O2385" i="5"/>
  <c r="P2385" i="5" s="1"/>
  <c r="M2385" i="5"/>
  <c r="N2385" i="5" s="1"/>
  <c r="Q2253" i="5"/>
  <c r="R2253" i="5" s="1"/>
  <c r="O2253" i="5"/>
  <c r="P2253" i="5" s="1"/>
  <c r="M2253" i="5"/>
  <c r="N2253" i="5" s="1"/>
  <c r="Q2121" i="5"/>
  <c r="R2121" i="5" s="1"/>
  <c r="O2121" i="5"/>
  <c r="P2121" i="5" s="1"/>
  <c r="M2121" i="5"/>
  <c r="Q2001" i="5"/>
  <c r="R2001" i="5" s="1"/>
  <c r="O2001" i="5"/>
  <c r="P2001" i="5" s="1"/>
  <c r="M2001" i="5"/>
  <c r="N2001" i="5" s="1"/>
  <c r="Q1869" i="5"/>
  <c r="R1869" i="5" s="1"/>
  <c r="O1869" i="5"/>
  <c r="P1869" i="5" s="1"/>
  <c r="M1869" i="5"/>
  <c r="N1869" i="5" s="1"/>
  <c r="Q1725" i="5"/>
  <c r="R1725" i="5" s="1"/>
  <c r="O1725" i="5"/>
  <c r="P1725" i="5" s="1"/>
  <c r="M1725" i="5"/>
  <c r="N1725" i="5" s="1"/>
  <c r="Q1593" i="5"/>
  <c r="R1593" i="5" s="1"/>
  <c r="O1593" i="5"/>
  <c r="P1593" i="5" s="1"/>
  <c r="M1593" i="5"/>
  <c r="N1593" i="5" s="1"/>
  <c r="Q1461" i="5"/>
  <c r="R1461" i="5" s="1"/>
  <c r="O1461" i="5"/>
  <c r="P1461" i="5" s="1"/>
  <c r="M1461" i="5"/>
  <c r="N1461" i="5" s="1"/>
  <c r="Q1329" i="5"/>
  <c r="R1329" i="5" s="1"/>
  <c r="O1329" i="5"/>
  <c r="P1329" i="5" s="1"/>
  <c r="M1329" i="5"/>
  <c r="N1329" i="5" s="1"/>
  <c r="Q1209" i="5"/>
  <c r="R1209" i="5" s="1"/>
  <c r="O1209" i="5"/>
  <c r="P1209" i="5" s="1"/>
  <c r="M1209" i="5"/>
  <c r="N1209" i="5" s="1"/>
  <c r="Q1089" i="5"/>
  <c r="R1089" i="5" s="1"/>
  <c r="O1089" i="5"/>
  <c r="P1089" i="5" s="1"/>
  <c r="M1089" i="5"/>
  <c r="N1089" i="5" s="1"/>
  <c r="Q957" i="5"/>
  <c r="R957" i="5" s="1"/>
  <c r="O957" i="5"/>
  <c r="P957" i="5" s="1"/>
  <c r="M957" i="5"/>
  <c r="N957" i="5" s="1"/>
  <c r="Q837" i="5"/>
  <c r="R837" i="5" s="1"/>
  <c r="O837" i="5"/>
  <c r="P837" i="5" s="1"/>
  <c r="M837" i="5"/>
  <c r="N837" i="5" s="1"/>
  <c r="J837" i="5"/>
  <c r="Q717" i="5"/>
  <c r="R717" i="5" s="1"/>
  <c r="O717" i="5"/>
  <c r="P717" i="5" s="1"/>
  <c r="M717" i="5"/>
  <c r="N717" i="5" s="1"/>
  <c r="Q597" i="5"/>
  <c r="R597" i="5" s="1"/>
  <c r="O597" i="5"/>
  <c r="P597" i="5" s="1"/>
  <c r="M597" i="5"/>
  <c r="N597" i="5" s="1"/>
  <c r="J597" i="5"/>
  <c r="Q465" i="5"/>
  <c r="R465" i="5" s="1"/>
  <c r="O465" i="5"/>
  <c r="P465" i="5" s="1"/>
  <c r="M465" i="5"/>
  <c r="N465" i="5" s="1"/>
  <c r="Q321" i="5"/>
  <c r="R321" i="5" s="1"/>
  <c r="O321" i="5"/>
  <c r="P321" i="5" s="1"/>
  <c r="M321" i="5"/>
  <c r="N321" i="5" s="1"/>
  <c r="Q201" i="5"/>
  <c r="R201" i="5" s="1"/>
  <c r="O201" i="5"/>
  <c r="P201" i="5" s="1"/>
  <c r="M201" i="5"/>
  <c r="N201" i="5" s="1"/>
  <c r="J201" i="5"/>
  <c r="Q81" i="5"/>
  <c r="R81" i="5" s="1"/>
  <c r="O81" i="5"/>
  <c r="P81" i="5" s="1"/>
  <c r="M81" i="5"/>
  <c r="N81" i="5" s="1"/>
  <c r="J81" i="5"/>
  <c r="J1917" i="5"/>
  <c r="Q2598" i="5"/>
  <c r="R2598" i="5" s="1"/>
  <c r="O2598" i="5"/>
  <c r="P2598" i="5" s="1"/>
  <c r="M2598" i="5"/>
  <c r="N2598" i="5" s="1"/>
  <c r="Q2586" i="5"/>
  <c r="R2586" i="5" s="1"/>
  <c r="O2586" i="5"/>
  <c r="P2586" i="5" s="1"/>
  <c r="M2586" i="5"/>
  <c r="N2586" i="5" s="1"/>
  <c r="Q2574" i="5"/>
  <c r="R2574" i="5" s="1"/>
  <c r="O2574" i="5"/>
  <c r="P2574" i="5" s="1"/>
  <c r="M2574" i="5"/>
  <c r="N2574" i="5" s="1"/>
  <c r="Q2562" i="5"/>
  <c r="R2562" i="5" s="1"/>
  <c r="O2562" i="5"/>
  <c r="P2562" i="5" s="1"/>
  <c r="M2562" i="5"/>
  <c r="N2562" i="5" s="1"/>
  <c r="Q2550" i="5"/>
  <c r="R2550" i="5" s="1"/>
  <c r="O2550" i="5"/>
  <c r="P2550" i="5" s="1"/>
  <c r="M2550" i="5"/>
  <c r="N2550" i="5" s="1"/>
  <c r="Q2538" i="5"/>
  <c r="R2538" i="5" s="1"/>
  <c r="O2538" i="5"/>
  <c r="P2538" i="5" s="1"/>
  <c r="M2538" i="5"/>
  <c r="N2538" i="5" s="1"/>
  <c r="Q2526" i="5"/>
  <c r="R2526" i="5" s="1"/>
  <c r="O2526" i="5"/>
  <c r="P2526" i="5" s="1"/>
  <c r="M2526" i="5"/>
  <c r="N2526" i="5" s="1"/>
  <c r="Q2514" i="5"/>
  <c r="R2514" i="5" s="1"/>
  <c r="O2514" i="5"/>
  <c r="P2514" i="5" s="1"/>
  <c r="M2514" i="5"/>
  <c r="N2514" i="5" s="1"/>
  <c r="Q2502" i="5"/>
  <c r="R2502" i="5" s="1"/>
  <c r="O2502" i="5"/>
  <c r="P2502" i="5" s="1"/>
  <c r="M2502" i="5"/>
  <c r="N2502" i="5" s="1"/>
  <c r="Q2490" i="5"/>
  <c r="R2490" i="5" s="1"/>
  <c r="O2490" i="5"/>
  <c r="P2490" i="5" s="1"/>
  <c r="M2490" i="5"/>
  <c r="N2490" i="5" s="1"/>
  <c r="Q2478" i="5"/>
  <c r="R2478" i="5" s="1"/>
  <c r="O2478" i="5"/>
  <c r="P2478" i="5" s="1"/>
  <c r="M2478" i="5"/>
  <c r="N2478" i="5" s="1"/>
  <c r="Q2466" i="5"/>
  <c r="R2466" i="5" s="1"/>
  <c r="O2466" i="5"/>
  <c r="P2466" i="5" s="1"/>
  <c r="M2466" i="5"/>
  <c r="N2466" i="5" s="1"/>
  <c r="Q2454" i="5"/>
  <c r="R2454" i="5" s="1"/>
  <c r="O2454" i="5"/>
  <c r="P2454" i="5" s="1"/>
  <c r="M2454" i="5"/>
  <c r="N2454" i="5" s="1"/>
  <c r="Q2442" i="5"/>
  <c r="R2442" i="5" s="1"/>
  <c r="O2442" i="5"/>
  <c r="P2442" i="5" s="1"/>
  <c r="M2442" i="5"/>
  <c r="N2442" i="5" s="1"/>
  <c r="Q2430" i="5"/>
  <c r="R2430" i="5" s="1"/>
  <c r="O2430" i="5"/>
  <c r="P2430" i="5" s="1"/>
  <c r="M2430" i="5"/>
  <c r="N2430" i="5" s="1"/>
  <c r="Q2418" i="5"/>
  <c r="R2418" i="5" s="1"/>
  <c r="O2418" i="5"/>
  <c r="P2418" i="5" s="1"/>
  <c r="M2418" i="5"/>
  <c r="N2418" i="5" s="1"/>
  <c r="Q2406" i="5"/>
  <c r="R2406" i="5" s="1"/>
  <c r="O2406" i="5"/>
  <c r="P2406" i="5" s="1"/>
  <c r="M2406" i="5"/>
  <c r="N2406" i="5" s="1"/>
  <c r="Q2394" i="5"/>
  <c r="R2394" i="5" s="1"/>
  <c r="O2394" i="5"/>
  <c r="P2394" i="5" s="1"/>
  <c r="M2394" i="5"/>
  <c r="N2394" i="5" s="1"/>
  <c r="Q2382" i="5"/>
  <c r="R2382" i="5" s="1"/>
  <c r="O2382" i="5"/>
  <c r="P2382" i="5" s="1"/>
  <c r="M2382" i="5"/>
  <c r="N2382" i="5" s="1"/>
  <c r="Q2370" i="5"/>
  <c r="R2370" i="5" s="1"/>
  <c r="O2370" i="5"/>
  <c r="P2370" i="5" s="1"/>
  <c r="M2370" i="5"/>
  <c r="N2370" i="5" s="1"/>
  <c r="Q2358" i="5"/>
  <c r="R2358" i="5" s="1"/>
  <c r="O2358" i="5"/>
  <c r="P2358" i="5" s="1"/>
  <c r="M2358" i="5"/>
  <c r="N2358" i="5" s="1"/>
  <c r="Q2346" i="5"/>
  <c r="R2346" i="5" s="1"/>
  <c r="O2346" i="5"/>
  <c r="P2346" i="5" s="1"/>
  <c r="M2346" i="5"/>
  <c r="N2346" i="5" s="1"/>
  <c r="Q2334" i="5"/>
  <c r="R2334" i="5" s="1"/>
  <c r="O2334" i="5"/>
  <c r="P2334" i="5" s="1"/>
  <c r="M2334" i="5"/>
  <c r="N2334" i="5" s="1"/>
  <c r="Q2322" i="5"/>
  <c r="R2322" i="5" s="1"/>
  <c r="O2322" i="5"/>
  <c r="P2322" i="5" s="1"/>
  <c r="M2322" i="5"/>
  <c r="N2322" i="5" s="1"/>
  <c r="Q2310" i="5"/>
  <c r="R2310" i="5" s="1"/>
  <c r="O2310" i="5"/>
  <c r="P2310" i="5" s="1"/>
  <c r="M2310" i="5"/>
  <c r="N2310" i="5" s="1"/>
  <c r="Q2298" i="5"/>
  <c r="R2298" i="5" s="1"/>
  <c r="O2298" i="5"/>
  <c r="P2298" i="5" s="1"/>
  <c r="M2298" i="5"/>
  <c r="N2298" i="5" s="1"/>
  <c r="Q2286" i="5"/>
  <c r="R2286" i="5" s="1"/>
  <c r="O2286" i="5"/>
  <c r="P2286" i="5" s="1"/>
  <c r="M2286" i="5"/>
  <c r="N2286" i="5" s="1"/>
  <c r="Q2274" i="5"/>
  <c r="R2274" i="5" s="1"/>
  <c r="O2274" i="5"/>
  <c r="P2274" i="5" s="1"/>
  <c r="M2274" i="5"/>
  <c r="N2274" i="5" s="1"/>
  <c r="Q2262" i="5"/>
  <c r="R2262" i="5" s="1"/>
  <c r="O2262" i="5"/>
  <c r="P2262" i="5" s="1"/>
  <c r="M2262" i="5"/>
  <c r="N2262" i="5" s="1"/>
  <c r="Q2250" i="5"/>
  <c r="R2250" i="5" s="1"/>
  <c r="O2250" i="5"/>
  <c r="P2250" i="5" s="1"/>
  <c r="M2250" i="5"/>
  <c r="N2250" i="5" s="1"/>
  <c r="Q2238" i="5"/>
  <c r="R2238" i="5" s="1"/>
  <c r="O2238" i="5"/>
  <c r="P2238" i="5" s="1"/>
  <c r="M2238" i="5"/>
  <c r="N2238" i="5" s="1"/>
  <c r="Q2226" i="5"/>
  <c r="R2226" i="5" s="1"/>
  <c r="O2226" i="5"/>
  <c r="P2226" i="5" s="1"/>
  <c r="M2226" i="5"/>
  <c r="N2226" i="5" s="1"/>
  <c r="Q2214" i="5"/>
  <c r="R2214" i="5" s="1"/>
  <c r="O2214" i="5"/>
  <c r="P2214" i="5" s="1"/>
  <c r="M2214" i="5"/>
  <c r="N2214" i="5" s="1"/>
  <c r="Q2202" i="5"/>
  <c r="R2202" i="5" s="1"/>
  <c r="O2202" i="5"/>
  <c r="P2202" i="5" s="1"/>
  <c r="M2202" i="5"/>
  <c r="N2202" i="5" s="1"/>
  <c r="Q2190" i="5"/>
  <c r="R2190" i="5" s="1"/>
  <c r="O2190" i="5"/>
  <c r="P2190" i="5" s="1"/>
  <c r="M2190" i="5"/>
  <c r="N2190" i="5" s="1"/>
  <c r="Q2178" i="5"/>
  <c r="R2178" i="5" s="1"/>
  <c r="O2178" i="5"/>
  <c r="P2178" i="5" s="1"/>
  <c r="M2178" i="5"/>
  <c r="N2178" i="5" s="1"/>
  <c r="Q2166" i="5"/>
  <c r="R2166" i="5" s="1"/>
  <c r="O2166" i="5"/>
  <c r="P2166" i="5" s="1"/>
  <c r="M2166" i="5"/>
  <c r="N2166" i="5" s="1"/>
  <c r="Q2154" i="5"/>
  <c r="R2154" i="5" s="1"/>
  <c r="O2154" i="5"/>
  <c r="P2154" i="5" s="1"/>
  <c r="M2154" i="5"/>
  <c r="N2154" i="5" s="1"/>
  <c r="Q2142" i="5"/>
  <c r="R2142" i="5" s="1"/>
  <c r="O2142" i="5"/>
  <c r="P2142" i="5" s="1"/>
  <c r="M2142" i="5"/>
  <c r="N2142" i="5" s="1"/>
  <c r="Q2130" i="5"/>
  <c r="R2130" i="5" s="1"/>
  <c r="O2130" i="5"/>
  <c r="P2130" i="5" s="1"/>
  <c r="M2130" i="5"/>
  <c r="N2130" i="5" s="1"/>
  <c r="Q2118" i="5"/>
  <c r="R2118" i="5" s="1"/>
  <c r="O2118" i="5"/>
  <c r="P2118" i="5" s="1"/>
  <c r="M2118" i="5"/>
  <c r="N2118" i="5" s="1"/>
  <c r="Q2106" i="5"/>
  <c r="R2106" i="5" s="1"/>
  <c r="O2106" i="5"/>
  <c r="P2106" i="5" s="1"/>
  <c r="M2106" i="5"/>
  <c r="N2106" i="5" s="1"/>
  <c r="Q2094" i="5"/>
  <c r="R2094" i="5" s="1"/>
  <c r="O2094" i="5"/>
  <c r="P2094" i="5" s="1"/>
  <c r="M2094" i="5"/>
  <c r="N2094" i="5" s="1"/>
  <c r="Q2082" i="5"/>
  <c r="R2082" i="5" s="1"/>
  <c r="O2082" i="5"/>
  <c r="P2082" i="5" s="1"/>
  <c r="M2082" i="5"/>
  <c r="N2082" i="5" s="1"/>
  <c r="Q2070" i="5"/>
  <c r="R2070" i="5" s="1"/>
  <c r="O2070" i="5"/>
  <c r="P2070" i="5" s="1"/>
  <c r="M2070" i="5"/>
  <c r="N2070" i="5" s="1"/>
  <c r="J2070" i="5"/>
  <c r="Q2058" i="5"/>
  <c r="R2058" i="5" s="1"/>
  <c r="O2058" i="5"/>
  <c r="P2058" i="5" s="1"/>
  <c r="M2058" i="5"/>
  <c r="N2058" i="5" s="1"/>
  <c r="J2058" i="5"/>
  <c r="Q2046" i="5"/>
  <c r="R2046" i="5" s="1"/>
  <c r="O2046" i="5"/>
  <c r="P2046" i="5" s="1"/>
  <c r="M2046" i="5"/>
  <c r="N2046" i="5" s="1"/>
  <c r="J2046" i="5"/>
  <c r="Q2034" i="5"/>
  <c r="R2034" i="5" s="1"/>
  <c r="O2034" i="5"/>
  <c r="P2034" i="5" s="1"/>
  <c r="M2034" i="5"/>
  <c r="N2034" i="5" s="1"/>
  <c r="J2034" i="5"/>
  <c r="Q2022" i="5"/>
  <c r="R2022" i="5" s="1"/>
  <c r="O2022" i="5"/>
  <c r="P2022" i="5" s="1"/>
  <c r="J2022" i="5"/>
  <c r="Q2010" i="5"/>
  <c r="R2010" i="5" s="1"/>
  <c r="O2010" i="5"/>
  <c r="P2010" i="5" s="1"/>
  <c r="M2010" i="5"/>
  <c r="N2010" i="5" s="1"/>
  <c r="J2010" i="5"/>
  <c r="Q1998" i="5"/>
  <c r="R1998" i="5" s="1"/>
  <c r="O1998" i="5"/>
  <c r="P1998" i="5" s="1"/>
  <c r="M1998" i="5"/>
  <c r="N1998" i="5" s="1"/>
  <c r="J1998" i="5"/>
  <c r="Q1986" i="5"/>
  <c r="R1986" i="5" s="1"/>
  <c r="O1986" i="5"/>
  <c r="P1986" i="5" s="1"/>
  <c r="M1986" i="5"/>
  <c r="N1986" i="5" s="1"/>
  <c r="J1986" i="5"/>
  <c r="Q1974" i="5"/>
  <c r="R1974" i="5" s="1"/>
  <c r="O1974" i="5"/>
  <c r="P1974" i="5" s="1"/>
  <c r="M1974" i="5"/>
  <c r="N1974" i="5" s="1"/>
  <c r="J1974" i="5"/>
  <c r="Q1962" i="5"/>
  <c r="R1962" i="5" s="1"/>
  <c r="O1962" i="5"/>
  <c r="P1962" i="5" s="1"/>
  <c r="M1962" i="5"/>
  <c r="N1962" i="5" s="1"/>
  <c r="J1962" i="5"/>
  <c r="Q1950" i="5"/>
  <c r="R1950" i="5" s="1"/>
  <c r="O1950" i="5"/>
  <c r="P1950" i="5" s="1"/>
  <c r="M1950" i="5"/>
  <c r="N1950" i="5" s="1"/>
  <c r="J1950" i="5"/>
  <c r="Q1938" i="5"/>
  <c r="R1938" i="5" s="1"/>
  <c r="O1938" i="5"/>
  <c r="P1938" i="5" s="1"/>
  <c r="M1938" i="5"/>
  <c r="N1938" i="5" s="1"/>
  <c r="J1938" i="5"/>
  <c r="Q1926" i="5"/>
  <c r="R1926" i="5" s="1"/>
  <c r="O1926" i="5"/>
  <c r="P1926" i="5" s="1"/>
  <c r="J1926" i="5"/>
  <c r="Q1914" i="5"/>
  <c r="R1914" i="5" s="1"/>
  <c r="O1914" i="5"/>
  <c r="P1914" i="5" s="1"/>
  <c r="M1914" i="5"/>
  <c r="N1914" i="5" s="1"/>
  <c r="J1914" i="5"/>
  <c r="Q1902" i="5"/>
  <c r="R1902" i="5" s="1"/>
  <c r="O1902" i="5"/>
  <c r="P1902" i="5" s="1"/>
  <c r="M1902" i="5"/>
  <c r="N1902" i="5" s="1"/>
  <c r="J1902" i="5"/>
  <c r="Q1890" i="5"/>
  <c r="R1890" i="5" s="1"/>
  <c r="O1890" i="5"/>
  <c r="P1890" i="5" s="1"/>
  <c r="M1890" i="5"/>
  <c r="N1890" i="5" s="1"/>
  <c r="J1890" i="5"/>
  <c r="Q1878" i="5"/>
  <c r="R1878" i="5" s="1"/>
  <c r="O1878" i="5"/>
  <c r="P1878" i="5" s="1"/>
  <c r="M1878" i="5"/>
  <c r="N1878" i="5" s="1"/>
  <c r="J1878" i="5"/>
  <c r="Q1866" i="5"/>
  <c r="R1866" i="5" s="1"/>
  <c r="O1866" i="5"/>
  <c r="P1866" i="5" s="1"/>
  <c r="M1866" i="5"/>
  <c r="N1866" i="5" s="1"/>
  <c r="J1866" i="5"/>
  <c r="Q1854" i="5"/>
  <c r="R1854" i="5" s="1"/>
  <c r="O1854" i="5"/>
  <c r="P1854" i="5" s="1"/>
  <c r="M1854" i="5"/>
  <c r="N1854" i="5" s="1"/>
  <c r="J1854" i="5"/>
  <c r="Q1842" i="5"/>
  <c r="R1842" i="5" s="1"/>
  <c r="O1842" i="5"/>
  <c r="P1842" i="5" s="1"/>
  <c r="M1842" i="5"/>
  <c r="N1842" i="5" s="1"/>
  <c r="J1842" i="5"/>
  <c r="Q1830" i="5"/>
  <c r="R1830" i="5" s="1"/>
  <c r="O1830" i="5"/>
  <c r="P1830" i="5" s="1"/>
  <c r="J1830" i="5"/>
  <c r="Q1818" i="5"/>
  <c r="R1818" i="5" s="1"/>
  <c r="O1818" i="5"/>
  <c r="P1818" i="5" s="1"/>
  <c r="M1818" i="5"/>
  <c r="N1818" i="5" s="1"/>
  <c r="J1818" i="5"/>
  <c r="Q1806" i="5"/>
  <c r="R1806" i="5" s="1"/>
  <c r="O1806" i="5"/>
  <c r="P1806" i="5" s="1"/>
  <c r="M1806" i="5"/>
  <c r="N1806" i="5" s="1"/>
  <c r="J1806" i="5"/>
  <c r="Q1794" i="5"/>
  <c r="R1794" i="5" s="1"/>
  <c r="O1794" i="5"/>
  <c r="P1794" i="5" s="1"/>
  <c r="M1794" i="5"/>
  <c r="N1794" i="5" s="1"/>
  <c r="J1794" i="5"/>
  <c r="Q1782" i="5"/>
  <c r="R1782" i="5" s="1"/>
  <c r="O1782" i="5"/>
  <c r="P1782" i="5" s="1"/>
  <c r="M1782" i="5"/>
  <c r="N1782" i="5" s="1"/>
  <c r="J1782" i="5"/>
  <c r="Q1770" i="5"/>
  <c r="R1770" i="5" s="1"/>
  <c r="O1770" i="5"/>
  <c r="P1770" i="5" s="1"/>
  <c r="M1770" i="5"/>
  <c r="N1770" i="5" s="1"/>
  <c r="J1770" i="5"/>
  <c r="Q1758" i="5"/>
  <c r="R1758" i="5" s="1"/>
  <c r="O1758" i="5"/>
  <c r="P1758" i="5" s="1"/>
  <c r="M1758" i="5"/>
  <c r="N1758" i="5" s="1"/>
  <c r="J1758" i="5"/>
  <c r="Q1746" i="5"/>
  <c r="R1746" i="5" s="1"/>
  <c r="O1746" i="5"/>
  <c r="P1746" i="5" s="1"/>
  <c r="M1746" i="5"/>
  <c r="N1746" i="5" s="1"/>
  <c r="J1746" i="5"/>
  <c r="Q1734" i="5"/>
  <c r="R1734" i="5" s="1"/>
  <c r="O1734" i="5"/>
  <c r="P1734" i="5" s="1"/>
  <c r="J1734" i="5"/>
  <c r="Q1722" i="5"/>
  <c r="R1722" i="5" s="1"/>
  <c r="O1722" i="5"/>
  <c r="P1722" i="5" s="1"/>
  <c r="M1722" i="5"/>
  <c r="N1722" i="5" s="1"/>
  <c r="J1722" i="5"/>
  <c r="Q1710" i="5"/>
  <c r="R1710" i="5" s="1"/>
  <c r="O1710" i="5"/>
  <c r="P1710" i="5" s="1"/>
  <c r="M1710" i="5"/>
  <c r="N1710" i="5" s="1"/>
  <c r="J1710" i="5"/>
  <c r="Q1698" i="5"/>
  <c r="R1698" i="5" s="1"/>
  <c r="O1698" i="5"/>
  <c r="P1698" i="5" s="1"/>
  <c r="M1698" i="5"/>
  <c r="N1698" i="5" s="1"/>
  <c r="J1698" i="5"/>
  <c r="Q1686" i="5"/>
  <c r="R1686" i="5" s="1"/>
  <c r="O1686" i="5"/>
  <c r="P1686" i="5" s="1"/>
  <c r="M1686" i="5"/>
  <c r="N1686" i="5" s="1"/>
  <c r="J1686" i="5"/>
  <c r="Q1674" i="5"/>
  <c r="R1674" i="5" s="1"/>
  <c r="O1674" i="5"/>
  <c r="P1674" i="5" s="1"/>
  <c r="M1674" i="5"/>
  <c r="N1674" i="5" s="1"/>
  <c r="J1674" i="5"/>
  <c r="Q1662" i="5"/>
  <c r="R1662" i="5" s="1"/>
  <c r="O1662" i="5"/>
  <c r="P1662" i="5" s="1"/>
  <c r="M1662" i="5"/>
  <c r="N1662" i="5" s="1"/>
  <c r="J1662" i="5"/>
  <c r="Q1650" i="5"/>
  <c r="R1650" i="5" s="1"/>
  <c r="O1650" i="5"/>
  <c r="P1650" i="5" s="1"/>
  <c r="M1650" i="5"/>
  <c r="N1650" i="5" s="1"/>
  <c r="J1650" i="5"/>
  <c r="Q1638" i="5"/>
  <c r="R1638" i="5" s="1"/>
  <c r="O1638" i="5"/>
  <c r="P1638" i="5" s="1"/>
  <c r="J1638" i="5"/>
  <c r="Q1626" i="5"/>
  <c r="R1626" i="5" s="1"/>
  <c r="O1626" i="5"/>
  <c r="P1626" i="5" s="1"/>
  <c r="M1626" i="5"/>
  <c r="N1626" i="5" s="1"/>
  <c r="J1626" i="5"/>
  <c r="Q1614" i="5"/>
  <c r="R1614" i="5" s="1"/>
  <c r="O1614" i="5"/>
  <c r="P1614" i="5" s="1"/>
  <c r="M1614" i="5"/>
  <c r="N1614" i="5" s="1"/>
  <c r="J1614" i="5"/>
  <c r="Q1602" i="5"/>
  <c r="R1602" i="5" s="1"/>
  <c r="O1602" i="5"/>
  <c r="P1602" i="5" s="1"/>
  <c r="M1602" i="5"/>
  <c r="N1602" i="5" s="1"/>
  <c r="J1602" i="5"/>
  <c r="Q1590" i="5"/>
  <c r="R1590" i="5" s="1"/>
  <c r="O1590" i="5"/>
  <c r="P1590" i="5" s="1"/>
  <c r="M1590" i="5"/>
  <c r="N1590" i="5" s="1"/>
  <c r="J1590" i="5"/>
  <c r="Q1578" i="5"/>
  <c r="R1578" i="5" s="1"/>
  <c r="O1578" i="5"/>
  <c r="P1578" i="5" s="1"/>
  <c r="M1578" i="5"/>
  <c r="N1578" i="5" s="1"/>
  <c r="J1578" i="5"/>
  <c r="Q1566" i="5"/>
  <c r="R1566" i="5" s="1"/>
  <c r="O1566" i="5"/>
  <c r="P1566" i="5" s="1"/>
  <c r="M1566" i="5"/>
  <c r="N1566" i="5" s="1"/>
  <c r="J1566" i="5"/>
  <c r="Q1554" i="5"/>
  <c r="R1554" i="5" s="1"/>
  <c r="O1554" i="5"/>
  <c r="P1554" i="5" s="1"/>
  <c r="M1554" i="5"/>
  <c r="N1554" i="5" s="1"/>
  <c r="J1554" i="5"/>
  <c r="Q1542" i="5"/>
  <c r="R1542" i="5" s="1"/>
  <c r="O1542" i="5"/>
  <c r="P1542" i="5" s="1"/>
  <c r="M1542" i="5"/>
  <c r="N1542" i="5" s="1"/>
  <c r="J1542" i="5"/>
  <c r="Q1530" i="5"/>
  <c r="R1530" i="5" s="1"/>
  <c r="O1530" i="5"/>
  <c r="P1530" i="5" s="1"/>
  <c r="M1530" i="5"/>
  <c r="N1530" i="5" s="1"/>
  <c r="J1530" i="5"/>
  <c r="Q1518" i="5"/>
  <c r="R1518" i="5" s="1"/>
  <c r="O1518" i="5"/>
  <c r="P1518" i="5" s="1"/>
  <c r="M1518" i="5"/>
  <c r="N1518" i="5" s="1"/>
  <c r="J1518" i="5"/>
  <c r="Q1506" i="5"/>
  <c r="R1506" i="5" s="1"/>
  <c r="O1506" i="5"/>
  <c r="P1506" i="5" s="1"/>
  <c r="M1506" i="5"/>
  <c r="N1506" i="5" s="1"/>
  <c r="J1506" i="5"/>
  <c r="Q1494" i="5"/>
  <c r="R1494" i="5" s="1"/>
  <c r="O1494" i="5"/>
  <c r="P1494" i="5" s="1"/>
  <c r="M1494" i="5"/>
  <c r="N1494" i="5" s="1"/>
  <c r="J1494" i="5"/>
  <c r="Q1482" i="5"/>
  <c r="R1482" i="5" s="1"/>
  <c r="O1482" i="5"/>
  <c r="P1482" i="5" s="1"/>
  <c r="M1482" i="5"/>
  <c r="N1482" i="5" s="1"/>
  <c r="J1482" i="5"/>
  <c r="Q1470" i="5"/>
  <c r="R1470" i="5" s="1"/>
  <c r="O1470" i="5"/>
  <c r="P1470" i="5" s="1"/>
  <c r="M1470" i="5"/>
  <c r="N1470" i="5" s="1"/>
  <c r="J1470" i="5"/>
  <c r="Q1458" i="5"/>
  <c r="R1458" i="5" s="1"/>
  <c r="O1458" i="5"/>
  <c r="P1458" i="5" s="1"/>
  <c r="M1458" i="5"/>
  <c r="N1458" i="5" s="1"/>
  <c r="J1458" i="5"/>
  <c r="Q1446" i="5"/>
  <c r="R1446" i="5" s="1"/>
  <c r="O1446" i="5"/>
  <c r="P1446" i="5" s="1"/>
  <c r="M1446" i="5"/>
  <c r="N1446" i="5" s="1"/>
  <c r="J1446" i="5"/>
  <c r="Q1434" i="5"/>
  <c r="R1434" i="5" s="1"/>
  <c r="O1434" i="5"/>
  <c r="P1434" i="5" s="1"/>
  <c r="M1434" i="5"/>
  <c r="N1434" i="5" s="1"/>
  <c r="J1434" i="5"/>
  <c r="Q1422" i="5"/>
  <c r="R1422" i="5" s="1"/>
  <c r="O1422" i="5"/>
  <c r="P1422" i="5" s="1"/>
  <c r="M1422" i="5"/>
  <c r="N1422" i="5" s="1"/>
  <c r="J1422" i="5"/>
  <c r="Q1410" i="5"/>
  <c r="R1410" i="5" s="1"/>
  <c r="O1410" i="5"/>
  <c r="P1410" i="5" s="1"/>
  <c r="M1410" i="5"/>
  <c r="N1410" i="5" s="1"/>
  <c r="J1410" i="5"/>
  <c r="Q1398" i="5"/>
  <c r="R1398" i="5" s="1"/>
  <c r="O1398" i="5"/>
  <c r="P1398" i="5" s="1"/>
  <c r="M1398" i="5"/>
  <c r="N1398" i="5" s="1"/>
  <c r="J1398" i="5"/>
  <c r="Q1386" i="5"/>
  <c r="R1386" i="5" s="1"/>
  <c r="O1386" i="5"/>
  <c r="P1386" i="5" s="1"/>
  <c r="M1386" i="5"/>
  <c r="N1386" i="5" s="1"/>
  <c r="J1386" i="5"/>
  <c r="Q1374" i="5"/>
  <c r="R1374" i="5" s="1"/>
  <c r="O1374" i="5"/>
  <c r="P1374" i="5" s="1"/>
  <c r="M1374" i="5"/>
  <c r="N1374" i="5" s="1"/>
  <c r="J1374" i="5"/>
  <c r="Q1362" i="5"/>
  <c r="R1362" i="5" s="1"/>
  <c r="O1362" i="5"/>
  <c r="P1362" i="5" s="1"/>
  <c r="M1362" i="5"/>
  <c r="N1362" i="5" s="1"/>
  <c r="J1362" i="5"/>
  <c r="Q1350" i="5"/>
  <c r="R1350" i="5" s="1"/>
  <c r="O1350" i="5"/>
  <c r="P1350" i="5" s="1"/>
  <c r="M1350" i="5"/>
  <c r="N1350" i="5" s="1"/>
  <c r="J1350" i="5"/>
  <c r="Q1338" i="5"/>
  <c r="R1338" i="5" s="1"/>
  <c r="O1338" i="5"/>
  <c r="P1338" i="5" s="1"/>
  <c r="M1338" i="5"/>
  <c r="N1338" i="5" s="1"/>
  <c r="J1338" i="5"/>
  <c r="Q1326" i="5"/>
  <c r="R1326" i="5" s="1"/>
  <c r="O1326" i="5"/>
  <c r="P1326" i="5" s="1"/>
  <c r="M1326" i="5"/>
  <c r="N1326" i="5" s="1"/>
  <c r="J1326" i="5"/>
  <c r="Q1314" i="5"/>
  <c r="R1314" i="5" s="1"/>
  <c r="O1314" i="5"/>
  <c r="P1314" i="5" s="1"/>
  <c r="M1314" i="5"/>
  <c r="N1314" i="5" s="1"/>
  <c r="J1314" i="5"/>
  <c r="Q1302" i="5"/>
  <c r="R1302" i="5" s="1"/>
  <c r="O1302" i="5"/>
  <c r="P1302" i="5" s="1"/>
  <c r="M1302" i="5"/>
  <c r="N1302" i="5" s="1"/>
  <c r="J1302" i="5"/>
  <c r="Q1290" i="5"/>
  <c r="R1290" i="5" s="1"/>
  <c r="O1290" i="5"/>
  <c r="P1290" i="5" s="1"/>
  <c r="M1290" i="5"/>
  <c r="N1290" i="5" s="1"/>
  <c r="J1290" i="5"/>
  <c r="Q1278" i="5"/>
  <c r="R1278" i="5" s="1"/>
  <c r="O1278" i="5"/>
  <c r="P1278" i="5" s="1"/>
  <c r="M1278" i="5"/>
  <c r="N1278" i="5" s="1"/>
  <c r="J1278" i="5"/>
  <c r="Q1266" i="5"/>
  <c r="R1266" i="5" s="1"/>
  <c r="O1266" i="5"/>
  <c r="P1266" i="5" s="1"/>
  <c r="M1266" i="5"/>
  <c r="N1266" i="5" s="1"/>
  <c r="J1266" i="5"/>
  <c r="Q1254" i="5"/>
  <c r="R1254" i="5" s="1"/>
  <c r="O1254" i="5"/>
  <c r="P1254" i="5" s="1"/>
  <c r="M1254" i="5"/>
  <c r="N1254" i="5" s="1"/>
  <c r="J1254" i="5"/>
  <c r="Q1242" i="5"/>
  <c r="R1242" i="5" s="1"/>
  <c r="O1242" i="5"/>
  <c r="P1242" i="5" s="1"/>
  <c r="M1242" i="5"/>
  <c r="N1242" i="5" s="1"/>
  <c r="J1242" i="5"/>
  <c r="Q1230" i="5"/>
  <c r="R1230" i="5" s="1"/>
  <c r="O1230" i="5"/>
  <c r="P1230" i="5" s="1"/>
  <c r="M1230" i="5"/>
  <c r="N1230" i="5" s="1"/>
  <c r="J1230" i="5"/>
  <c r="Q1218" i="5"/>
  <c r="R1218" i="5" s="1"/>
  <c r="O1218" i="5"/>
  <c r="P1218" i="5" s="1"/>
  <c r="M1218" i="5"/>
  <c r="N1218" i="5" s="1"/>
  <c r="J1218" i="5"/>
  <c r="Q1206" i="5"/>
  <c r="R1206" i="5" s="1"/>
  <c r="O1206" i="5"/>
  <c r="P1206" i="5" s="1"/>
  <c r="M1206" i="5"/>
  <c r="N1206" i="5" s="1"/>
  <c r="J1206" i="5"/>
  <c r="Q1194" i="5"/>
  <c r="R1194" i="5" s="1"/>
  <c r="O1194" i="5"/>
  <c r="P1194" i="5" s="1"/>
  <c r="M1194" i="5"/>
  <c r="N1194" i="5" s="1"/>
  <c r="J1194" i="5"/>
  <c r="Q1182" i="5"/>
  <c r="R1182" i="5" s="1"/>
  <c r="O1182" i="5"/>
  <c r="P1182" i="5" s="1"/>
  <c r="M1182" i="5"/>
  <c r="N1182" i="5" s="1"/>
  <c r="J1182" i="5"/>
  <c r="Q1170" i="5"/>
  <c r="R1170" i="5" s="1"/>
  <c r="O1170" i="5"/>
  <c r="P1170" i="5" s="1"/>
  <c r="M1170" i="5"/>
  <c r="N1170" i="5" s="1"/>
  <c r="J1170" i="5"/>
  <c r="Q1158" i="5"/>
  <c r="R1158" i="5" s="1"/>
  <c r="O1158" i="5"/>
  <c r="P1158" i="5" s="1"/>
  <c r="M1158" i="5"/>
  <c r="N1158" i="5" s="1"/>
  <c r="J1158" i="5"/>
  <c r="Q1146" i="5"/>
  <c r="R1146" i="5" s="1"/>
  <c r="O1146" i="5"/>
  <c r="P1146" i="5" s="1"/>
  <c r="M1146" i="5"/>
  <c r="N1146" i="5" s="1"/>
  <c r="J1146" i="5"/>
  <c r="Q1134" i="5"/>
  <c r="R1134" i="5" s="1"/>
  <c r="O1134" i="5"/>
  <c r="P1134" i="5" s="1"/>
  <c r="M1134" i="5"/>
  <c r="N1134" i="5" s="1"/>
  <c r="J1134" i="5"/>
  <c r="Q1122" i="5"/>
  <c r="R1122" i="5" s="1"/>
  <c r="O1122" i="5"/>
  <c r="P1122" i="5" s="1"/>
  <c r="M1122" i="5"/>
  <c r="N1122" i="5" s="1"/>
  <c r="J1122" i="5"/>
  <c r="Q1110" i="5"/>
  <c r="R1110" i="5" s="1"/>
  <c r="M1110" i="5"/>
  <c r="N1110" i="5" s="1"/>
  <c r="O1110" i="5"/>
  <c r="P1110" i="5" s="1"/>
  <c r="J1110" i="5"/>
  <c r="Q1098" i="5"/>
  <c r="R1098" i="5" s="1"/>
  <c r="O1098" i="5"/>
  <c r="P1098" i="5" s="1"/>
  <c r="M1098" i="5"/>
  <c r="N1098" i="5" s="1"/>
  <c r="J1098" i="5"/>
  <c r="Q1086" i="5"/>
  <c r="R1086" i="5" s="1"/>
  <c r="O1086" i="5"/>
  <c r="P1086" i="5" s="1"/>
  <c r="M1086" i="5"/>
  <c r="N1086" i="5" s="1"/>
  <c r="J1086" i="5"/>
  <c r="Q1074" i="5"/>
  <c r="R1074" i="5" s="1"/>
  <c r="O1074" i="5"/>
  <c r="P1074" i="5" s="1"/>
  <c r="M1074" i="5"/>
  <c r="N1074" i="5" s="1"/>
  <c r="J1074" i="5"/>
  <c r="Q1062" i="5"/>
  <c r="R1062" i="5" s="1"/>
  <c r="O1062" i="5"/>
  <c r="P1062" i="5" s="1"/>
  <c r="M1062" i="5"/>
  <c r="N1062" i="5" s="1"/>
  <c r="J1062" i="5"/>
  <c r="Q1050" i="5"/>
  <c r="R1050" i="5" s="1"/>
  <c r="O1050" i="5"/>
  <c r="P1050" i="5" s="1"/>
  <c r="M1050" i="5"/>
  <c r="N1050" i="5" s="1"/>
  <c r="J1050" i="5"/>
  <c r="Q1038" i="5"/>
  <c r="R1038" i="5" s="1"/>
  <c r="O1038" i="5"/>
  <c r="P1038" i="5" s="1"/>
  <c r="M1038" i="5"/>
  <c r="N1038" i="5" s="1"/>
  <c r="J1038" i="5"/>
  <c r="Q1026" i="5"/>
  <c r="R1026" i="5" s="1"/>
  <c r="O1026" i="5"/>
  <c r="P1026" i="5" s="1"/>
  <c r="M1026" i="5"/>
  <c r="N1026" i="5" s="1"/>
  <c r="J1026" i="5"/>
  <c r="Q1014" i="5"/>
  <c r="R1014" i="5" s="1"/>
  <c r="O1014" i="5"/>
  <c r="P1014" i="5" s="1"/>
  <c r="M1014" i="5"/>
  <c r="N1014" i="5" s="1"/>
  <c r="J1014" i="5"/>
  <c r="Q1002" i="5"/>
  <c r="R1002" i="5" s="1"/>
  <c r="O1002" i="5"/>
  <c r="P1002" i="5" s="1"/>
  <c r="M1002" i="5"/>
  <c r="N1002" i="5" s="1"/>
  <c r="J1002" i="5"/>
  <c r="Q990" i="5"/>
  <c r="R990" i="5" s="1"/>
  <c r="O990" i="5"/>
  <c r="P990" i="5" s="1"/>
  <c r="M990" i="5"/>
  <c r="N990" i="5" s="1"/>
  <c r="J990" i="5"/>
  <c r="Q978" i="5"/>
  <c r="R978" i="5" s="1"/>
  <c r="O978" i="5"/>
  <c r="P978" i="5" s="1"/>
  <c r="M978" i="5"/>
  <c r="N978" i="5" s="1"/>
  <c r="J978" i="5"/>
  <c r="Q966" i="5"/>
  <c r="R966" i="5" s="1"/>
  <c r="O966" i="5"/>
  <c r="P966" i="5" s="1"/>
  <c r="M966" i="5"/>
  <c r="N966" i="5" s="1"/>
  <c r="J966" i="5"/>
  <c r="Q954" i="5"/>
  <c r="R954" i="5" s="1"/>
  <c r="O954" i="5"/>
  <c r="P954" i="5" s="1"/>
  <c r="M954" i="5"/>
  <c r="N954" i="5" s="1"/>
  <c r="J954" i="5"/>
  <c r="Q942" i="5"/>
  <c r="R942" i="5" s="1"/>
  <c r="O942" i="5"/>
  <c r="P942" i="5" s="1"/>
  <c r="M942" i="5"/>
  <c r="N942" i="5" s="1"/>
  <c r="J942" i="5"/>
  <c r="Q930" i="5"/>
  <c r="R930" i="5" s="1"/>
  <c r="O930" i="5"/>
  <c r="P930" i="5" s="1"/>
  <c r="M930" i="5"/>
  <c r="N930" i="5" s="1"/>
  <c r="J930" i="5"/>
  <c r="Q918" i="5"/>
  <c r="R918" i="5" s="1"/>
  <c r="O918" i="5"/>
  <c r="P918" i="5" s="1"/>
  <c r="M918" i="5"/>
  <c r="N918" i="5" s="1"/>
  <c r="J918" i="5"/>
  <c r="Q906" i="5"/>
  <c r="R906" i="5" s="1"/>
  <c r="O906" i="5"/>
  <c r="P906" i="5" s="1"/>
  <c r="M906" i="5"/>
  <c r="N906" i="5" s="1"/>
  <c r="J906" i="5"/>
  <c r="Q894" i="5"/>
  <c r="R894" i="5" s="1"/>
  <c r="O894" i="5"/>
  <c r="P894" i="5" s="1"/>
  <c r="M894" i="5"/>
  <c r="N894" i="5" s="1"/>
  <c r="J894" i="5"/>
  <c r="Q882" i="5"/>
  <c r="R882" i="5" s="1"/>
  <c r="O882" i="5"/>
  <c r="P882" i="5" s="1"/>
  <c r="M882" i="5"/>
  <c r="N882" i="5" s="1"/>
  <c r="J882" i="5"/>
  <c r="Q870" i="5"/>
  <c r="R870" i="5" s="1"/>
  <c r="O870" i="5"/>
  <c r="P870" i="5" s="1"/>
  <c r="M870" i="5"/>
  <c r="N870" i="5" s="1"/>
  <c r="J870" i="5"/>
  <c r="Q858" i="5"/>
  <c r="R858" i="5" s="1"/>
  <c r="O858" i="5"/>
  <c r="P858" i="5" s="1"/>
  <c r="M858" i="5"/>
  <c r="N858" i="5" s="1"/>
  <c r="J858" i="5"/>
  <c r="Q846" i="5"/>
  <c r="R846" i="5" s="1"/>
  <c r="O846" i="5"/>
  <c r="P846" i="5" s="1"/>
  <c r="M846" i="5"/>
  <c r="N846" i="5" s="1"/>
  <c r="J846" i="5"/>
  <c r="Q834" i="5"/>
  <c r="R834" i="5" s="1"/>
  <c r="O834" i="5"/>
  <c r="P834" i="5" s="1"/>
  <c r="M834" i="5"/>
  <c r="N834" i="5" s="1"/>
  <c r="J834" i="5"/>
  <c r="Q822" i="5"/>
  <c r="R822" i="5" s="1"/>
  <c r="O822" i="5"/>
  <c r="P822" i="5" s="1"/>
  <c r="M822" i="5"/>
  <c r="N822" i="5" s="1"/>
  <c r="J822" i="5"/>
  <c r="Q810" i="5"/>
  <c r="R810" i="5" s="1"/>
  <c r="O810" i="5"/>
  <c r="P810" i="5" s="1"/>
  <c r="M810" i="5"/>
  <c r="N810" i="5" s="1"/>
  <c r="J810" i="5"/>
  <c r="Q798" i="5"/>
  <c r="R798" i="5" s="1"/>
  <c r="O798" i="5"/>
  <c r="P798" i="5" s="1"/>
  <c r="M798" i="5"/>
  <c r="N798" i="5" s="1"/>
  <c r="J798" i="5"/>
  <c r="Q786" i="5"/>
  <c r="R786" i="5" s="1"/>
  <c r="O786" i="5"/>
  <c r="P786" i="5" s="1"/>
  <c r="M786" i="5"/>
  <c r="N786" i="5" s="1"/>
  <c r="J786" i="5"/>
  <c r="Q774" i="5"/>
  <c r="R774" i="5" s="1"/>
  <c r="O774" i="5"/>
  <c r="P774" i="5" s="1"/>
  <c r="M774" i="5"/>
  <c r="N774" i="5" s="1"/>
  <c r="J774" i="5"/>
  <c r="Q762" i="5"/>
  <c r="R762" i="5" s="1"/>
  <c r="O762" i="5"/>
  <c r="P762" i="5" s="1"/>
  <c r="M762" i="5"/>
  <c r="N762" i="5" s="1"/>
  <c r="J762" i="5"/>
  <c r="Q750" i="5"/>
  <c r="R750" i="5" s="1"/>
  <c r="O750" i="5"/>
  <c r="P750" i="5" s="1"/>
  <c r="M750" i="5"/>
  <c r="N750" i="5" s="1"/>
  <c r="J750" i="5"/>
  <c r="Q738" i="5"/>
  <c r="R738" i="5" s="1"/>
  <c r="O738" i="5"/>
  <c r="P738" i="5" s="1"/>
  <c r="M738" i="5"/>
  <c r="N738" i="5" s="1"/>
  <c r="J738" i="5"/>
  <c r="Q726" i="5"/>
  <c r="R726" i="5" s="1"/>
  <c r="O726" i="5"/>
  <c r="P726" i="5" s="1"/>
  <c r="M726" i="5"/>
  <c r="N726" i="5" s="1"/>
  <c r="J726" i="5"/>
  <c r="Q714" i="5"/>
  <c r="R714" i="5" s="1"/>
  <c r="O714" i="5"/>
  <c r="P714" i="5" s="1"/>
  <c r="M714" i="5"/>
  <c r="N714" i="5" s="1"/>
  <c r="J714" i="5"/>
  <c r="Q702" i="5"/>
  <c r="R702" i="5" s="1"/>
  <c r="O702" i="5"/>
  <c r="P702" i="5" s="1"/>
  <c r="M702" i="5"/>
  <c r="N702" i="5" s="1"/>
  <c r="J702" i="5"/>
  <c r="Q690" i="5"/>
  <c r="R690" i="5" s="1"/>
  <c r="O690" i="5"/>
  <c r="P690" i="5" s="1"/>
  <c r="M690" i="5"/>
  <c r="N690" i="5" s="1"/>
  <c r="J690" i="5"/>
  <c r="Q678" i="5"/>
  <c r="R678" i="5" s="1"/>
  <c r="O678" i="5"/>
  <c r="P678" i="5" s="1"/>
  <c r="M678" i="5"/>
  <c r="N678" i="5" s="1"/>
  <c r="J678" i="5"/>
  <c r="Q666" i="5"/>
  <c r="R666" i="5" s="1"/>
  <c r="O666" i="5"/>
  <c r="P666" i="5" s="1"/>
  <c r="M666" i="5"/>
  <c r="N666" i="5" s="1"/>
  <c r="J666" i="5"/>
  <c r="Q654" i="5"/>
  <c r="R654" i="5" s="1"/>
  <c r="O654" i="5"/>
  <c r="P654" i="5" s="1"/>
  <c r="M654" i="5"/>
  <c r="N654" i="5" s="1"/>
  <c r="J654" i="5"/>
  <c r="Q642" i="5"/>
  <c r="R642" i="5" s="1"/>
  <c r="O642" i="5"/>
  <c r="P642" i="5" s="1"/>
  <c r="M642" i="5"/>
  <c r="N642" i="5" s="1"/>
  <c r="J642" i="5"/>
  <c r="Q630" i="5"/>
  <c r="R630" i="5" s="1"/>
  <c r="O630" i="5"/>
  <c r="P630" i="5" s="1"/>
  <c r="M630" i="5"/>
  <c r="N630" i="5" s="1"/>
  <c r="J630" i="5"/>
  <c r="Q618" i="5"/>
  <c r="R618" i="5" s="1"/>
  <c r="O618" i="5"/>
  <c r="P618" i="5" s="1"/>
  <c r="M618" i="5"/>
  <c r="N618" i="5" s="1"/>
  <c r="J618" i="5"/>
  <c r="Q606" i="5"/>
  <c r="R606" i="5" s="1"/>
  <c r="O606" i="5"/>
  <c r="P606" i="5" s="1"/>
  <c r="M606" i="5"/>
  <c r="N606" i="5" s="1"/>
  <c r="J606" i="5"/>
  <c r="Q594" i="5"/>
  <c r="R594" i="5" s="1"/>
  <c r="O594" i="5"/>
  <c r="P594" i="5" s="1"/>
  <c r="M594" i="5"/>
  <c r="N594" i="5" s="1"/>
  <c r="J594" i="5"/>
  <c r="Q582" i="5"/>
  <c r="R582" i="5" s="1"/>
  <c r="O582" i="5"/>
  <c r="P582" i="5" s="1"/>
  <c r="M582" i="5"/>
  <c r="N582" i="5" s="1"/>
  <c r="J582" i="5"/>
  <c r="Q570" i="5"/>
  <c r="R570" i="5" s="1"/>
  <c r="O570" i="5"/>
  <c r="P570" i="5" s="1"/>
  <c r="M570" i="5"/>
  <c r="N570" i="5" s="1"/>
  <c r="J570" i="5"/>
  <c r="Q558" i="5"/>
  <c r="R558" i="5" s="1"/>
  <c r="O558" i="5"/>
  <c r="P558" i="5" s="1"/>
  <c r="M558" i="5"/>
  <c r="N558" i="5" s="1"/>
  <c r="J558" i="5"/>
  <c r="Q546" i="5"/>
  <c r="R546" i="5" s="1"/>
  <c r="O546" i="5"/>
  <c r="P546" i="5" s="1"/>
  <c r="M546" i="5"/>
  <c r="N546" i="5" s="1"/>
  <c r="J546" i="5"/>
  <c r="Q534" i="5"/>
  <c r="R534" i="5" s="1"/>
  <c r="O534" i="5"/>
  <c r="P534" i="5" s="1"/>
  <c r="M534" i="5"/>
  <c r="N534" i="5" s="1"/>
  <c r="J534" i="5"/>
  <c r="Q522" i="5"/>
  <c r="R522" i="5" s="1"/>
  <c r="O522" i="5"/>
  <c r="P522" i="5" s="1"/>
  <c r="M522" i="5"/>
  <c r="N522" i="5" s="1"/>
  <c r="J522" i="5"/>
  <c r="Q510" i="5"/>
  <c r="R510" i="5" s="1"/>
  <c r="O510" i="5"/>
  <c r="P510" i="5" s="1"/>
  <c r="M510" i="5"/>
  <c r="N510" i="5" s="1"/>
  <c r="J510" i="5"/>
  <c r="Q498" i="5"/>
  <c r="R498" i="5" s="1"/>
  <c r="O498" i="5"/>
  <c r="P498" i="5" s="1"/>
  <c r="J498" i="5"/>
  <c r="M498" i="5"/>
  <c r="N498" i="5" s="1"/>
  <c r="Q486" i="5"/>
  <c r="R486" i="5" s="1"/>
  <c r="O486" i="5"/>
  <c r="P486" i="5" s="1"/>
  <c r="M486" i="5"/>
  <c r="N486" i="5" s="1"/>
  <c r="J486" i="5"/>
  <c r="Q474" i="5"/>
  <c r="R474" i="5" s="1"/>
  <c r="O474" i="5"/>
  <c r="P474" i="5" s="1"/>
  <c r="M474" i="5"/>
  <c r="N474" i="5" s="1"/>
  <c r="J474" i="5"/>
  <c r="Q462" i="5"/>
  <c r="R462" i="5" s="1"/>
  <c r="O462" i="5"/>
  <c r="P462" i="5" s="1"/>
  <c r="M462" i="5"/>
  <c r="N462" i="5" s="1"/>
  <c r="J462" i="5"/>
  <c r="Q450" i="5"/>
  <c r="R450" i="5" s="1"/>
  <c r="O450" i="5"/>
  <c r="P450" i="5" s="1"/>
  <c r="M450" i="5"/>
  <c r="N450" i="5" s="1"/>
  <c r="J450" i="5"/>
  <c r="Q438" i="5"/>
  <c r="R438" i="5" s="1"/>
  <c r="O438" i="5"/>
  <c r="P438" i="5" s="1"/>
  <c r="M438" i="5"/>
  <c r="N438" i="5" s="1"/>
  <c r="J438" i="5"/>
  <c r="Q426" i="5"/>
  <c r="R426" i="5" s="1"/>
  <c r="O426" i="5"/>
  <c r="P426" i="5" s="1"/>
  <c r="M426" i="5"/>
  <c r="N426" i="5" s="1"/>
  <c r="J426" i="5"/>
  <c r="Q414" i="5"/>
  <c r="R414" i="5" s="1"/>
  <c r="O414" i="5"/>
  <c r="P414" i="5" s="1"/>
  <c r="M414" i="5"/>
  <c r="N414" i="5" s="1"/>
  <c r="J414" i="5"/>
  <c r="Q402" i="5"/>
  <c r="R402" i="5" s="1"/>
  <c r="O402" i="5"/>
  <c r="P402" i="5" s="1"/>
  <c r="M402" i="5"/>
  <c r="N402" i="5" s="1"/>
  <c r="J402" i="5"/>
  <c r="Q390" i="5"/>
  <c r="R390" i="5" s="1"/>
  <c r="O390" i="5"/>
  <c r="P390" i="5" s="1"/>
  <c r="M390" i="5"/>
  <c r="N390" i="5" s="1"/>
  <c r="J390" i="5"/>
  <c r="Q378" i="5"/>
  <c r="R378" i="5" s="1"/>
  <c r="O378" i="5"/>
  <c r="P378" i="5" s="1"/>
  <c r="M378" i="5"/>
  <c r="N378" i="5" s="1"/>
  <c r="J378" i="5"/>
  <c r="Q366" i="5"/>
  <c r="R366" i="5" s="1"/>
  <c r="O366" i="5"/>
  <c r="P366" i="5" s="1"/>
  <c r="M366" i="5"/>
  <c r="N366" i="5" s="1"/>
  <c r="J366" i="5"/>
  <c r="Q354" i="5"/>
  <c r="R354" i="5" s="1"/>
  <c r="O354" i="5"/>
  <c r="P354" i="5" s="1"/>
  <c r="J354" i="5"/>
  <c r="M354" i="5"/>
  <c r="N354" i="5" s="1"/>
  <c r="Q342" i="5"/>
  <c r="R342" i="5" s="1"/>
  <c r="O342" i="5"/>
  <c r="P342" i="5" s="1"/>
  <c r="M342" i="5"/>
  <c r="N342" i="5" s="1"/>
  <c r="J342" i="5"/>
  <c r="Q330" i="5"/>
  <c r="R330" i="5" s="1"/>
  <c r="O330" i="5"/>
  <c r="P330" i="5" s="1"/>
  <c r="M330" i="5"/>
  <c r="N330" i="5" s="1"/>
  <c r="J330" i="5"/>
  <c r="Q318" i="5"/>
  <c r="R318" i="5" s="1"/>
  <c r="O318" i="5"/>
  <c r="P318" i="5" s="1"/>
  <c r="M318" i="5"/>
  <c r="N318" i="5" s="1"/>
  <c r="J318" i="5"/>
  <c r="Q306" i="5"/>
  <c r="R306" i="5" s="1"/>
  <c r="O306" i="5"/>
  <c r="P306" i="5" s="1"/>
  <c r="M306" i="5"/>
  <c r="N306" i="5" s="1"/>
  <c r="J306" i="5"/>
  <c r="Q294" i="5"/>
  <c r="R294" i="5" s="1"/>
  <c r="O294" i="5"/>
  <c r="P294" i="5" s="1"/>
  <c r="M294" i="5"/>
  <c r="N294" i="5" s="1"/>
  <c r="J294" i="5"/>
  <c r="Q282" i="5"/>
  <c r="R282" i="5" s="1"/>
  <c r="O282" i="5"/>
  <c r="P282" i="5" s="1"/>
  <c r="J282" i="5"/>
  <c r="M282" i="5"/>
  <c r="N282" i="5" s="1"/>
  <c r="Q270" i="5"/>
  <c r="R270" i="5" s="1"/>
  <c r="O270" i="5"/>
  <c r="P270" i="5" s="1"/>
  <c r="M270" i="5"/>
  <c r="N270" i="5" s="1"/>
  <c r="J270" i="5"/>
  <c r="Q258" i="5"/>
  <c r="R258" i="5" s="1"/>
  <c r="O258" i="5"/>
  <c r="P258" i="5" s="1"/>
  <c r="M258" i="5"/>
  <c r="N258" i="5" s="1"/>
  <c r="J258" i="5"/>
  <c r="Q246" i="5"/>
  <c r="R246" i="5" s="1"/>
  <c r="O246" i="5"/>
  <c r="P246" i="5" s="1"/>
  <c r="M246" i="5"/>
  <c r="N246" i="5" s="1"/>
  <c r="J246" i="5"/>
  <c r="Q234" i="5"/>
  <c r="R234" i="5" s="1"/>
  <c r="O234" i="5"/>
  <c r="P234" i="5" s="1"/>
  <c r="M234" i="5"/>
  <c r="N234" i="5" s="1"/>
  <c r="J234" i="5"/>
  <c r="Q222" i="5"/>
  <c r="R222" i="5" s="1"/>
  <c r="O222" i="5"/>
  <c r="P222" i="5" s="1"/>
  <c r="M222" i="5"/>
  <c r="N222" i="5" s="1"/>
  <c r="J222" i="5"/>
  <c r="Q210" i="5"/>
  <c r="R210" i="5" s="1"/>
  <c r="O210" i="5"/>
  <c r="P210" i="5" s="1"/>
  <c r="M210" i="5"/>
  <c r="N210" i="5" s="1"/>
  <c r="J210" i="5"/>
  <c r="Q198" i="5"/>
  <c r="R198" i="5" s="1"/>
  <c r="O198" i="5"/>
  <c r="P198" i="5" s="1"/>
  <c r="M198" i="5"/>
  <c r="N198" i="5" s="1"/>
  <c r="J198" i="5"/>
  <c r="Q186" i="5"/>
  <c r="R186" i="5" s="1"/>
  <c r="O186" i="5"/>
  <c r="P186" i="5" s="1"/>
  <c r="M186" i="5"/>
  <c r="N186" i="5" s="1"/>
  <c r="J186" i="5"/>
  <c r="Q174" i="5"/>
  <c r="R174" i="5" s="1"/>
  <c r="O174" i="5"/>
  <c r="P174" i="5" s="1"/>
  <c r="M174" i="5"/>
  <c r="N174" i="5" s="1"/>
  <c r="J174" i="5"/>
  <c r="Q162" i="5"/>
  <c r="R162" i="5" s="1"/>
  <c r="O162" i="5"/>
  <c r="P162" i="5" s="1"/>
  <c r="M162" i="5"/>
  <c r="N162" i="5" s="1"/>
  <c r="J162" i="5"/>
  <c r="Q150" i="5"/>
  <c r="R150" i="5" s="1"/>
  <c r="O150" i="5"/>
  <c r="P150" i="5" s="1"/>
  <c r="M150" i="5"/>
  <c r="N150" i="5" s="1"/>
  <c r="J150" i="5"/>
  <c r="Q138" i="5"/>
  <c r="R138" i="5" s="1"/>
  <c r="O138" i="5"/>
  <c r="P138" i="5" s="1"/>
  <c r="J138" i="5"/>
  <c r="M138" i="5"/>
  <c r="N138" i="5" s="1"/>
  <c r="Q126" i="5"/>
  <c r="R126" i="5" s="1"/>
  <c r="O126" i="5"/>
  <c r="P126" i="5" s="1"/>
  <c r="M126" i="5"/>
  <c r="N126" i="5" s="1"/>
  <c r="J126" i="5"/>
  <c r="Q114" i="5"/>
  <c r="R114" i="5" s="1"/>
  <c r="O114" i="5"/>
  <c r="P114" i="5" s="1"/>
  <c r="M114" i="5"/>
  <c r="N114" i="5" s="1"/>
  <c r="J114" i="5"/>
  <c r="Q102" i="5"/>
  <c r="R102" i="5" s="1"/>
  <c r="O102" i="5"/>
  <c r="P102" i="5" s="1"/>
  <c r="M102" i="5"/>
  <c r="N102" i="5" s="1"/>
  <c r="J102" i="5"/>
  <c r="Q90" i="5"/>
  <c r="R90" i="5" s="1"/>
  <c r="O90" i="5"/>
  <c r="P90" i="5" s="1"/>
  <c r="M90" i="5"/>
  <c r="N90" i="5" s="1"/>
  <c r="J90" i="5"/>
  <c r="Q78" i="5"/>
  <c r="R78" i="5" s="1"/>
  <c r="O78" i="5"/>
  <c r="P78" i="5" s="1"/>
  <c r="M78" i="5"/>
  <c r="N78" i="5" s="1"/>
  <c r="J78" i="5"/>
  <c r="Q66" i="5"/>
  <c r="R66" i="5" s="1"/>
  <c r="O66" i="5"/>
  <c r="P66" i="5" s="1"/>
  <c r="M66" i="5"/>
  <c r="N66" i="5" s="1"/>
  <c r="J66" i="5"/>
  <c r="Q54" i="5"/>
  <c r="R54" i="5" s="1"/>
  <c r="O54" i="5"/>
  <c r="P54" i="5" s="1"/>
  <c r="M54" i="5"/>
  <c r="N54" i="5" s="1"/>
  <c r="J54" i="5"/>
  <c r="Q42" i="5"/>
  <c r="R42" i="5" s="1"/>
  <c r="O42" i="5"/>
  <c r="P42" i="5" s="1"/>
  <c r="M42" i="5"/>
  <c r="N42" i="5" s="1"/>
  <c r="J42" i="5"/>
  <c r="Q30" i="5"/>
  <c r="R30" i="5" s="1"/>
  <c r="O30" i="5"/>
  <c r="P30" i="5" s="1"/>
  <c r="M30" i="5"/>
  <c r="N30" i="5" s="1"/>
  <c r="J30" i="5"/>
  <c r="Q18" i="5"/>
  <c r="R18" i="5" s="1"/>
  <c r="O18" i="5"/>
  <c r="P18" i="5" s="1"/>
  <c r="M18" i="5"/>
  <c r="N18" i="5" s="1"/>
  <c r="J18" i="5"/>
  <c r="Q6" i="5"/>
  <c r="R6" i="5" s="1"/>
  <c r="O6" i="5"/>
  <c r="P6" i="5" s="1"/>
  <c r="M6" i="5"/>
  <c r="N6" i="5" s="1"/>
  <c r="J6" i="5"/>
  <c r="J2564" i="5"/>
  <c r="J2550" i="5"/>
  <c r="J2492" i="5"/>
  <c r="J2478" i="5"/>
  <c r="J2420" i="5"/>
  <c r="J2406" i="5"/>
  <c r="J2348" i="5"/>
  <c r="J2334" i="5"/>
  <c r="J2276" i="5"/>
  <c r="J2262" i="5"/>
  <c r="J2204" i="5"/>
  <c r="J2190" i="5"/>
  <c r="J2132" i="5"/>
  <c r="J2118" i="5"/>
  <c r="J1629" i="5"/>
  <c r="J1269" i="5"/>
  <c r="Q2481" i="5"/>
  <c r="R2481" i="5" s="1"/>
  <c r="O2481" i="5"/>
  <c r="P2481" i="5" s="1"/>
  <c r="M2481" i="5"/>
  <c r="N2481" i="5" s="1"/>
  <c r="Q2325" i="5"/>
  <c r="R2325" i="5" s="1"/>
  <c r="O2325" i="5"/>
  <c r="P2325" i="5" s="1"/>
  <c r="M2325" i="5"/>
  <c r="N2325" i="5" s="1"/>
  <c r="Q2193" i="5"/>
  <c r="R2193" i="5" s="1"/>
  <c r="O2193" i="5"/>
  <c r="P2193" i="5" s="1"/>
  <c r="Q2049" i="5"/>
  <c r="R2049" i="5" s="1"/>
  <c r="O2049" i="5"/>
  <c r="P2049" i="5" s="1"/>
  <c r="M2049" i="5"/>
  <c r="N2049" i="5" s="1"/>
  <c r="Q1929" i="5"/>
  <c r="R1929" i="5" s="1"/>
  <c r="O1929" i="5"/>
  <c r="P1929" i="5" s="1"/>
  <c r="M1929" i="5"/>
  <c r="N1929" i="5" s="1"/>
  <c r="Q1797" i="5"/>
  <c r="R1797" i="5" s="1"/>
  <c r="O1797" i="5"/>
  <c r="P1797" i="5" s="1"/>
  <c r="M1797" i="5"/>
  <c r="N1797" i="5" s="1"/>
  <c r="Q1677" i="5"/>
  <c r="R1677" i="5" s="1"/>
  <c r="O1677" i="5"/>
  <c r="P1677" i="5" s="1"/>
  <c r="M1677" i="5"/>
  <c r="N1677" i="5" s="1"/>
  <c r="Q1557" i="5"/>
  <c r="R1557" i="5" s="1"/>
  <c r="M1557" i="5"/>
  <c r="N1557" i="5" s="1"/>
  <c r="O1557" i="5"/>
  <c r="P1557" i="5" s="1"/>
  <c r="Q1425" i="5"/>
  <c r="R1425" i="5" s="1"/>
  <c r="O1425" i="5"/>
  <c r="P1425" i="5" s="1"/>
  <c r="M1425" i="5"/>
  <c r="N1425" i="5" s="1"/>
  <c r="Q1305" i="5"/>
  <c r="R1305" i="5" s="1"/>
  <c r="O1305" i="5"/>
  <c r="P1305" i="5" s="1"/>
  <c r="M1305" i="5"/>
  <c r="N1305" i="5" s="1"/>
  <c r="Q1185" i="5"/>
  <c r="R1185" i="5" s="1"/>
  <c r="O1185" i="5"/>
  <c r="P1185" i="5" s="1"/>
  <c r="M1185" i="5"/>
  <c r="N1185" i="5" s="1"/>
  <c r="Q1053" i="5"/>
  <c r="R1053" i="5" s="1"/>
  <c r="O1053" i="5"/>
  <c r="P1053" i="5" s="1"/>
  <c r="M1053" i="5"/>
  <c r="N1053" i="5" s="1"/>
  <c r="Q921" i="5"/>
  <c r="R921" i="5" s="1"/>
  <c r="O921" i="5"/>
  <c r="P921" i="5" s="1"/>
  <c r="M921" i="5"/>
  <c r="N921" i="5" s="1"/>
  <c r="J921" i="5"/>
  <c r="Q801" i="5"/>
  <c r="R801" i="5" s="1"/>
  <c r="O801" i="5"/>
  <c r="P801" i="5" s="1"/>
  <c r="M801" i="5"/>
  <c r="N801" i="5" s="1"/>
  <c r="J801" i="5"/>
  <c r="Q693" i="5"/>
  <c r="R693" i="5" s="1"/>
  <c r="O693" i="5"/>
  <c r="P693" i="5" s="1"/>
  <c r="M693" i="5"/>
  <c r="N693" i="5" s="1"/>
  <c r="J693" i="5"/>
  <c r="Q573" i="5"/>
  <c r="R573" i="5" s="1"/>
  <c r="O573" i="5"/>
  <c r="P573" i="5" s="1"/>
  <c r="M573" i="5"/>
  <c r="N573" i="5" s="1"/>
  <c r="Q453" i="5"/>
  <c r="R453" i="5" s="1"/>
  <c r="O453" i="5"/>
  <c r="P453" i="5" s="1"/>
  <c r="M453" i="5"/>
  <c r="N453" i="5" s="1"/>
  <c r="J453" i="5"/>
  <c r="Q333" i="5"/>
  <c r="R333" i="5" s="1"/>
  <c r="O333" i="5"/>
  <c r="P333" i="5" s="1"/>
  <c r="M333" i="5"/>
  <c r="N333" i="5" s="1"/>
  <c r="J333" i="5"/>
  <c r="Q213" i="5"/>
  <c r="R213" i="5" s="1"/>
  <c r="O213" i="5"/>
  <c r="P213" i="5" s="1"/>
  <c r="M213" i="5"/>
  <c r="N213" i="5" s="1"/>
  <c r="Q57" i="5"/>
  <c r="R57" i="5" s="1"/>
  <c r="O57" i="5"/>
  <c r="P57" i="5" s="1"/>
  <c r="M57" i="5"/>
  <c r="N57" i="5" s="1"/>
  <c r="J57" i="5"/>
  <c r="Q2597" i="5"/>
  <c r="R2597" i="5" s="1"/>
  <c r="O2597" i="5"/>
  <c r="P2597" i="5" s="1"/>
  <c r="M2597" i="5"/>
  <c r="N2597" i="5" s="1"/>
  <c r="Q2585" i="5"/>
  <c r="R2585" i="5" s="1"/>
  <c r="O2585" i="5"/>
  <c r="P2585" i="5" s="1"/>
  <c r="M2585" i="5"/>
  <c r="N2585" i="5" s="1"/>
  <c r="Q2573" i="5"/>
  <c r="R2573" i="5" s="1"/>
  <c r="O2573" i="5"/>
  <c r="P2573" i="5" s="1"/>
  <c r="M2573" i="5"/>
  <c r="N2573" i="5" s="1"/>
  <c r="Q2561" i="5"/>
  <c r="R2561" i="5" s="1"/>
  <c r="O2561" i="5"/>
  <c r="P2561" i="5" s="1"/>
  <c r="M2561" i="5"/>
  <c r="N2561" i="5" s="1"/>
  <c r="Q2549" i="5"/>
  <c r="R2549" i="5" s="1"/>
  <c r="O2549" i="5"/>
  <c r="P2549" i="5" s="1"/>
  <c r="M2549" i="5"/>
  <c r="N2549" i="5" s="1"/>
  <c r="Q2537" i="5"/>
  <c r="R2537" i="5" s="1"/>
  <c r="O2537" i="5"/>
  <c r="P2537" i="5" s="1"/>
  <c r="M2537" i="5"/>
  <c r="N2537" i="5" s="1"/>
  <c r="Q2525" i="5"/>
  <c r="R2525" i="5" s="1"/>
  <c r="O2525" i="5"/>
  <c r="P2525" i="5" s="1"/>
  <c r="M2525" i="5"/>
  <c r="N2525" i="5" s="1"/>
  <c r="Q2513" i="5"/>
  <c r="R2513" i="5" s="1"/>
  <c r="O2513" i="5"/>
  <c r="P2513" i="5" s="1"/>
  <c r="M2513" i="5"/>
  <c r="N2513" i="5" s="1"/>
  <c r="Q2501" i="5"/>
  <c r="R2501" i="5" s="1"/>
  <c r="O2501" i="5"/>
  <c r="P2501" i="5" s="1"/>
  <c r="M2501" i="5"/>
  <c r="N2501" i="5" s="1"/>
  <c r="Q2489" i="5"/>
  <c r="R2489" i="5" s="1"/>
  <c r="O2489" i="5"/>
  <c r="P2489" i="5" s="1"/>
  <c r="M2489" i="5"/>
  <c r="N2489" i="5" s="1"/>
  <c r="Q2477" i="5"/>
  <c r="R2477" i="5" s="1"/>
  <c r="O2477" i="5"/>
  <c r="P2477" i="5" s="1"/>
  <c r="M2477" i="5"/>
  <c r="N2477" i="5" s="1"/>
  <c r="Q2465" i="5"/>
  <c r="R2465" i="5" s="1"/>
  <c r="O2465" i="5"/>
  <c r="P2465" i="5" s="1"/>
  <c r="M2465" i="5"/>
  <c r="N2465" i="5" s="1"/>
  <c r="Q2453" i="5"/>
  <c r="R2453" i="5" s="1"/>
  <c r="O2453" i="5"/>
  <c r="P2453" i="5" s="1"/>
  <c r="M2453" i="5"/>
  <c r="N2453" i="5" s="1"/>
  <c r="Q2441" i="5"/>
  <c r="R2441" i="5" s="1"/>
  <c r="O2441" i="5"/>
  <c r="P2441" i="5" s="1"/>
  <c r="M2441" i="5"/>
  <c r="N2441" i="5" s="1"/>
  <c r="Q2429" i="5"/>
  <c r="R2429" i="5" s="1"/>
  <c r="O2429" i="5"/>
  <c r="P2429" i="5" s="1"/>
  <c r="M2429" i="5"/>
  <c r="N2429" i="5" s="1"/>
  <c r="Q2417" i="5"/>
  <c r="R2417" i="5" s="1"/>
  <c r="O2417" i="5"/>
  <c r="P2417" i="5" s="1"/>
  <c r="M2417" i="5"/>
  <c r="N2417" i="5" s="1"/>
  <c r="Q2405" i="5"/>
  <c r="R2405" i="5" s="1"/>
  <c r="O2405" i="5"/>
  <c r="P2405" i="5" s="1"/>
  <c r="M2405" i="5"/>
  <c r="N2405" i="5" s="1"/>
  <c r="Q2393" i="5"/>
  <c r="R2393" i="5" s="1"/>
  <c r="O2393" i="5"/>
  <c r="P2393" i="5" s="1"/>
  <c r="M2393" i="5"/>
  <c r="N2393" i="5" s="1"/>
  <c r="Q2381" i="5"/>
  <c r="R2381" i="5" s="1"/>
  <c r="O2381" i="5"/>
  <c r="P2381" i="5" s="1"/>
  <c r="M2381" i="5"/>
  <c r="N2381" i="5" s="1"/>
  <c r="Q2369" i="5"/>
  <c r="R2369" i="5" s="1"/>
  <c r="O2369" i="5"/>
  <c r="P2369" i="5" s="1"/>
  <c r="M2369" i="5"/>
  <c r="N2369" i="5" s="1"/>
  <c r="Q2357" i="5"/>
  <c r="R2357" i="5" s="1"/>
  <c r="O2357" i="5"/>
  <c r="P2357" i="5" s="1"/>
  <c r="M2357" i="5"/>
  <c r="N2357" i="5" s="1"/>
  <c r="Q2345" i="5"/>
  <c r="R2345" i="5" s="1"/>
  <c r="O2345" i="5"/>
  <c r="P2345" i="5" s="1"/>
  <c r="M2345" i="5"/>
  <c r="N2345" i="5" s="1"/>
  <c r="Q2333" i="5"/>
  <c r="R2333" i="5" s="1"/>
  <c r="O2333" i="5"/>
  <c r="P2333" i="5" s="1"/>
  <c r="M2333" i="5"/>
  <c r="N2333" i="5" s="1"/>
  <c r="Q2321" i="5"/>
  <c r="R2321" i="5" s="1"/>
  <c r="O2321" i="5"/>
  <c r="P2321" i="5" s="1"/>
  <c r="M2321" i="5"/>
  <c r="N2321" i="5" s="1"/>
  <c r="Q2309" i="5"/>
  <c r="R2309" i="5" s="1"/>
  <c r="O2309" i="5"/>
  <c r="P2309" i="5" s="1"/>
  <c r="M2309" i="5"/>
  <c r="N2309" i="5" s="1"/>
  <c r="Q2297" i="5"/>
  <c r="R2297" i="5" s="1"/>
  <c r="O2297" i="5"/>
  <c r="P2297" i="5" s="1"/>
  <c r="M2297" i="5"/>
  <c r="N2297" i="5" s="1"/>
  <c r="Q2285" i="5"/>
  <c r="R2285" i="5" s="1"/>
  <c r="O2285" i="5"/>
  <c r="P2285" i="5" s="1"/>
  <c r="M2285" i="5"/>
  <c r="N2285" i="5" s="1"/>
  <c r="Q2273" i="5"/>
  <c r="R2273" i="5" s="1"/>
  <c r="O2273" i="5"/>
  <c r="P2273" i="5" s="1"/>
  <c r="M2273" i="5"/>
  <c r="N2273" i="5" s="1"/>
  <c r="Q2261" i="5"/>
  <c r="R2261" i="5" s="1"/>
  <c r="O2261" i="5"/>
  <c r="P2261" i="5" s="1"/>
  <c r="M2261" i="5"/>
  <c r="N2261" i="5" s="1"/>
  <c r="Q2249" i="5"/>
  <c r="R2249" i="5" s="1"/>
  <c r="O2249" i="5"/>
  <c r="P2249" i="5" s="1"/>
  <c r="M2249" i="5"/>
  <c r="N2249" i="5" s="1"/>
  <c r="Q2237" i="5"/>
  <c r="R2237" i="5" s="1"/>
  <c r="O2237" i="5"/>
  <c r="P2237" i="5" s="1"/>
  <c r="M2237" i="5"/>
  <c r="N2237" i="5" s="1"/>
  <c r="Q2225" i="5"/>
  <c r="R2225" i="5" s="1"/>
  <c r="O2225" i="5"/>
  <c r="P2225" i="5" s="1"/>
  <c r="M2225" i="5"/>
  <c r="N2225" i="5" s="1"/>
  <c r="Q2213" i="5"/>
  <c r="R2213" i="5" s="1"/>
  <c r="O2213" i="5"/>
  <c r="P2213" i="5" s="1"/>
  <c r="M2213" i="5"/>
  <c r="N2213" i="5" s="1"/>
  <c r="Q2201" i="5"/>
  <c r="R2201" i="5" s="1"/>
  <c r="O2201" i="5"/>
  <c r="P2201" i="5" s="1"/>
  <c r="M2201" i="5"/>
  <c r="N2201" i="5" s="1"/>
  <c r="Q2189" i="5"/>
  <c r="R2189" i="5" s="1"/>
  <c r="O2189" i="5"/>
  <c r="P2189" i="5" s="1"/>
  <c r="M2189" i="5"/>
  <c r="N2189" i="5" s="1"/>
  <c r="Q2177" i="5"/>
  <c r="R2177" i="5" s="1"/>
  <c r="O2177" i="5"/>
  <c r="P2177" i="5" s="1"/>
  <c r="M2177" i="5"/>
  <c r="N2177" i="5" s="1"/>
  <c r="Q2165" i="5"/>
  <c r="R2165" i="5" s="1"/>
  <c r="O2165" i="5"/>
  <c r="P2165" i="5" s="1"/>
  <c r="M2165" i="5"/>
  <c r="N2165" i="5" s="1"/>
  <c r="Q2153" i="5"/>
  <c r="R2153" i="5" s="1"/>
  <c r="O2153" i="5"/>
  <c r="P2153" i="5" s="1"/>
  <c r="M2153" i="5"/>
  <c r="N2153" i="5" s="1"/>
  <c r="Q2141" i="5"/>
  <c r="R2141" i="5" s="1"/>
  <c r="O2141" i="5"/>
  <c r="P2141" i="5" s="1"/>
  <c r="M2141" i="5"/>
  <c r="N2141" i="5" s="1"/>
  <c r="Q2129" i="5"/>
  <c r="R2129" i="5" s="1"/>
  <c r="O2129" i="5"/>
  <c r="P2129" i="5" s="1"/>
  <c r="M2129" i="5"/>
  <c r="N2129" i="5" s="1"/>
  <c r="Q2117" i="5"/>
  <c r="R2117" i="5" s="1"/>
  <c r="O2117" i="5"/>
  <c r="P2117" i="5" s="1"/>
  <c r="M2117" i="5"/>
  <c r="N2117" i="5" s="1"/>
  <c r="Q2105" i="5"/>
  <c r="R2105" i="5" s="1"/>
  <c r="O2105" i="5"/>
  <c r="P2105" i="5" s="1"/>
  <c r="M2105" i="5"/>
  <c r="N2105" i="5" s="1"/>
  <c r="Q2093" i="5"/>
  <c r="R2093" i="5" s="1"/>
  <c r="O2093" i="5"/>
  <c r="P2093" i="5" s="1"/>
  <c r="M2093" i="5"/>
  <c r="N2093" i="5" s="1"/>
  <c r="Q2081" i="5"/>
  <c r="R2081" i="5" s="1"/>
  <c r="O2081" i="5"/>
  <c r="P2081" i="5" s="1"/>
  <c r="M2081" i="5"/>
  <c r="N2081" i="5" s="1"/>
  <c r="Q2069" i="5"/>
  <c r="R2069" i="5" s="1"/>
  <c r="O2069" i="5"/>
  <c r="P2069" i="5" s="1"/>
  <c r="M2069" i="5"/>
  <c r="N2069" i="5" s="1"/>
  <c r="Q2057" i="5"/>
  <c r="R2057" i="5" s="1"/>
  <c r="O2057" i="5"/>
  <c r="P2057" i="5" s="1"/>
  <c r="M2057" i="5"/>
  <c r="N2057" i="5" s="1"/>
  <c r="Q2045" i="5"/>
  <c r="R2045" i="5" s="1"/>
  <c r="O2045" i="5"/>
  <c r="P2045" i="5" s="1"/>
  <c r="M2045" i="5"/>
  <c r="N2045" i="5" s="1"/>
  <c r="Q2033" i="5"/>
  <c r="R2033" i="5" s="1"/>
  <c r="O2033" i="5"/>
  <c r="P2033" i="5" s="1"/>
  <c r="M2033" i="5"/>
  <c r="N2033" i="5" s="1"/>
  <c r="Q2021" i="5"/>
  <c r="R2021" i="5" s="1"/>
  <c r="O2021" i="5"/>
  <c r="P2021" i="5" s="1"/>
  <c r="M2021" i="5"/>
  <c r="N2021" i="5" s="1"/>
  <c r="Q2009" i="5"/>
  <c r="R2009" i="5" s="1"/>
  <c r="O2009" i="5"/>
  <c r="P2009" i="5" s="1"/>
  <c r="M2009" i="5"/>
  <c r="N2009" i="5" s="1"/>
  <c r="Q1997" i="5"/>
  <c r="R1997" i="5" s="1"/>
  <c r="O1997" i="5"/>
  <c r="P1997" i="5" s="1"/>
  <c r="M1997" i="5"/>
  <c r="N1997" i="5" s="1"/>
  <c r="Q1985" i="5"/>
  <c r="R1985" i="5" s="1"/>
  <c r="O1985" i="5"/>
  <c r="P1985" i="5" s="1"/>
  <c r="M1985" i="5"/>
  <c r="N1985" i="5" s="1"/>
  <c r="Q1973" i="5"/>
  <c r="R1973" i="5" s="1"/>
  <c r="O1973" i="5"/>
  <c r="P1973" i="5" s="1"/>
  <c r="M1973" i="5"/>
  <c r="N1973" i="5" s="1"/>
  <c r="Q1961" i="5"/>
  <c r="R1961" i="5" s="1"/>
  <c r="O1961" i="5"/>
  <c r="P1961" i="5" s="1"/>
  <c r="M1961" i="5"/>
  <c r="N1961" i="5" s="1"/>
  <c r="Q1949" i="5"/>
  <c r="R1949" i="5" s="1"/>
  <c r="O1949" i="5"/>
  <c r="P1949" i="5" s="1"/>
  <c r="M1949" i="5"/>
  <c r="N1949" i="5" s="1"/>
  <c r="Q1937" i="5"/>
  <c r="R1937" i="5" s="1"/>
  <c r="O1937" i="5"/>
  <c r="P1937" i="5" s="1"/>
  <c r="M1937" i="5"/>
  <c r="N1937" i="5" s="1"/>
  <c r="Q1925" i="5"/>
  <c r="R1925" i="5" s="1"/>
  <c r="O1925" i="5"/>
  <c r="P1925" i="5" s="1"/>
  <c r="M1925" i="5"/>
  <c r="N1925" i="5" s="1"/>
  <c r="Q1913" i="5"/>
  <c r="R1913" i="5" s="1"/>
  <c r="O1913" i="5"/>
  <c r="P1913" i="5" s="1"/>
  <c r="M1913" i="5"/>
  <c r="N1913" i="5" s="1"/>
  <c r="Q1901" i="5"/>
  <c r="R1901" i="5" s="1"/>
  <c r="O1901" i="5"/>
  <c r="P1901" i="5" s="1"/>
  <c r="M1901" i="5"/>
  <c r="N1901" i="5" s="1"/>
  <c r="Q1889" i="5"/>
  <c r="R1889" i="5" s="1"/>
  <c r="O1889" i="5"/>
  <c r="P1889" i="5" s="1"/>
  <c r="M1889" i="5"/>
  <c r="N1889" i="5" s="1"/>
  <c r="Q1877" i="5"/>
  <c r="R1877" i="5" s="1"/>
  <c r="O1877" i="5"/>
  <c r="P1877" i="5" s="1"/>
  <c r="M1877" i="5"/>
  <c r="N1877" i="5" s="1"/>
  <c r="Q1865" i="5"/>
  <c r="R1865" i="5" s="1"/>
  <c r="O1865" i="5"/>
  <c r="P1865" i="5" s="1"/>
  <c r="M1865" i="5"/>
  <c r="N1865" i="5" s="1"/>
  <c r="Q1853" i="5"/>
  <c r="R1853" i="5" s="1"/>
  <c r="O1853" i="5"/>
  <c r="P1853" i="5" s="1"/>
  <c r="M1853" i="5"/>
  <c r="N1853" i="5" s="1"/>
  <c r="Q1841" i="5"/>
  <c r="R1841" i="5" s="1"/>
  <c r="O1841" i="5"/>
  <c r="P1841" i="5" s="1"/>
  <c r="M1841" i="5"/>
  <c r="N1841" i="5" s="1"/>
  <c r="Q1829" i="5"/>
  <c r="R1829" i="5" s="1"/>
  <c r="O1829" i="5"/>
  <c r="P1829" i="5" s="1"/>
  <c r="M1829" i="5"/>
  <c r="N1829" i="5" s="1"/>
  <c r="Q1817" i="5"/>
  <c r="R1817" i="5" s="1"/>
  <c r="O1817" i="5"/>
  <c r="P1817" i="5" s="1"/>
  <c r="M1817" i="5"/>
  <c r="N1817" i="5" s="1"/>
  <c r="Q1805" i="5"/>
  <c r="R1805" i="5" s="1"/>
  <c r="O1805" i="5"/>
  <c r="P1805" i="5" s="1"/>
  <c r="M1805" i="5"/>
  <c r="N1805" i="5" s="1"/>
  <c r="Q1793" i="5"/>
  <c r="R1793" i="5" s="1"/>
  <c r="O1793" i="5"/>
  <c r="P1793" i="5" s="1"/>
  <c r="M1793" i="5"/>
  <c r="N1793" i="5" s="1"/>
  <c r="Q1781" i="5"/>
  <c r="R1781" i="5" s="1"/>
  <c r="O1781" i="5"/>
  <c r="P1781" i="5" s="1"/>
  <c r="M1781" i="5"/>
  <c r="N1781" i="5" s="1"/>
  <c r="Q1769" i="5"/>
  <c r="R1769" i="5" s="1"/>
  <c r="O1769" i="5"/>
  <c r="P1769" i="5" s="1"/>
  <c r="M1769" i="5"/>
  <c r="N1769" i="5" s="1"/>
  <c r="Q1757" i="5"/>
  <c r="R1757" i="5" s="1"/>
  <c r="O1757" i="5"/>
  <c r="P1757" i="5" s="1"/>
  <c r="M1757" i="5"/>
  <c r="N1757" i="5" s="1"/>
  <c r="Q1745" i="5"/>
  <c r="R1745" i="5" s="1"/>
  <c r="O1745" i="5"/>
  <c r="P1745" i="5" s="1"/>
  <c r="M1745" i="5"/>
  <c r="N1745" i="5" s="1"/>
  <c r="Q1733" i="5"/>
  <c r="R1733" i="5" s="1"/>
  <c r="O1733" i="5"/>
  <c r="P1733" i="5" s="1"/>
  <c r="M1733" i="5"/>
  <c r="N1733" i="5" s="1"/>
  <c r="Q1721" i="5"/>
  <c r="R1721" i="5" s="1"/>
  <c r="O1721" i="5"/>
  <c r="P1721" i="5" s="1"/>
  <c r="M1721" i="5"/>
  <c r="N1721" i="5" s="1"/>
  <c r="Q1709" i="5"/>
  <c r="R1709" i="5" s="1"/>
  <c r="O1709" i="5"/>
  <c r="P1709" i="5" s="1"/>
  <c r="M1709" i="5"/>
  <c r="N1709" i="5" s="1"/>
  <c r="Q1697" i="5"/>
  <c r="R1697" i="5" s="1"/>
  <c r="O1697" i="5"/>
  <c r="P1697" i="5" s="1"/>
  <c r="M1697" i="5"/>
  <c r="N1697" i="5" s="1"/>
  <c r="Q1685" i="5"/>
  <c r="R1685" i="5" s="1"/>
  <c r="O1685" i="5"/>
  <c r="P1685" i="5" s="1"/>
  <c r="M1685" i="5"/>
  <c r="N1685" i="5" s="1"/>
  <c r="Q1673" i="5"/>
  <c r="R1673" i="5" s="1"/>
  <c r="O1673" i="5"/>
  <c r="P1673" i="5" s="1"/>
  <c r="M1673" i="5"/>
  <c r="N1673" i="5" s="1"/>
  <c r="Q1661" i="5"/>
  <c r="R1661" i="5" s="1"/>
  <c r="O1661" i="5"/>
  <c r="P1661" i="5" s="1"/>
  <c r="M1661" i="5"/>
  <c r="N1661" i="5" s="1"/>
  <c r="J1661" i="5"/>
  <c r="Q1649" i="5"/>
  <c r="R1649" i="5" s="1"/>
  <c r="O1649" i="5"/>
  <c r="P1649" i="5" s="1"/>
  <c r="M1649" i="5"/>
  <c r="N1649" i="5" s="1"/>
  <c r="J1649" i="5"/>
  <c r="Q1637" i="5"/>
  <c r="R1637" i="5" s="1"/>
  <c r="O1637" i="5"/>
  <c r="P1637" i="5" s="1"/>
  <c r="M1637" i="5"/>
  <c r="N1637" i="5" s="1"/>
  <c r="J1637" i="5"/>
  <c r="Q1625" i="5"/>
  <c r="R1625" i="5" s="1"/>
  <c r="O1625" i="5"/>
  <c r="P1625" i="5" s="1"/>
  <c r="M1625" i="5"/>
  <c r="N1625" i="5" s="1"/>
  <c r="J1625" i="5"/>
  <c r="Q1613" i="5"/>
  <c r="R1613" i="5" s="1"/>
  <c r="O1613" i="5"/>
  <c r="P1613" i="5" s="1"/>
  <c r="M1613" i="5"/>
  <c r="N1613" i="5" s="1"/>
  <c r="J1613" i="5"/>
  <c r="Q1601" i="5"/>
  <c r="R1601" i="5" s="1"/>
  <c r="O1601" i="5"/>
  <c r="P1601" i="5" s="1"/>
  <c r="M1601" i="5"/>
  <c r="N1601" i="5" s="1"/>
  <c r="J1601" i="5"/>
  <c r="Q1589" i="5"/>
  <c r="R1589" i="5" s="1"/>
  <c r="O1589" i="5"/>
  <c r="P1589" i="5" s="1"/>
  <c r="M1589" i="5"/>
  <c r="N1589" i="5" s="1"/>
  <c r="J1589" i="5"/>
  <c r="Q1577" i="5"/>
  <c r="R1577" i="5" s="1"/>
  <c r="O1577" i="5"/>
  <c r="P1577" i="5" s="1"/>
  <c r="M1577" i="5"/>
  <c r="N1577" i="5" s="1"/>
  <c r="J1577" i="5"/>
  <c r="Q1565" i="5"/>
  <c r="R1565" i="5" s="1"/>
  <c r="O1565" i="5"/>
  <c r="P1565" i="5" s="1"/>
  <c r="M1565" i="5"/>
  <c r="N1565" i="5" s="1"/>
  <c r="J1565" i="5"/>
  <c r="Q1553" i="5"/>
  <c r="R1553" i="5" s="1"/>
  <c r="O1553" i="5"/>
  <c r="P1553" i="5" s="1"/>
  <c r="M1553" i="5"/>
  <c r="N1553" i="5" s="1"/>
  <c r="J1553" i="5"/>
  <c r="Q1541" i="5"/>
  <c r="R1541" i="5" s="1"/>
  <c r="O1541" i="5"/>
  <c r="P1541" i="5" s="1"/>
  <c r="M1541" i="5"/>
  <c r="N1541" i="5" s="1"/>
  <c r="J1541" i="5"/>
  <c r="Q1529" i="5"/>
  <c r="R1529" i="5" s="1"/>
  <c r="O1529" i="5"/>
  <c r="P1529" i="5" s="1"/>
  <c r="M1529" i="5"/>
  <c r="N1529" i="5" s="1"/>
  <c r="J1529" i="5"/>
  <c r="Q1517" i="5"/>
  <c r="R1517" i="5" s="1"/>
  <c r="O1517" i="5"/>
  <c r="P1517" i="5" s="1"/>
  <c r="M1517" i="5"/>
  <c r="N1517" i="5" s="1"/>
  <c r="J1517" i="5"/>
  <c r="Q1505" i="5"/>
  <c r="R1505" i="5" s="1"/>
  <c r="O1505" i="5"/>
  <c r="P1505" i="5" s="1"/>
  <c r="M1505" i="5"/>
  <c r="N1505" i="5" s="1"/>
  <c r="J1505" i="5"/>
  <c r="Q1493" i="5"/>
  <c r="R1493" i="5" s="1"/>
  <c r="O1493" i="5"/>
  <c r="P1493" i="5" s="1"/>
  <c r="M1493" i="5"/>
  <c r="N1493" i="5" s="1"/>
  <c r="J1493" i="5"/>
  <c r="Q1481" i="5"/>
  <c r="R1481" i="5" s="1"/>
  <c r="O1481" i="5"/>
  <c r="P1481" i="5" s="1"/>
  <c r="M1481" i="5"/>
  <c r="N1481" i="5" s="1"/>
  <c r="J1481" i="5"/>
  <c r="Q1469" i="5"/>
  <c r="R1469" i="5" s="1"/>
  <c r="O1469" i="5"/>
  <c r="P1469" i="5" s="1"/>
  <c r="M1469" i="5"/>
  <c r="N1469" i="5" s="1"/>
  <c r="J1469" i="5"/>
  <c r="Q1457" i="5"/>
  <c r="R1457" i="5" s="1"/>
  <c r="O1457" i="5"/>
  <c r="P1457" i="5" s="1"/>
  <c r="M1457" i="5"/>
  <c r="N1457" i="5" s="1"/>
  <c r="J1457" i="5"/>
  <c r="Q1445" i="5"/>
  <c r="R1445" i="5" s="1"/>
  <c r="O1445" i="5"/>
  <c r="P1445" i="5" s="1"/>
  <c r="M1445" i="5"/>
  <c r="N1445" i="5" s="1"/>
  <c r="J1445" i="5"/>
  <c r="Q1433" i="5"/>
  <c r="R1433" i="5" s="1"/>
  <c r="O1433" i="5"/>
  <c r="P1433" i="5" s="1"/>
  <c r="M1433" i="5"/>
  <c r="N1433" i="5" s="1"/>
  <c r="J1433" i="5"/>
  <c r="Q1421" i="5"/>
  <c r="R1421" i="5" s="1"/>
  <c r="O1421" i="5"/>
  <c r="P1421" i="5" s="1"/>
  <c r="M1421" i="5"/>
  <c r="N1421" i="5" s="1"/>
  <c r="J1421" i="5"/>
  <c r="Q1409" i="5"/>
  <c r="R1409" i="5" s="1"/>
  <c r="O1409" i="5"/>
  <c r="P1409" i="5" s="1"/>
  <c r="M1409" i="5"/>
  <c r="N1409" i="5" s="1"/>
  <c r="J1409" i="5"/>
  <c r="Q1397" i="5"/>
  <c r="R1397" i="5" s="1"/>
  <c r="O1397" i="5"/>
  <c r="P1397" i="5" s="1"/>
  <c r="M1397" i="5"/>
  <c r="N1397" i="5" s="1"/>
  <c r="J1397" i="5"/>
  <c r="Q1385" i="5"/>
  <c r="R1385" i="5" s="1"/>
  <c r="O1385" i="5"/>
  <c r="P1385" i="5" s="1"/>
  <c r="M1385" i="5"/>
  <c r="N1385" i="5" s="1"/>
  <c r="J1385" i="5"/>
  <c r="Q1373" i="5"/>
  <c r="R1373" i="5" s="1"/>
  <c r="O1373" i="5"/>
  <c r="P1373" i="5" s="1"/>
  <c r="M1373" i="5"/>
  <c r="N1373" i="5" s="1"/>
  <c r="J1373" i="5"/>
  <c r="Q1361" i="5"/>
  <c r="R1361" i="5" s="1"/>
  <c r="O1361" i="5"/>
  <c r="P1361" i="5" s="1"/>
  <c r="M1361" i="5"/>
  <c r="N1361" i="5" s="1"/>
  <c r="J1361" i="5"/>
  <c r="Q1349" i="5"/>
  <c r="R1349" i="5" s="1"/>
  <c r="O1349" i="5"/>
  <c r="P1349" i="5" s="1"/>
  <c r="M1349" i="5"/>
  <c r="N1349" i="5" s="1"/>
  <c r="J1349" i="5"/>
  <c r="Q1337" i="5"/>
  <c r="R1337" i="5" s="1"/>
  <c r="O1337" i="5"/>
  <c r="P1337" i="5" s="1"/>
  <c r="M1337" i="5"/>
  <c r="N1337" i="5" s="1"/>
  <c r="J1337" i="5"/>
  <c r="Q1325" i="5"/>
  <c r="R1325" i="5" s="1"/>
  <c r="O1325" i="5"/>
  <c r="P1325" i="5" s="1"/>
  <c r="M1325" i="5"/>
  <c r="N1325" i="5" s="1"/>
  <c r="J1325" i="5"/>
  <c r="Q1313" i="5"/>
  <c r="R1313" i="5" s="1"/>
  <c r="O1313" i="5"/>
  <c r="P1313" i="5" s="1"/>
  <c r="M1313" i="5"/>
  <c r="N1313" i="5" s="1"/>
  <c r="J1313" i="5"/>
  <c r="Q1301" i="5"/>
  <c r="R1301" i="5" s="1"/>
  <c r="O1301" i="5"/>
  <c r="P1301" i="5" s="1"/>
  <c r="M1301" i="5"/>
  <c r="N1301" i="5" s="1"/>
  <c r="J1301" i="5"/>
  <c r="Q1289" i="5"/>
  <c r="R1289" i="5" s="1"/>
  <c r="O1289" i="5"/>
  <c r="P1289" i="5" s="1"/>
  <c r="M1289" i="5"/>
  <c r="N1289" i="5" s="1"/>
  <c r="J1289" i="5"/>
  <c r="Q1277" i="5"/>
  <c r="R1277" i="5" s="1"/>
  <c r="O1277" i="5"/>
  <c r="P1277" i="5" s="1"/>
  <c r="M1277" i="5"/>
  <c r="N1277" i="5" s="1"/>
  <c r="J1277" i="5"/>
  <c r="Q1265" i="5"/>
  <c r="R1265" i="5" s="1"/>
  <c r="O1265" i="5"/>
  <c r="P1265" i="5" s="1"/>
  <c r="M1265" i="5"/>
  <c r="N1265" i="5" s="1"/>
  <c r="J1265" i="5"/>
  <c r="Q1253" i="5"/>
  <c r="R1253" i="5" s="1"/>
  <c r="O1253" i="5"/>
  <c r="P1253" i="5" s="1"/>
  <c r="M1253" i="5"/>
  <c r="N1253" i="5" s="1"/>
  <c r="J1253" i="5"/>
  <c r="Q1241" i="5"/>
  <c r="R1241" i="5" s="1"/>
  <c r="O1241" i="5"/>
  <c r="P1241" i="5" s="1"/>
  <c r="M1241" i="5"/>
  <c r="N1241" i="5" s="1"/>
  <c r="J1241" i="5"/>
  <c r="Q1229" i="5"/>
  <c r="R1229" i="5" s="1"/>
  <c r="O1229" i="5"/>
  <c r="P1229" i="5" s="1"/>
  <c r="M1229" i="5"/>
  <c r="N1229" i="5" s="1"/>
  <c r="J1229" i="5"/>
  <c r="Q1217" i="5"/>
  <c r="R1217" i="5" s="1"/>
  <c r="O1217" i="5"/>
  <c r="P1217" i="5" s="1"/>
  <c r="M1217" i="5"/>
  <c r="N1217" i="5" s="1"/>
  <c r="J1217" i="5"/>
  <c r="Q1205" i="5"/>
  <c r="R1205" i="5" s="1"/>
  <c r="M1205" i="5"/>
  <c r="N1205" i="5" s="1"/>
  <c r="O1205" i="5"/>
  <c r="P1205" i="5" s="1"/>
  <c r="J1205" i="5"/>
  <c r="Q1193" i="5"/>
  <c r="R1193" i="5" s="1"/>
  <c r="O1193" i="5"/>
  <c r="P1193" i="5" s="1"/>
  <c r="M1193" i="5"/>
  <c r="N1193" i="5" s="1"/>
  <c r="J1193" i="5"/>
  <c r="Q1181" i="5"/>
  <c r="R1181" i="5" s="1"/>
  <c r="O1181" i="5"/>
  <c r="P1181" i="5" s="1"/>
  <c r="M1181" i="5"/>
  <c r="N1181" i="5" s="1"/>
  <c r="J1181" i="5"/>
  <c r="Q1169" i="5"/>
  <c r="R1169" i="5" s="1"/>
  <c r="M1169" i="5"/>
  <c r="N1169" i="5" s="1"/>
  <c r="O1169" i="5"/>
  <c r="P1169" i="5" s="1"/>
  <c r="J1169" i="5"/>
  <c r="Q1157" i="5"/>
  <c r="R1157" i="5" s="1"/>
  <c r="O1157" i="5"/>
  <c r="P1157" i="5" s="1"/>
  <c r="M1157" i="5"/>
  <c r="N1157" i="5" s="1"/>
  <c r="J1157" i="5"/>
  <c r="Q1145" i="5"/>
  <c r="R1145" i="5" s="1"/>
  <c r="O1145" i="5"/>
  <c r="P1145" i="5" s="1"/>
  <c r="M1145" i="5"/>
  <c r="N1145" i="5" s="1"/>
  <c r="J1145" i="5"/>
  <c r="Q1133" i="5"/>
  <c r="R1133" i="5" s="1"/>
  <c r="O1133" i="5"/>
  <c r="P1133" i="5" s="1"/>
  <c r="M1133" i="5"/>
  <c r="N1133" i="5" s="1"/>
  <c r="J1133" i="5"/>
  <c r="Q1121" i="5"/>
  <c r="R1121" i="5" s="1"/>
  <c r="O1121" i="5"/>
  <c r="P1121" i="5" s="1"/>
  <c r="M1121" i="5"/>
  <c r="N1121" i="5" s="1"/>
  <c r="J1121" i="5"/>
  <c r="Q1109" i="5"/>
  <c r="R1109" i="5" s="1"/>
  <c r="O1109" i="5"/>
  <c r="P1109" i="5" s="1"/>
  <c r="M1109" i="5"/>
  <c r="N1109" i="5" s="1"/>
  <c r="J1109" i="5"/>
  <c r="Q1097" i="5"/>
  <c r="R1097" i="5" s="1"/>
  <c r="O1097" i="5"/>
  <c r="P1097" i="5" s="1"/>
  <c r="M1097" i="5"/>
  <c r="N1097" i="5" s="1"/>
  <c r="J1097" i="5"/>
  <c r="Q1085" i="5"/>
  <c r="R1085" i="5" s="1"/>
  <c r="O1085" i="5"/>
  <c r="P1085" i="5" s="1"/>
  <c r="M1085" i="5"/>
  <c r="N1085" i="5" s="1"/>
  <c r="J1085" i="5"/>
  <c r="Q1073" i="5"/>
  <c r="R1073" i="5" s="1"/>
  <c r="O1073" i="5"/>
  <c r="P1073" i="5" s="1"/>
  <c r="M1073" i="5"/>
  <c r="N1073" i="5" s="1"/>
  <c r="J1073" i="5"/>
  <c r="Q1061" i="5"/>
  <c r="R1061" i="5" s="1"/>
  <c r="O1061" i="5"/>
  <c r="P1061" i="5" s="1"/>
  <c r="M1061" i="5"/>
  <c r="N1061" i="5" s="1"/>
  <c r="J1061" i="5"/>
  <c r="Q1049" i="5"/>
  <c r="R1049" i="5" s="1"/>
  <c r="O1049" i="5"/>
  <c r="P1049" i="5" s="1"/>
  <c r="M1049" i="5"/>
  <c r="N1049" i="5" s="1"/>
  <c r="J1049" i="5"/>
  <c r="Q1037" i="5"/>
  <c r="R1037" i="5" s="1"/>
  <c r="O1037" i="5"/>
  <c r="P1037" i="5" s="1"/>
  <c r="M1037" i="5"/>
  <c r="N1037" i="5" s="1"/>
  <c r="J1037" i="5"/>
  <c r="Q1025" i="5"/>
  <c r="R1025" i="5" s="1"/>
  <c r="O1025" i="5"/>
  <c r="P1025" i="5" s="1"/>
  <c r="M1025" i="5"/>
  <c r="N1025" i="5" s="1"/>
  <c r="J1025" i="5"/>
  <c r="Q1013" i="5"/>
  <c r="R1013" i="5" s="1"/>
  <c r="O1013" i="5"/>
  <c r="P1013" i="5" s="1"/>
  <c r="M1013" i="5"/>
  <c r="N1013" i="5" s="1"/>
  <c r="J1013" i="5"/>
  <c r="Q1001" i="5"/>
  <c r="R1001" i="5" s="1"/>
  <c r="O1001" i="5"/>
  <c r="P1001" i="5" s="1"/>
  <c r="M1001" i="5"/>
  <c r="N1001" i="5" s="1"/>
  <c r="J1001" i="5"/>
  <c r="Q989" i="5"/>
  <c r="R989" i="5" s="1"/>
  <c r="O989" i="5"/>
  <c r="P989" i="5" s="1"/>
  <c r="M989" i="5"/>
  <c r="N989" i="5" s="1"/>
  <c r="J989" i="5"/>
  <c r="Q977" i="5"/>
  <c r="R977" i="5" s="1"/>
  <c r="O977" i="5"/>
  <c r="P977" i="5" s="1"/>
  <c r="M977" i="5"/>
  <c r="N977" i="5" s="1"/>
  <c r="J977" i="5"/>
  <c r="Q965" i="5"/>
  <c r="R965" i="5" s="1"/>
  <c r="O965" i="5"/>
  <c r="P965" i="5" s="1"/>
  <c r="M965" i="5"/>
  <c r="N965" i="5" s="1"/>
  <c r="J965" i="5"/>
  <c r="Q953" i="5"/>
  <c r="R953" i="5" s="1"/>
  <c r="O953" i="5"/>
  <c r="P953" i="5" s="1"/>
  <c r="M953" i="5"/>
  <c r="N953" i="5" s="1"/>
  <c r="J953" i="5"/>
  <c r="Q941" i="5"/>
  <c r="R941" i="5" s="1"/>
  <c r="O941" i="5"/>
  <c r="P941" i="5" s="1"/>
  <c r="M941" i="5"/>
  <c r="N941" i="5" s="1"/>
  <c r="J941" i="5"/>
  <c r="Q929" i="5"/>
  <c r="R929" i="5" s="1"/>
  <c r="O929" i="5"/>
  <c r="P929" i="5" s="1"/>
  <c r="M929" i="5"/>
  <c r="N929" i="5" s="1"/>
  <c r="J929" i="5"/>
  <c r="Q917" i="5"/>
  <c r="R917" i="5" s="1"/>
  <c r="O917" i="5"/>
  <c r="P917" i="5" s="1"/>
  <c r="M917" i="5"/>
  <c r="N917" i="5" s="1"/>
  <c r="Q905" i="5"/>
  <c r="R905" i="5" s="1"/>
  <c r="O905" i="5"/>
  <c r="P905" i="5" s="1"/>
  <c r="M905" i="5"/>
  <c r="N905" i="5" s="1"/>
  <c r="J905" i="5"/>
  <c r="Q893" i="5"/>
  <c r="R893" i="5" s="1"/>
  <c r="O893" i="5"/>
  <c r="P893" i="5" s="1"/>
  <c r="M893" i="5"/>
  <c r="N893" i="5" s="1"/>
  <c r="J893" i="5"/>
  <c r="Q881" i="5"/>
  <c r="R881" i="5" s="1"/>
  <c r="O881" i="5"/>
  <c r="P881" i="5" s="1"/>
  <c r="M881" i="5"/>
  <c r="N881" i="5" s="1"/>
  <c r="J881" i="5"/>
  <c r="Q869" i="5"/>
  <c r="R869" i="5" s="1"/>
  <c r="O869" i="5"/>
  <c r="P869" i="5" s="1"/>
  <c r="M869" i="5"/>
  <c r="N869" i="5" s="1"/>
  <c r="J869" i="5"/>
  <c r="Q857" i="5"/>
  <c r="R857" i="5" s="1"/>
  <c r="O857" i="5"/>
  <c r="P857" i="5" s="1"/>
  <c r="M857" i="5"/>
  <c r="N857" i="5" s="1"/>
  <c r="J857" i="5"/>
  <c r="Q845" i="5"/>
  <c r="R845" i="5" s="1"/>
  <c r="O845" i="5"/>
  <c r="P845" i="5" s="1"/>
  <c r="M845" i="5"/>
  <c r="N845" i="5" s="1"/>
  <c r="J845" i="5"/>
  <c r="Q833" i="5"/>
  <c r="R833" i="5" s="1"/>
  <c r="O833" i="5"/>
  <c r="P833" i="5" s="1"/>
  <c r="M833" i="5"/>
  <c r="N833" i="5" s="1"/>
  <c r="J833" i="5"/>
  <c r="Q821" i="5"/>
  <c r="R821" i="5" s="1"/>
  <c r="O821" i="5"/>
  <c r="P821" i="5" s="1"/>
  <c r="M821" i="5"/>
  <c r="N821" i="5" s="1"/>
  <c r="J821" i="5"/>
  <c r="Q809" i="5"/>
  <c r="R809" i="5" s="1"/>
  <c r="O809" i="5"/>
  <c r="P809" i="5" s="1"/>
  <c r="M809" i="5"/>
  <c r="N809" i="5" s="1"/>
  <c r="J809" i="5"/>
  <c r="Q797" i="5"/>
  <c r="R797" i="5" s="1"/>
  <c r="O797" i="5"/>
  <c r="P797" i="5" s="1"/>
  <c r="M797" i="5"/>
  <c r="N797" i="5" s="1"/>
  <c r="J797" i="5"/>
  <c r="Q785" i="5"/>
  <c r="R785" i="5" s="1"/>
  <c r="O785" i="5"/>
  <c r="P785" i="5" s="1"/>
  <c r="M785" i="5"/>
  <c r="N785" i="5" s="1"/>
  <c r="J785" i="5"/>
  <c r="Q773" i="5"/>
  <c r="R773" i="5" s="1"/>
  <c r="O773" i="5"/>
  <c r="P773" i="5" s="1"/>
  <c r="M773" i="5"/>
  <c r="N773" i="5" s="1"/>
  <c r="J773" i="5"/>
  <c r="Q761" i="5"/>
  <c r="R761" i="5" s="1"/>
  <c r="O761" i="5"/>
  <c r="P761" i="5" s="1"/>
  <c r="M761" i="5"/>
  <c r="N761" i="5" s="1"/>
  <c r="J761" i="5"/>
  <c r="Q749" i="5"/>
  <c r="R749" i="5" s="1"/>
  <c r="O749" i="5"/>
  <c r="P749" i="5" s="1"/>
  <c r="M749" i="5"/>
  <c r="N749" i="5" s="1"/>
  <c r="J749" i="5"/>
  <c r="Q737" i="5"/>
  <c r="R737" i="5" s="1"/>
  <c r="O737" i="5"/>
  <c r="P737" i="5" s="1"/>
  <c r="M737" i="5"/>
  <c r="N737" i="5" s="1"/>
  <c r="J737" i="5"/>
  <c r="Q725" i="5"/>
  <c r="R725" i="5" s="1"/>
  <c r="O725" i="5"/>
  <c r="P725" i="5" s="1"/>
  <c r="M725" i="5"/>
  <c r="N725" i="5" s="1"/>
  <c r="J725" i="5"/>
  <c r="Q713" i="5"/>
  <c r="R713" i="5" s="1"/>
  <c r="O713" i="5"/>
  <c r="P713" i="5" s="1"/>
  <c r="M713" i="5"/>
  <c r="N713" i="5" s="1"/>
  <c r="J713" i="5"/>
  <c r="Q701" i="5"/>
  <c r="R701" i="5" s="1"/>
  <c r="O701" i="5"/>
  <c r="P701" i="5" s="1"/>
  <c r="M701" i="5"/>
  <c r="N701" i="5" s="1"/>
  <c r="J701" i="5"/>
  <c r="Q689" i="5"/>
  <c r="R689" i="5" s="1"/>
  <c r="O689" i="5"/>
  <c r="P689" i="5" s="1"/>
  <c r="M689" i="5"/>
  <c r="N689" i="5" s="1"/>
  <c r="J689" i="5"/>
  <c r="Q677" i="5"/>
  <c r="R677" i="5" s="1"/>
  <c r="O677" i="5"/>
  <c r="P677" i="5" s="1"/>
  <c r="M677" i="5"/>
  <c r="N677" i="5" s="1"/>
  <c r="J677" i="5"/>
  <c r="Q665" i="5"/>
  <c r="R665" i="5" s="1"/>
  <c r="O665" i="5"/>
  <c r="P665" i="5" s="1"/>
  <c r="M665" i="5"/>
  <c r="N665" i="5" s="1"/>
  <c r="J665" i="5"/>
  <c r="Q653" i="5"/>
  <c r="R653" i="5" s="1"/>
  <c r="O653" i="5"/>
  <c r="P653" i="5" s="1"/>
  <c r="M653" i="5"/>
  <c r="N653" i="5" s="1"/>
  <c r="J653" i="5"/>
  <c r="Q641" i="5"/>
  <c r="R641" i="5" s="1"/>
  <c r="O641" i="5"/>
  <c r="P641" i="5" s="1"/>
  <c r="M641" i="5"/>
  <c r="N641" i="5" s="1"/>
  <c r="J641" i="5"/>
  <c r="Q629" i="5"/>
  <c r="R629" i="5" s="1"/>
  <c r="O629" i="5"/>
  <c r="P629" i="5" s="1"/>
  <c r="M629" i="5"/>
  <c r="N629" i="5" s="1"/>
  <c r="J629" i="5"/>
  <c r="Q617" i="5"/>
  <c r="R617" i="5" s="1"/>
  <c r="O617" i="5"/>
  <c r="P617" i="5" s="1"/>
  <c r="M617" i="5"/>
  <c r="N617" i="5" s="1"/>
  <c r="J617" i="5"/>
  <c r="Q605" i="5"/>
  <c r="R605" i="5" s="1"/>
  <c r="O605" i="5"/>
  <c r="P605" i="5" s="1"/>
  <c r="M605" i="5"/>
  <c r="N605" i="5" s="1"/>
  <c r="J605" i="5"/>
  <c r="Q593" i="5"/>
  <c r="R593" i="5" s="1"/>
  <c r="O593" i="5"/>
  <c r="P593" i="5" s="1"/>
  <c r="M593" i="5"/>
  <c r="N593" i="5" s="1"/>
  <c r="J593" i="5"/>
  <c r="Q581" i="5"/>
  <c r="R581" i="5" s="1"/>
  <c r="O581" i="5"/>
  <c r="P581" i="5" s="1"/>
  <c r="M581" i="5"/>
  <c r="N581" i="5" s="1"/>
  <c r="J581" i="5"/>
  <c r="Q569" i="5"/>
  <c r="R569" i="5" s="1"/>
  <c r="O569" i="5"/>
  <c r="P569" i="5" s="1"/>
  <c r="M569" i="5"/>
  <c r="N569" i="5" s="1"/>
  <c r="J569" i="5"/>
  <c r="Q557" i="5"/>
  <c r="R557" i="5" s="1"/>
  <c r="O557" i="5"/>
  <c r="P557" i="5" s="1"/>
  <c r="M557" i="5"/>
  <c r="N557" i="5" s="1"/>
  <c r="J557" i="5"/>
  <c r="Q545" i="5"/>
  <c r="R545" i="5" s="1"/>
  <c r="O545" i="5"/>
  <c r="P545" i="5" s="1"/>
  <c r="M545" i="5"/>
  <c r="N545" i="5" s="1"/>
  <c r="J545" i="5"/>
  <c r="Q533" i="5"/>
  <c r="R533" i="5" s="1"/>
  <c r="O533" i="5"/>
  <c r="P533" i="5" s="1"/>
  <c r="M533" i="5"/>
  <c r="N533" i="5" s="1"/>
  <c r="J533" i="5"/>
  <c r="Q521" i="5"/>
  <c r="R521" i="5" s="1"/>
  <c r="O521" i="5"/>
  <c r="P521" i="5" s="1"/>
  <c r="M521" i="5"/>
  <c r="N521" i="5" s="1"/>
  <c r="J521" i="5"/>
  <c r="Q509" i="5"/>
  <c r="R509" i="5" s="1"/>
  <c r="O509" i="5"/>
  <c r="P509" i="5" s="1"/>
  <c r="M509" i="5"/>
  <c r="N509" i="5" s="1"/>
  <c r="J509" i="5"/>
  <c r="Q497" i="5"/>
  <c r="R497" i="5" s="1"/>
  <c r="O497" i="5"/>
  <c r="P497" i="5" s="1"/>
  <c r="M497" i="5"/>
  <c r="N497" i="5" s="1"/>
  <c r="J497" i="5"/>
  <c r="Q485" i="5"/>
  <c r="R485" i="5" s="1"/>
  <c r="O485" i="5"/>
  <c r="P485" i="5" s="1"/>
  <c r="M485" i="5"/>
  <c r="N485" i="5" s="1"/>
  <c r="J485" i="5"/>
  <c r="Q473" i="5"/>
  <c r="R473" i="5" s="1"/>
  <c r="O473" i="5"/>
  <c r="P473" i="5" s="1"/>
  <c r="M473" i="5"/>
  <c r="N473" i="5" s="1"/>
  <c r="J473" i="5"/>
  <c r="Q461" i="5"/>
  <c r="R461" i="5" s="1"/>
  <c r="O461" i="5"/>
  <c r="P461" i="5" s="1"/>
  <c r="M461" i="5"/>
  <c r="N461" i="5" s="1"/>
  <c r="J461" i="5"/>
  <c r="Q449" i="5"/>
  <c r="R449" i="5" s="1"/>
  <c r="O449" i="5"/>
  <c r="P449" i="5" s="1"/>
  <c r="M449" i="5"/>
  <c r="N449" i="5" s="1"/>
  <c r="J449" i="5"/>
  <c r="Q437" i="5"/>
  <c r="R437" i="5" s="1"/>
  <c r="O437" i="5"/>
  <c r="P437" i="5" s="1"/>
  <c r="M437" i="5"/>
  <c r="N437" i="5" s="1"/>
  <c r="J437" i="5"/>
  <c r="Q425" i="5"/>
  <c r="R425" i="5" s="1"/>
  <c r="O425" i="5"/>
  <c r="P425" i="5" s="1"/>
  <c r="M425" i="5"/>
  <c r="N425" i="5" s="1"/>
  <c r="J425" i="5"/>
  <c r="Q413" i="5"/>
  <c r="R413" i="5" s="1"/>
  <c r="O413" i="5"/>
  <c r="P413" i="5" s="1"/>
  <c r="M413" i="5"/>
  <c r="N413" i="5" s="1"/>
  <c r="J413" i="5"/>
  <c r="Q401" i="5"/>
  <c r="R401" i="5" s="1"/>
  <c r="O401" i="5"/>
  <c r="P401" i="5" s="1"/>
  <c r="M401" i="5"/>
  <c r="N401" i="5" s="1"/>
  <c r="J401" i="5"/>
  <c r="Q389" i="5"/>
  <c r="R389" i="5" s="1"/>
  <c r="O389" i="5"/>
  <c r="P389" i="5" s="1"/>
  <c r="M389" i="5"/>
  <c r="N389" i="5" s="1"/>
  <c r="J389" i="5"/>
  <c r="Q377" i="5"/>
  <c r="R377" i="5" s="1"/>
  <c r="O377" i="5"/>
  <c r="P377" i="5" s="1"/>
  <c r="M377" i="5"/>
  <c r="N377" i="5" s="1"/>
  <c r="J377" i="5"/>
  <c r="Q365" i="5"/>
  <c r="R365" i="5" s="1"/>
  <c r="O365" i="5"/>
  <c r="P365" i="5" s="1"/>
  <c r="M365" i="5"/>
  <c r="N365" i="5" s="1"/>
  <c r="J365" i="5"/>
  <c r="Q353" i="5"/>
  <c r="R353" i="5" s="1"/>
  <c r="O353" i="5"/>
  <c r="P353" i="5" s="1"/>
  <c r="M353" i="5"/>
  <c r="N353" i="5" s="1"/>
  <c r="J353" i="5"/>
  <c r="Q341" i="5"/>
  <c r="R341" i="5" s="1"/>
  <c r="O341" i="5"/>
  <c r="P341" i="5" s="1"/>
  <c r="M341" i="5"/>
  <c r="N341" i="5" s="1"/>
  <c r="J341" i="5"/>
  <c r="Q329" i="5"/>
  <c r="R329" i="5" s="1"/>
  <c r="O329" i="5"/>
  <c r="P329" i="5" s="1"/>
  <c r="M329" i="5"/>
  <c r="N329" i="5" s="1"/>
  <c r="J329" i="5"/>
  <c r="Q317" i="5"/>
  <c r="R317" i="5" s="1"/>
  <c r="O317" i="5"/>
  <c r="P317" i="5" s="1"/>
  <c r="M317" i="5"/>
  <c r="N317" i="5" s="1"/>
  <c r="J317" i="5"/>
  <c r="Q305" i="5"/>
  <c r="R305" i="5" s="1"/>
  <c r="O305" i="5"/>
  <c r="P305" i="5" s="1"/>
  <c r="M305" i="5"/>
  <c r="N305" i="5" s="1"/>
  <c r="J305" i="5"/>
  <c r="Q293" i="5"/>
  <c r="R293" i="5" s="1"/>
  <c r="O293" i="5"/>
  <c r="P293" i="5" s="1"/>
  <c r="M293" i="5"/>
  <c r="N293" i="5" s="1"/>
  <c r="J293" i="5"/>
  <c r="Q281" i="5"/>
  <c r="R281" i="5" s="1"/>
  <c r="O281" i="5"/>
  <c r="P281" i="5" s="1"/>
  <c r="M281" i="5"/>
  <c r="N281" i="5" s="1"/>
  <c r="J281" i="5"/>
  <c r="Q269" i="5"/>
  <c r="R269" i="5" s="1"/>
  <c r="O269" i="5"/>
  <c r="P269" i="5" s="1"/>
  <c r="M269" i="5"/>
  <c r="N269" i="5" s="1"/>
  <c r="J269" i="5"/>
  <c r="Q257" i="5"/>
  <c r="R257" i="5" s="1"/>
  <c r="O257" i="5"/>
  <c r="P257" i="5" s="1"/>
  <c r="M257" i="5"/>
  <c r="N257" i="5" s="1"/>
  <c r="J257" i="5"/>
  <c r="Q245" i="5"/>
  <c r="R245" i="5" s="1"/>
  <c r="O245" i="5"/>
  <c r="P245" i="5" s="1"/>
  <c r="M245" i="5"/>
  <c r="N245" i="5" s="1"/>
  <c r="J245" i="5"/>
  <c r="Q233" i="5"/>
  <c r="R233" i="5" s="1"/>
  <c r="O233" i="5"/>
  <c r="P233" i="5" s="1"/>
  <c r="M233" i="5"/>
  <c r="N233" i="5" s="1"/>
  <c r="J233" i="5"/>
  <c r="Q221" i="5"/>
  <c r="R221" i="5" s="1"/>
  <c r="O221" i="5"/>
  <c r="P221" i="5" s="1"/>
  <c r="M221" i="5"/>
  <c r="N221" i="5" s="1"/>
  <c r="J221" i="5"/>
  <c r="Q209" i="5"/>
  <c r="R209" i="5" s="1"/>
  <c r="O209" i="5"/>
  <c r="P209" i="5" s="1"/>
  <c r="M209" i="5"/>
  <c r="N209" i="5" s="1"/>
  <c r="J209" i="5"/>
  <c r="Q197" i="5"/>
  <c r="R197" i="5" s="1"/>
  <c r="O197" i="5"/>
  <c r="P197" i="5" s="1"/>
  <c r="M197" i="5"/>
  <c r="N197" i="5" s="1"/>
  <c r="J197" i="5"/>
  <c r="Q185" i="5"/>
  <c r="R185" i="5" s="1"/>
  <c r="O185" i="5"/>
  <c r="P185" i="5" s="1"/>
  <c r="M185" i="5"/>
  <c r="N185" i="5" s="1"/>
  <c r="J185" i="5"/>
  <c r="Q173" i="5"/>
  <c r="R173" i="5" s="1"/>
  <c r="O173" i="5"/>
  <c r="P173" i="5" s="1"/>
  <c r="M173" i="5"/>
  <c r="N173" i="5" s="1"/>
  <c r="J173" i="5"/>
  <c r="Q161" i="5"/>
  <c r="R161" i="5" s="1"/>
  <c r="O161" i="5"/>
  <c r="P161" i="5" s="1"/>
  <c r="M161" i="5"/>
  <c r="N161" i="5" s="1"/>
  <c r="J161" i="5"/>
  <c r="Q149" i="5"/>
  <c r="R149" i="5" s="1"/>
  <c r="O149" i="5"/>
  <c r="P149" i="5" s="1"/>
  <c r="M149" i="5"/>
  <c r="N149" i="5" s="1"/>
  <c r="J149" i="5"/>
  <c r="Q137" i="5"/>
  <c r="R137" i="5" s="1"/>
  <c r="O137" i="5"/>
  <c r="P137" i="5" s="1"/>
  <c r="M137" i="5"/>
  <c r="N137" i="5" s="1"/>
  <c r="J137" i="5"/>
  <c r="Q125" i="5"/>
  <c r="R125" i="5" s="1"/>
  <c r="O125" i="5"/>
  <c r="P125" i="5" s="1"/>
  <c r="M125" i="5"/>
  <c r="N125" i="5" s="1"/>
  <c r="J125" i="5"/>
  <c r="Q113" i="5"/>
  <c r="R113" i="5" s="1"/>
  <c r="O113" i="5"/>
  <c r="P113" i="5" s="1"/>
  <c r="M113" i="5"/>
  <c r="N113" i="5" s="1"/>
  <c r="J113" i="5"/>
  <c r="Q101" i="5"/>
  <c r="R101" i="5" s="1"/>
  <c r="O101" i="5"/>
  <c r="P101" i="5" s="1"/>
  <c r="M101" i="5"/>
  <c r="N101" i="5" s="1"/>
  <c r="J101" i="5"/>
  <c r="Q89" i="5"/>
  <c r="R89" i="5" s="1"/>
  <c r="O89" i="5"/>
  <c r="P89" i="5" s="1"/>
  <c r="M89" i="5"/>
  <c r="N89" i="5" s="1"/>
  <c r="J89" i="5"/>
  <c r="Q77" i="5"/>
  <c r="R77" i="5" s="1"/>
  <c r="O77" i="5"/>
  <c r="P77" i="5" s="1"/>
  <c r="M77" i="5"/>
  <c r="N77" i="5" s="1"/>
  <c r="J77" i="5"/>
  <c r="Q65" i="5"/>
  <c r="R65" i="5" s="1"/>
  <c r="O65" i="5"/>
  <c r="P65" i="5" s="1"/>
  <c r="M65" i="5"/>
  <c r="N65" i="5" s="1"/>
  <c r="J65" i="5"/>
  <c r="Q53" i="5"/>
  <c r="R53" i="5" s="1"/>
  <c r="O53" i="5"/>
  <c r="P53" i="5" s="1"/>
  <c r="M53" i="5"/>
  <c r="N53" i="5" s="1"/>
  <c r="J53" i="5"/>
  <c r="Q41" i="5"/>
  <c r="R41" i="5" s="1"/>
  <c r="O41" i="5"/>
  <c r="P41" i="5" s="1"/>
  <c r="M41" i="5"/>
  <c r="N41" i="5" s="1"/>
  <c r="J41" i="5"/>
  <c r="Q29" i="5"/>
  <c r="R29" i="5" s="1"/>
  <c r="O29" i="5"/>
  <c r="P29" i="5" s="1"/>
  <c r="M29" i="5"/>
  <c r="N29" i="5" s="1"/>
  <c r="J29" i="5"/>
  <c r="Q17" i="5"/>
  <c r="R17" i="5" s="1"/>
  <c r="O17" i="5"/>
  <c r="P17" i="5" s="1"/>
  <c r="M17" i="5"/>
  <c r="N17" i="5" s="1"/>
  <c r="J17" i="5"/>
  <c r="Q5" i="5"/>
  <c r="R5" i="5" s="1"/>
  <c r="O5" i="5"/>
  <c r="P5" i="5" s="1"/>
  <c r="M5" i="5"/>
  <c r="N5" i="5" s="1"/>
  <c r="J5" i="5"/>
  <c r="J2563" i="5"/>
  <c r="J2549" i="5"/>
  <c r="J2534" i="5"/>
  <c r="J2505" i="5"/>
  <c r="J2491" i="5"/>
  <c r="J2477" i="5"/>
  <c r="J2419" i="5"/>
  <c r="J2405" i="5"/>
  <c r="J2347" i="5"/>
  <c r="J2333" i="5"/>
  <c r="J2275" i="5"/>
  <c r="J2261" i="5"/>
  <c r="J2203" i="5"/>
  <c r="J2189" i="5"/>
  <c r="J2131" i="5"/>
  <c r="J2117" i="5"/>
  <c r="J2037" i="5"/>
  <c r="J2001" i="5"/>
  <c r="J1929" i="5"/>
  <c r="J1785" i="5"/>
  <c r="J1712" i="5"/>
  <c r="M2575" i="5"/>
  <c r="N2575" i="5" s="1"/>
  <c r="M2193" i="5"/>
  <c r="N2193" i="5" s="1"/>
  <c r="Q2577" i="5"/>
  <c r="R2577" i="5" s="1"/>
  <c r="O2577" i="5"/>
  <c r="P2577" i="5" s="1"/>
  <c r="M2577" i="5"/>
  <c r="N2577" i="5" s="1"/>
  <c r="Q2445" i="5"/>
  <c r="R2445" i="5" s="1"/>
  <c r="O2445" i="5"/>
  <c r="P2445" i="5" s="1"/>
  <c r="M2445" i="5"/>
  <c r="N2445" i="5" s="1"/>
  <c r="Q2373" i="5"/>
  <c r="R2373" i="5" s="1"/>
  <c r="O2373" i="5"/>
  <c r="P2373" i="5" s="1"/>
  <c r="M2373" i="5"/>
  <c r="N2373" i="5" s="1"/>
  <c r="Q2265" i="5"/>
  <c r="R2265" i="5" s="1"/>
  <c r="O2265" i="5"/>
  <c r="P2265" i="5" s="1"/>
  <c r="Q2133" i="5"/>
  <c r="R2133" i="5" s="1"/>
  <c r="O2133" i="5"/>
  <c r="P2133" i="5" s="1"/>
  <c r="M2133" i="5"/>
  <c r="N2133" i="5" s="1"/>
  <c r="Q2025" i="5"/>
  <c r="R2025" i="5" s="1"/>
  <c r="O2025" i="5"/>
  <c r="P2025" i="5" s="1"/>
  <c r="M2025" i="5"/>
  <c r="N2025" i="5" s="1"/>
  <c r="Q1905" i="5"/>
  <c r="R1905" i="5" s="1"/>
  <c r="O1905" i="5"/>
  <c r="P1905" i="5" s="1"/>
  <c r="M1905" i="5"/>
  <c r="N1905" i="5" s="1"/>
  <c r="Q1773" i="5"/>
  <c r="R1773" i="5" s="1"/>
  <c r="O1773" i="5"/>
  <c r="P1773" i="5" s="1"/>
  <c r="M1773" i="5"/>
  <c r="N1773" i="5" s="1"/>
  <c r="Q1641" i="5"/>
  <c r="R1641" i="5" s="1"/>
  <c r="O1641" i="5"/>
  <c r="P1641" i="5" s="1"/>
  <c r="M1641" i="5"/>
  <c r="N1641" i="5" s="1"/>
  <c r="Q1521" i="5"/>
  <c r="R1521" i="5" s="1"/>
  <c r="O1521" i="5"/>
  <c r="P1521" i="5" s="1"/>
  <c r="M1521" i="5"/>
  <c r="N1521" i="5" s="1"/>
  <c r="Q1377" i="5"/>
  <c r="R1377" i="5" s="1"/>
  <c r="O1377" i="5"/>
  <c r="P1377" i="5" s="1"/>
  <c r="M1377" i="5"/>
  <c r="N1377" i="5" s="1"/>
  <c r="Q1257" i="5"/>
  <c r="R1257" i="5" s="1"/>
  <c r="O1257" i="5"/>
  <c r="P1257" i="5" s="1"/>
  <c r="M1257" i="5"/>
  <c r="N1257" i="5" s="1"/>
  <c r="Q1137" i="5"/>
  <c r="R1137" i="5" s="1"/>
  <c r="O1137" i="5"/>
  <c r="P1137" i="5" s="1"/>
  <c r="M1137" i="5"/>
  <c r="N1137" i="5" s="1"/>
  <c r="Q1017" i="5"/>
  <c r="R1017" i="5" s="1"/>
  <c r="O1017" i="5"/>
  <c r="P1017" i="5" s="1"/>
  <c r="M1017" i="5"/>
  <c r="N1017" i="5" s="1"/>
  <c r="Q885" i="5"/>
  <c r="R885" i="5" s="1"/>
  <c r="O885" i="5"/>
  <c r="P885" i="5" s="1"/>
  <c r="M885" i="5"/>
  <c r="N885" i="5" s="1"/>
  <c r="J885" i="5"/>
  <c r="Q765" i="5"/>
  <c r="R765" i="5" s="1"/>
  <c r="O765" i="5"/>
  <c r="P765" i="5" s="1"/>
  <c r="M765" i="5"/>
  <c r="N765" i="5" s="1"/>
  <c r="Q645" i="5"/>
  <c r="R645" i="5" s="1"/>
  <c r="O645" i="5"/>
  <c r="P645" i="5" s="1"/>
  <c r="M645" i="5"/>
  <c r="N645" i="5" s="1"/>
  <c r="Q525" i="5"/>
  <c r="R525" i="5" s="1"/>
  <c r="O525" i="5"/>
  <c r="P525" i="5" s="1"/>
  <c r="M525" i="5"/>
  <c r="N525" i="5" s="1"/>
  <c r="J525" i="5"/>
  <c r="Q405" i="5"/>
  <c r="R405" i="5" s="1"/>
  <c r="O405" i="5"/>
  <c r="P405" i="5" s="1"/>
  <c r="M405" i="5"/>
  <c r="N405" i="5" s="1"/>
  <c r="J405" i="5"/>
  <c r="Q285" i="5"/>
  <c r="R285" i="5" s="1"/>
  <c r="O285" i="5"/>
  <c r="P285" i="5" s="1"/>
  <c r="M285" i="5"/>
  <c r="N285" i="5" s="1"/>
  <c r="Q189" i="5"/>
  <c r="R189" i="5" s="1"/>
  <c r="O189" i="5"/>
  <c r="P189" i="5" s="1"/>
  <c r="M189" i="5"/>
  <c r="N189" i="5" s="1"/>
  <c r="J189" i="5"/>
  <c r="Q117" i="5"/>
  <c r="R117" i="5" s="1"/>
  <c r="O117" i="5"/>
  <c r="P117" i="5" s="1"/>
  <c r="M117" i="5"/>
  <c r="N117" i="5" s="1"/>
  <c r="J117" i="5"/>
  <c r="J2025" i="5"/>
  <c r="Q2596" i="5"/>
  <c r="R2596" i="5" s="1"/>
  <c r="O2596" i="5"/>
  <c r="P2596" i="5" s="1"/>
  <c r="J2596" i="5"/>
  <c r="Q2584" i="5"/>
  <c r="R2584" i="5" s="1"/>
  <c r="O2584" i="5"/>
  <c r="P2584" i="5" s="1"/>
  <c r="M2584" i="5"/>
  <c r="N2584" i="5" s="1"/>
  <c r="J2584" i="5"/>
  <c r="Q2572" i="5"/>
  <c r="R2572" i="5" s="1"/>
  <c r="O2572" i="5"/>
  <c r="P2572" i="5" s="1"/>
  <c r="J2572" i="5"/>
  <c r="M2572" i="5"/>
  <c r="N2572" i="5" s="1"/>
  <c r="Q2560" i="5"/>
  <c r="R2560" i="5" s="1"/>
  <c r="O2560" i="5"/>
  <c r="P2560" i="5" s="1"/>
  <c r="M2560" i="5"/>
  <c r="N2560" i="5" s="1"/>
  <c r="J2560" i="5"/>
  <c r="Q2548" i="5"/>
  <c r="R2548" i="5" s="1"/>
  <c r="O2548" i="5"/>
  <c r="P2548" i="5" s="1"/>
  <c r="J2548" i="5"/>
  <c r="M2548" i="5"/>
  <c r="N2548" i="5" s="1"/>
  <c r="Q2536" i="5"/>
  <c r="R2536" i="5" s="1"/>
  <c r="O2536" i="5"/>
  <c r="P2536" i="5" s="1"/>
  <c r="M2536" i="5"/>
  <c r="N2536" i="5" s="1"/>
  <c r="J2536" i="5"/>
  <c r="Q2524" i="5"/>
  <c r="R2524" i="5" s="1"/>
  <c r="O2524" i="5"/>
  <c r="P2524" i="5" s="1"/>
  <c r="J2524" i="5"/>
  <c r="M2524" i="5"/>
  <c r="N2524" i="5" s="1"/>
  <c r="Q2512" i="5"/>
  <c r="R2512" i="5" s="1"/>
  <c r="O2512" i="5"/>
  <c r="P2512" i="5" s="1"/>
  <c r="J2512" i="5"/>
  <c r="Q2500" i="5"/>
  <c r="R2500" i="5" s="1"/>
  <c r="O2500" i="5"/>
  <c r="P2500" i="5" s="1"/>
  <c r="J2500" i="5"/>
  <c r="M2500" i="5"/>
  <c r="N2500" i="5" s="1"/>
  <c r="Q2488" i="5"/>
  <c r="R2488" i="5" s="1"/>
  <c r="O2488" i="5"/>
  <c r="P2488" i="5" s="1"/>
  <c r="J2488" i="5"/>
  <c r="Q2476" i="5"/>
  <c r="R2476" i="5" s="1"/>
  <c r="O2476" i="5"/>
  <c r="P2476" i="5" s="1"/>
  <c r="J2476" i="5"/>
  <c r="M2476" i="5"/>
  <c r="N2476" i="5" s="1"/>
  <c r="Q2464" i="5"/>
  <c r="R2464" i="5" s="1"/>
  <c r="O2464" i="5"/>
  <c r="P2464" i="5" s="1"/>
  <c r="J2464" i="5"/>
  <c r="Q2452" i="5"/>
  <c r="R2452" i="5" s="1"/>
  <c r="O2452" i="5"/>
  <c r="P2452" i="5" s="1"/>
  <c r="J2452" i="5"/>
  <c r="M2452" i="5"/>
  <c r="N2452" i="5" s="1"/>
  <c r="Q2440" i="5"/>
  <c r="R2440" i="5" s="1"/>
  <c r="O2440" i="5"/>
  <c r="P2440" i="5" s="1"/>
  <c r="J2440" i="5"/>
  <c r="Q2428" i="5"/>
  <c r="R2428" i="5" s="1"/>
  <c r="O2428" i="5"/>
  <c r="P2428" i="5" s="1"/>
  <c r="J2428" i="5"/>
  <c r="M2428" i="5"/>
  <c r="N2428" i="5" s="1"/>
  <c r="Q2416" i="5"/>
  <c r="R2416" i="5" s="1"/>
  <c r="O2416" i="5"/>
  <c r="P2416" i="5" s="1"/>
  <c r="J2416" i="5"/>
  <c r="Q2404" i="5"/>
  <c r="R2404" i="5" s="1"/>
  <c r="O2404" i="5"/>
  <c r="P2404" i="5" s="1"/>
  <c r="J2404" i="5"/>
  <c r="M2404" i="5"/>
  <c r="N2404" i="5" s="1"/>
  <c r="Q2392" i="5"/>
  <c r="R2392" i="5" s="1"/>
  <c r="O2392" i="5"/>
  <c r="P2392" i="5" s="1"/>
  <c r="J2392" i="5"/>
  <c r="Q2380" i="5"/>
  <c r="R2380" i="5" s="1"/>
  <c r="O2380" i="5"/>
  <c r="P2380" i="5" s="1"/>
  <c r="J2380" i="5"/>
  <c r="M2380" i="5"/>
  <c r="N2380" i="5" s="1"/>
  <c r="Q2368" i="5"/>
  <c r="R2368" i="5" s="1"/>
  <c r="O2368" i="5"/>
  <c r="P2368" i="5" s="1"/>
  <c r="M2368" i="5"/>
  <c r="N2368" i="5" s="1"/>
  <c r="J2368" i="5"/>
  <c r="Q2356" i="5"/>
  <c r="R2356" i="5" s="1"/>
  <c r="O2356" i="5"/>
  <c r="P2356" i="5" s="1"/>
  <c r="J2356" i="5"/>
  <c r="M2356" i="5"/>
  <c r="N2356" i="5" s="1"/>
  <c r="Q2344" i="5"/>
  <c r="R2344" i="5" s="1"/>
  <c r="O2344" i="5"/>
  <c r="P2344" i="5" s="1"/>
  <c r="M2344" i="5"/>
  <c r="N2344" i="5" s="1"/>
  <c r="J2344" i="5"/>
  <c r="Q2332" i="5"/>
  <c r="R2332" i="5" s="1"/>
  <c r="O2332" i="5"/>
  <c r="P2332" i="5" s="1"/>
  <c r="J2332" i="5"/>
  <c r="Q2320" i="5"/>
  <c r="R2320" i="5" s="1"/>
  <c r="O2320" i="5"/>
  <c r="P2320" i="5" s="1"/>
  <c r="M2320" i="5"/>
  <c r="N2320" i="5" s="1"/>
  <c r="J2320" i="5"/>
  <c r="Q2308" i="5"/>
  <c r="R2308" i="5" s="1"/>
  <c r="O2308" i="5"/>
  <c r="P2308" i="5" s="1"/>
  <c r="M2308" i="5"/>
  <c r="N2308" i="5" s="1"/>
  <c r="J2308" i="5"/>
  <c r="Q2296" i="5"/>
  <c r="R2296" i="5" s="1"/>
  <c r="O2296" i="5"/>
  <c r="P2296" i="5" s="1"/>
  <c r="M2296" i="5"/>
  <c r="N2296" i="5" s="1"/>
  <c r="J2296" i="5"/>
  <c r="Q2284" i="5"/>
  <c r="R2284" i="5" s="1"/>
  <c r="O2284" i="5"/>
  <c r="P2284" i="5" s="1"/>
  <c r="M2284" i="5"/>
  <c r="N2284" i="5" s="1"/>
  <c r="J2284" i="5"/>
  <c r="Q2272" i="5"/>
  <c r="R2272" i="5" s="1"/>
  <c r="O2272" i="5"/>
  <c r="P2272" i="5" s="1"/>
  <c r="M2272" i="5"/>
  <c r="N2272" i="5" s="1"/>
  <c r="J2272" i="5"/>
  <c r="Q2260" i="5"/>
  <c r="R2260" i="5" s="1"/>
  <c r="O2260" i="5"/>
  <c r="P2260" i="5" s="1"/>
  <c r="M2260" i="5"/>
  <c r="N2260" i="5" s="1"/>
  <c r="J2260" i="5"/>
  <c r="Q2248" i="5"/>
  <c r="R2248" i="5" s="1"/>
  <c r="O2248" i="5"/>
  <c r="P2248" i="5" s="1"/>
  <c r="M2248" i="5"/>
  <c r="N2248" i="5" s="1"/>
  <c r="J2248" i="5"/>
  <c r="Q2236" i="5"/>
  <c r="R2236" i="5" s="1"/>
  <c r="O2236" i="5"/>
  <c r="P2236" i="5" s="1"/>
  <c r="M2236" i="5"/>
  <c r="N2236" i="5" s="1"/>
  <c r="J2236" i="5"/>
  <c r="Q2224" i="5"/>
  <c r="R2224" i="5" s="1"/>
  <c r="O2224" i="5"/>
  <c r="P2224" i="5" s="1"/>
  <c r="M2224" i="5"/>
  <c r="N2224" i="5" s="1"/>
  <c r="J2224" i="5"/>
  <c r="Q2212" i="5"/>
  <c r="R2212" i="5" s="1"/>
  <c r="O2212" i="5"/>
  <c r="P2212" i="5" s="1"/>
  <c r="M2212" i="5"/>
  <c r="N2212" i="5" s="1"/>
  <c r="J2212" i="5"/>
  <c r="Q2200" i="5"/>
  <c r="R2200" i="5" s="1"/>
  <c r="O2200" i="5"/>
  <c r="P2200" i="5" s="1"/>
  <c r="M2200" i="5"/>
  <c r="N2200" i="5" s="1"/>
  <c r="J2200" i="5"/>
  <c r="Q2188" i="5"/>
  <c r="R2188" i="5" s="1"/>
  <c r="O2188" i="5"/>
  <c r="P2188" i="5" s="1"/>
  <c r="M2188" i="5"/>
  <c r="N2188" i="5" s="1"/>
  <c r="J2188" i="5"/>
  <c r="Q2176" i="5"/>
  <c r="R2176" i="5" s="1"/>
  <c r="O2176" i="5"/>
  <c r="P2176" i="5" s="1"/>
  <c r="M2176" i="5"/>
  <c r="N2176" i="5" s="1"/>
  <c r="J2176" i="5"/>
  <c r="Q2164" i="5"/>
  <c r="R2164" i="5" s="1"/>
  <c r="O2164" i="5"/>
  <c r="P2164" i="5" s="1"/>
  <c r="M2164" i="5"/>
  <c r="N2164" i="5" s="1"/>
  <c r="J2164" i="5"/>
  <c r="Q2152" i="5"/>
  <c r="R2152" i="5" s="1"/>
  <c r="O2152" i="5"/>
  <c r="P2152" i="5" s="1"/>
  <c r="J2152" i="5"/>
  <c r="M2152" i="5"/>
  <c r="N2152" i="5" s="1"/>
  <c r="Q2140" i="5"/>
  <c r="R2140" i="5" s="1"/>
  <c r="O2140" i="5"/>
  <c r="P2140" i="5" s="1"/>
  <c r="M2140" i="5"/>
  <c r="N2140" i="5" s="1"/>
  <c r="J2140" i="5"/>
  <c r="Q2128" i="5"/>
  <c r="R2128" i="5" s="1"/>
  <c r="O2128" i="5"/>
  <c r="P2128" i="5" s="1"/>
  <c r="M2128" i="5"/>
  <c r="N2128" i="5" s="1"/>
  <c r="J2128" i="5"/>
  <c r="Q2116" i="5"/>
  <c r="R2116" i="5" s="1"/>
  <c r="O2116" i="5"/>
  <c r="P2116" i="5" s="1"/>
  <c r="M2116" i="5"/>
  <c r="N2116" i="5" s="1"/>
  <c r="J2116" i="5"/>
  <c r="Q2104" i="5"/>
  <c r="R2104" i="5" s="1"/>
  <c r="O2104" i="5"/>
  <c r="P2104" i="5" s="1"/>
  <c r="M2104" i="5"/>
  <c r="N2104" i="5" s="1"/>
  <c r="J2104" i="5"/>
  <c r="Q2092" i="5"/>
  <c r="R2092" i="5" s="1"/>
  <c r="O2092" i="5"/>
  <c r="P2092" i="5" s="1"/>
  <c r="M2092" i="5"/>
  <c r="N2092" i="5" s="1"/>
  <c r="J2092" i="5"/>
  <c r="Q2080" i="5"/>
  <c r="R2080" i="5" s="1"/>
  <c r="O2080" i="5"/>
  <c r="P2080" i="5" s="1"/>
  <c r="J2080" i="5"/>
  <c r="M2080" i="5"/>
  <c r="N2080" i="5" s="1"/>
  <c r="Q2068" i="5"/>
  <c r="R2068" i="5" s="1"/>
  <c r="O2068" i="5"/>
  <c r="P2068" i="5" s="1"/>
  <c r="M2068" i="5"/>
  <c r="N2068" i="5" s="1"/>
  <c r="J2068" i="5"/>
  <c r="Q2056" i="5"/>
  <c r="R2056" i="5" s="1"/>
  <c r="O2056" i="5"/>
  <c r="P2056" i="5" s="1"/>
  <c r="M2056" i="5"/>
  <c r="N2056" i="5" s="1"/>
  <c r="J2056" i="5"/>
  <c r="Q2044" i="5"/>
  <c r="R2044" i="5" s="1"/>
  <c r="O2044" i="5"/>
  <c r="P2044" i="5" s="1"/>
  <c r="M2044" i="5"/>
  <c r="N2044" i="5" s="1"/>
  <c r="J2044" i="5"/>
  <c r="Q2032" i="5"/>
  <c r="R2032" i="5" s="1"/>
  <c r="O2032" i="5"/>
  <c r="P2032" i="5" s="1"/>
  <c r="M2032" i="5"/>
  <c r="N2032" i="5" s="1"/>
  <c r="J2032" i="5"/>
  <c r="Q2020" i="5"/>
  <c r="R2020" i="5" s="1"/>
  <c r="O2020" i="5"/>
  <c r="P2020" i="5" s="1"/>
  <c r="M2020" i="5"/>
  <c r="N2020" i="5" s="1"/>
  <c r="J2020" i="5"/>
  <c r="Q2008" i="5"/>
  <c r="R2008" i="5" s="1"/>
  <c r="O2008" i="5"/>
  <c r="P2008" i="5" s="1"/>
  <c r="M2008" i="5"/>
  <c r="N2008" i="5" s="1"/>
  <c r="J2008" i="5"/>
  <c r="Q1996" i="5"/>
  <c r="R1996" i="5" s="1"/>
  <c r="O1996" i="5"/>
  <c r="P1996" i="5" s="1"/>
  <c r="M1996" i="5"/>
  <c r="N1996" i="5" s="1"/>
  <c r="J1996" i="5"/>
  <c r="Q1984" i="5"/>
  <c r="R1984" i="5" s="1"/>
  <c r="O1984" i="5"/>
  <c r="P1984" i="5" s="1"/>
  <c r="M1984" i="5"/>
  <c r="N1984" i="5" s="1"/>
  <c r="J1984" i="5"/>
  <c r="Q1972" i="5"/>
  <c r="R1972" i="5" s="1"/>
  <c r="O1972" i="5"/>
  <c r="P1972" i="5" s="1"/>
  <c r="M1972" i="5"/>
  <c r="N1972" i="5" s="1"/>
  <c r="J1972" i="5"/>
  <c r="Q1960" i="5"/>
  <c r="R1960" i="5" s="1"/>
  <c r="O1960" i="5"/>
  <c r="P1960" i="5" s="1"/>
  <c r="M1960" i="5"/>
  <c r="N1960" i="5" s="1"/>
  <c r="J1960" i="5"/>
  <c r="Q1948" i="5"/>
  <c r="R1948" i="5" s="1"/>
  <c r="O1948" i="5"/>
  <c r="P1948" i="5" s="1"/>
  <c r="M1948" i="5"/>
  <c r="N1948" i="5" s="1"/>
  <c r="J1948" i="5"/>
  <c r="Q1936" i="5"/>
  <c r="R1936" i="5" s="1"/>
  <c r="O1936" i="5"/>
  <c r="P1936" i="5" s="1"/>
  <c r="M1936" i="5"/>
  <c r="N1936" i="5" s="1"/>
  <c r="J1936" i="5"/>
  <c r="Q1924" i="5"/>
  <c r="R1924" i="5" s="1"/>
  <c r="O1924" i="5"/>
  <c r="P1924" i="5" s="1"/>
  <c r="M1924" i="5"/>
  <c r="N1924" i="5" s="1"/>
  <c r="J1924" i="5"/>
  <c r="Q1912" i="5"/>
  <c r="R1912" i="5" s="1"/>
  <c r="O1912" i="5"/>
  <c r="P1912" i="5" s="1"/>
  <c r="M1912" i="5"/>
  <c r="N1912" i="5" s="1"/>
  <c r="J1912" i="5"/>
  <c r="Q1900" i="5"/>
  <c r="R1900" i="5" s="1"/>
  <c r="O1900" i="5"/>
  <c r="P1900" i="5" s="1"/>
  <c r="M1900" i="5"/>
  <c r="N1900" i="5" s="1"/>
  <c r="J1900" i="5"/>
  <c r="Q1888" i="5"/>
  <c r="R1888" i="5" s="1"/>
  <c r="O1888" i="5"/>
  <c r="P1888" i="5" s="1"/>
  <c r="M1888" i="5"/>
  <c r="N1888" i="5" s="1"/>
  <c r="J1888" i="5"/>
  <c r="Q1876" i="5"/>
  <c r="R1876" i="5" s="1"/>
  <c r="O1876" i="5"/>
  <c r="P1876" i="5" s="1"/>
  <c r="M1876" i="5"/>
  <c r="N1876" i="5" s="1"/>
  <c r="J1876" i="5"/>
  <c r="Q1864" i="5"/>
  <c r="R1864" i="5" s="1"/>
  <c r="O1864" i="5"/>
  <c r="P1864" i="5" s="1"/>
  <c r="M1864" i="5"/>
  <c r="N1864" i="5" s="1"/>
  <c r="J1864" i="5"/>
  <c r="Q1852" i="5"/>
  <c r="R1852" i="5" s="1"/>
  <c r="O1852" i="5"/>
  <c r="P1852" i="5" s="1"/>
  <c r="M1852" i="5"/>
  <c r="N1852" i="5" s="1"/>
  <c r="J1852" i="5"/>
  <c r="Q1840" i="5"/>
  <c r="R1840" i="5" s="1"/>
  <c r="O1840" i="5"/>
  <c r="P1840" i="5" s="1"/>
  <c r="M1840" i="5"/>
  <c r="N1840" i="5" s="1"/>
  <c r="J1840" i="5"/>
  <c r="Q1828" i="5"/>
  <c r="R1828" i="5" s="1"/>
  <c r="O1828" i="5"/>
  <c r="P1828" i="5" s="1"/>
  <c r="M1828" i="5"/>
  <c r="N1828" i="5" s="1"/>
  <c r="J1828" i="5"/>
  <c r="Q1816" i="5"/>
  <c r="R1816" i="5" s="1"/>
  <c r="O1816" i="5"/>
  <c r="P1816" i="5" s="1"/>
  <c r="M1816" i="5"/>
  <c r="N1816" i="5" s="1"/>
  <c r="J1816" i="5"/>
  <c r="Q1804" i="5"/>
  <c r="R1804" i="5" s="1"/>
  <c r="O1804" i="5"/>
  <c r="P1804" i="5" s="1"/>
  <c r="M1804" i="5"/>
  <c r="N1804" i="5" s="1"/>
  <c r="J1804" i="5"/>
  <c r="Q1792" i="5"/>
  <c r="R1792" i="5" s="1"/>
  <c r="O1792" i="5"/>
  <c r="P1792" i="5" s="1"/>
  <c r="M1792" i="5"/>
  <c r="N1792" i="5" s="1"/>
  <c r="J1792" i="5"/>
  <c r="Q1780" i="5"/>
  <c r="R1780" i="5" s="1"/>
  <c r="O1780" i="5"/>
  <c r="P1780" i="5" s="1"/>
  <c r="M1780" i="5"/>
  <c r="N1780" i="5" s="1"/>
  <c r="J1780" i="5"/>
  <c r="Q1768" i="5"/>
  <c r="R1768" i="5" s="1"/>
  <c r="O1768" i="5"/>
  <c r="P1768" i="5" s="1"/>
  <c r="M1768" i="5"/>
  <c r="N1768" i="5" s="1"/>
  <c r="J1768" i="5"/>
  <c r="Q1756" i="5"/>
  <c r="R1756" i="5" s="1"/>
  <c r="O1756" i="5"/>
  <c r="P1756" i="5" s="1"/>
  <c r="M1756" i="5"/>
  <c r="N1756" i="5" s="1"/>
  <c r="J1756" i="5"/>
  <c r="Q1744" i="5"/>
  <c r="R1744" i="5" s="1"/>
  <c r="O1744" i="5"/>
  <c r="P1744" i="5" s="1"/>
  <c r="M1744" i="5"/>
  <c r="N1744" i="5" s="1"/>
  <c r="J1744" i="5"/>
  <c r="Q1732" i="5"/>
  <c r="R1732" i="5" s="1"/>
  <c r="O1732" i="5"/>
  <c r="P1732" i="5" s="1"/>
  <c r="M1732" i="5"/>
  <c r="N1732" i="5" s="1"/>
  <c r="J1732" i="5"/>
  <c r="Q1720" i="5"/>
  <c r="R1720" i="5" s="1"/>
  <c r="O1720" i="5"/>
  <c r="P1720" i="5" s="1"/>
  <c r="M1720" i="5"/>
  <c r="N1720" i="5" s="1"/>
  <c r="J1720" i="5"/>
  <c r="Q1708" i="5"/>
  <c r="R1708" i="5" s="1"/>
  <c r="O1708" i="5"/>
  <c r="P1708" i="5" s="1"/>
  <c r="M1708" i="5"/>
  <c r="N1708" i="5" s="1"/>
  <c r="J1708" i="5"/>
  <c r="Q1696" i="5"/>
  <c r="R1696" i="5" s="1"/>
  <c r="O1696" i="5"/>
  <c r="P1696" i="5" s="1"/>
  <c r="M1696" i="5"/>
  <c r="N1696" i="5" s="1"/>
  <c r="J1696" i="5"/>
  <c r="Q1684" i="5"/>
  <c r="R1684" i="5" s="1"/>
  <c r="O1684" i="5"/>
  <c r="P1684" i="5" s="1"/>
  <c r="M1684" i="5"/>
  <c r="N1684" i="5" s="1"/>
  <c r="J1684" i="5"/>
  <c r="Q1672" i="5"/>
  <c r="R1672" i="5" s="1"/>
  <c r="O1672" i="5"/>
  <c r="P1672" i="5" s="1"/>
  <c r="M1672" i="5"/>
  <c r="N1672" i="5" s="1"/>
  <c r="J1672" i="5"/>
  <c r="Q1660" i="5"/>
  <c r="R1660" i="5" s="1"/>
  <c r="O1660" i="5"/>
  <c r="P1660" i="5" s="1"/>
  <c r="M1660" i="5"/>
  <c r="N1660" i="5" s="1"/>
  <c r="J1660" i="5"/>
  <c r="Q1648" i="5"/>
  <c r="R1648" i="5" s="1"/>
  <c r="O1648" i="5"/>
  <c r="P1648" i="5" s="1"/>
  <c r="M1648" i="5"/>
  <c r="N1648" i="5" s="1"/>
  <c r="J1648" i="5"/>
  <c r="Q1636" i="5"/>
  <c r="R1636" i="5" s="1"/>
  <c r="O1636" i="5"/>
  <c r="P1636" i="5" s="1"/>
  <c r="M1636" i="5"/>
  <c r="N1636" i="5" s="1"/>
  <c r="J1636" i="5"/>
  <c r="Q1624" i="5"/>
  <c r="R1624" i="5" s="1"/>
  <c r="O1624" i="5"/>
  <c r="P1624" i="5" s="1"/>
  <c r="M1624" i="5"/>
  <c r="N1624" i="5" s="1"/>
  <c r="J1624" i="5"/>
  <c r="Q1612" i="5"/>
  <c r="R1612" i="5" s="1"/>
  <c r="O1612" i="5"/>
  <c r="P1612" i="5" s="1"/>
  <c r="M1612" i="5"/>
  <c r="N1612" i="5" s="1"/>
  <c r="J1612" i="5"/>
  <c r="Q1600" i="5"/>
  <c r="R1600" i="5" s="1"/>
  <c r="O1600" i="5"/>
  <c r="P1600" i="5" s="1"/>
  <c r="M1600" i="5"/>
  <c r="N1600" i="5" s="1"/>
  <c r="J1600" i="5"/>
  <c r="Q1588" i="5"/>
  <c r="R1588" i="5" s="1"/>
  <c r="O1588" i="5"/>
  <c r="P1588" i="5" s="1"/>
  <c r="M1588" i="5"/>
  <c r="N1588" i="5" s="1"/>
  <c r="J1588" i="5"/>
  <c r="Q1576" i="5"/>
  <c r="R1576" i="5" s="1"/>
  <c r="O1576" i="5"/>
  <c r="P1576" i="5" s="1"/>
  <c r="M1576" i="5"/>
  <c r="N1576" i="5" s="1"/>
  <c r="J1576" i="5"/>
  <c r="Q1564" i="5"/>
  <c r="R1564" i="5" s="1"/>
  <c r="O1564" i="5"/>
  <c r="P1564" i="5" s="1"/>
  <c r="M1564" i="5"/>
  <c r="N1564" i="5" s="1"/>
  <c r="J1564" i="5"/>
  <c r="Q1552" i="5"/>
  <c r="R1552" i="5" s="1"/>
  <c r="O1552" i="5"/>
  <c r="P1552" i="5" s="1"/>
  <c r="M1552" i="5"/>
  <c r="N1552" i="5" s="1"/>
  <c r="J1552" i="5"/>
  <c r="Q1540" i="5"/>
  <c r="R1540" i="5" s="1"/>
  <c r="O1540" i="5"/>
  <c r="P1540" i="5" s="1"/>
  <c r="M1540" i="5"/>
  <c r="N1540" i="5" s="1"/>
  <c r="J1540" i="5"/>
  <c r="Q1528" i="5"/>
  <c r="R1528" i="5" s="1"/>
  <c r="M1528" i="5"/>
  <c r="N1528" i="5" s="1"/>
  <c r="O1528" i="5"/>
  <c r="P1528" i="5" s="1"/>
  <c r="J1528" i="5"/>
  <c r="Q1516" i="5"/>
  <c r="R1516" i="5" s="1"/>
  <c r="O1516" i="5"/>
  <c r="P1516" i="5" s="1"/>
  <c r="M1516" i="5"/>
  <c r="N1516" i="5" s="1"/>
  <c r="J1516" i="5"/>
  <c r="Q1504" i="5"/>
  <c r="R1504" i="5" s="1"/>
  <c r="O1504" i="5"/>
  <c r="P1504" i="5" s="1"/>
  <c r="M1504" i="5"/>
  <c r="N1504" i="5" s="1"/>
  <c r="J1504" i="5"/>
  <c r="Q1492" i="5"/>
  <c r="R1492" i="5" s="1"/>
  <c r="O1492" i="5"/>
  <c r="P1492" i="5" s="1"/>
  <c r="M1492" i="5"/>
  <c r="N1492" i="5" s="1"/>
  <c r="J1492" i="5"/>
  <c r="Q1480" i="5"/>
  <c r="R1480" i="5" s="1"/>
  <c r="M1480" i="5"/>
  <c r="N1480" i="5" s="1"/>
  <c r="O1480" i="5"/>
  <c r="P1480" i="5" s="1"/>
  <c r="J1480" i="5"/>
  <c r="Q1468" i="5"/>
  <c r="R1468" i="5" s="1"/>
  <c r="O1468" i="5"/>
  <c r="P1468" i="5" s="1"/>
  <c r="M1468" i="5"/>
  <c r="N1468" i="5" s="1"/>
  <c r="J1468" i="5"/>
  <c r="Q1456" i="5"/>
  <c r="R1456" i="5" s="1"/>
  <c r="O1456" i="5"/>
  <c r="P1456" i="5" s="1"/>
  <c r="M1456" i="5"/>
  <c r="N1456" i="5" s="1"/>
  <c r="J1456" i="5"/>
  <c r="Q1444" i="5"/>
  <c r="R1444" i="5" s="1"/>
  <c r="O1444" i="5"/>
  <c r="P1444" i="5" s="1"/>
  <c r="M1444" i="5"/>
  <c r="N1444" i="5" s="1"/>
  <c r="J1444" i="5"/>
  <c r="Q1432" i="5"/>
  <c r="R1432" i="5" s="1"/>
  <c r="O1432" i="5"/>
  <c r="P1432" i="5" s="1"/>
  <c r="M1432" i="5"/>
  <c r="N1432" i="5" s="1"/>
  <c r="J1432" i="5"/>
  <c r="Q1420" i="5"/>
  <c r="R1420" i="5" s="1"/>
  <c r="O1420" i="5"/>
  <c r="P1420" i="5" s="1"/>
  <c r="M1420" i="5"/>
  <c r="N1420" i="5" s="1"/>
  <c r="J1420" i="5"/>
  <c r="Q1408" i="5"/>
  <c r="R1408" i="5" s="1"/>
  <c r="O1408" i="5"/>
  <c r="P1408" i="5" s="1"/>
  <c r="M1408" i="5"/>
  <c r="N1408" i="5" s="1"/>
  <c r="J1408" i="5"/>
  <c r="Q1396" i="5"/>
  <c r="R1396" i="5" s="1"/>
  <c r="O1396" i="5"/>
  <c r="P1396" i="5" s="1"/>
  <c r="M1396" i="5"/>
  <c r="N1396" i="5" s="1"/>
  <c r="J1396" i="5"/>
  <c r="Q1384" i="5"/>
  <c r="R1384" i="5" s="1"/>
  <c r="M1384" i="5"/>
  <c r="N1384" i="5" s="1"/>
  <c r="O1384" i="5"/>
  <c r="P1384" i="5" s="1"/>
  <c r="J1384" i="5"/>
  <c r="Q1372" i="5"/>
  <c r="R1372" i="5" s="1"/>
  <c r="O1372" i="5"/>
  <c r="P1372" i="5" s="1"/>
  <c r="M1372" i="5"/>
  <c r="N1372" i="5" s="1"/>
  <c r="J1372" i="5"/>
  <c r="Q1360" i="5"/>
  <c r="R1360" i="5" s="1"/>
  <c r="O1360" i="5"/>
  <c r="P1360" i="5" s="1"/>
  <c r="M1360" i="5"/>
  <c r="N1360" i="5" s="1"/>
  <c r="J1360" i="5"/>
  <c r="Q1348" i="5"/>
  <c r="R1348" i="5" s="1"/>
  <c r="O1348" i="5"/>
  <c r="P1348" i="5" s="1"/>
  <c r="M1348" i="5"/>
  <c r="N1348" i="5" s="1"/>
  <c r="J1348" i="5"/>
  <c r="Q1336" i="5"/>
  <c r="R1336" i="5" s="1"/>
  <c r="M1336" i="5"/>
  <c r="N1336" i="5" s="1"/>
  <c r="O1336" i="5"/>
  <c r="P1336" i="5" s="1"/>
  <c r="J1336" i="5"/>
  <c r="Q1324" i="5"/>
  <c r="R1324" i="5" s="1"/>
  <c r="O1324" i="5"/>
  <c r="P1324" i="5" s="1"/>
  <c r="M1324" i="5"/>
  <c r="N1324" i="5" s="1"/>
  <c r="J1324" i="5"/>
  <c r="Q1312" i="5"/>
  <c r="R1312" i="5" s="1"/>
  <c r="O1312" i="5"/>
  <c r="P1312" i="5" s="1"/>
  <c r="M1312" i="5"/>
  <c r="N1312" i="5" s="1"/>
  <c r="J1312" i="5"/>
  <c r="Q1300" i="5"/>
  <c r="R1300" i="5" s="1"/>
  <c r="O1300" i="5"/>
  <c r="P1300" i="5" s="1"/>
  <c r="M1300" i="5"/>
  <c r="N1300" i="5" s="1"/>
  <c r="J1300" i="5"/>
  <c r="Q1288" i="5"/>
  <c r="R1288" i="5" s="1"/>
  <c r="M1288" i="5"/>
  <c r="N1288" i="5" s="1"/>
  <c r="O1288" i="5"/>
  <c r="P1288" i="5" s="1"/>
  <c r="J1288" i="5"/>
  <c r="Q1276" i="5"/>
  <c r="R1276" i="5" s="1"/>
  <c r="O1276" i="5"/>
  <c r="P1276" i="5" s="1"/>
  <c r="M1276" i="5"/>
  <c r="N1276" i="5" s="1"/>
  <c r="J1276" i="5"/>
  <c r="Q1264" i="5"/>
  <c r="R1264" i="5" s="1"/>
  <c r="O1264" i="5"/>
  <c r="P1264" i="5" s="1"/>
  <c r="M1264" i="5"/>
  <c r="N1264" i="5" s="1"/>
  <c r="J1264" i="5"/>
  <c r="Q1252" i="5"/>
  <c r="R1252" i="5" s="1"/>
  <c r="O1252" i="5"/>
  <c r="P1252" i="5" s="1"/>
  <c r="M1252" i="5"/>
  <c r="N1252" i="5" s="1"/>
  <c r="J1252" i="5"/>
  <c r="Q1240" i="5"/>
  <c r="R1240" i="5" s="1"/>
  <c r="O1240" i="5"/>
  <c r="P1240" i="5" s="1"/>
  <c r="M1240" i="5"/>
  <c r="N1240" i="5" s="1"/>
  <c r="J1240" i="5"/>
  <c r="Q1228" i="5"/>
  <c r="R1228" i="5" s="1"/>
  <c r="O1228" i="5"/>
  <c r="P1228" i="5" s="1"/>
  <c r="M1228" i="5"/>
  <c r="N1228" i="5" s="1"/>
  <c r="J1228" i="5"/>
  <c r="Q1216" i="5"/>
  <c r="R1216" i="5" s="1"/>
  <c r="O1216" i="5"/>
  <c r="P1216" i="5" s="1"/>
  <c r="M1216" i="5"/>
  <c r="N1216" i="5" s="1"/>
  <c r="J1216" i="5"/>
  <c r="Q1204" i="5"/>
  <c r="R1204" i="5" s="1"/>
  <c r="O1204" i="5"/>
  <c r="P1204" i="5" s="1"/>
  <c r="M1204" i="5"/>
  <c r="N1204" i="5" s="1"/>
  <c r="J1204" i="5"/>
  <c r="Q1192" i="5"/>
  <c r="R1192" i="5" s="1"/>
  <c r="O1192" i="5"/>
  <c r="P1192" i="5" s="1"/>
  <c r="M1192" i="5"/>
  <c r="N1192" i="5" s="1"/>
  <c r="J1192" i="5"/>
  <c r="Q1180" i="5"/>
  <c r="R1180" i="5" s="1"/>
  <c r="O1180" i="5"/>
  <c r="P1180" i="5" s="1"/>
  <c r="M1180" i="5"/>
  <c r="N1180" i="5" s="1"/>
  <c r="J1180" i="5"/>
  <c r="Q1168" i="5"/>
  <c r="R1168" i="5" s="1"/>
  <c r="O1168" i="5"/>
  <c r="P1168" i="5" s="1"/>
  <c r="M1168" i="5"/>
  <c r="N1168" i="5" s="1"/>
  <c r="J1168" i="5"/>
  <c r="Q1156" i="5"/>
  <c r="R1156" i="5" s="1"/>
  <c r="O1156" i="5"/>
  <c r="P1156" i="5" s="1"/>
  <c r="M1156" i="5"/>
  <c r="N1156" i="5" s="1"/>
  <c r="J1156" i="5"/>
  <c r="Q1144" i="5"/>
  <c r="R1144" i="5" s="1"/>
  <c r="O1144" i="5"/>
  <c r="P1144" i="5" s="1"/>
  <c r="M1144" i="5"/>
  <c r="N1144" i="5" s="1"/>
  <c r="J1144" i="5"/>
  <c r="Q1132" i="5"/>
  <c r="R1132" i="5" s="1"/>
  <c r="M1132" i="5"/>
  <c r="N1132" i="5" s="1"/>
  <c r="O1132" i="5"/>
  <c r="P1132" i="5" s="1"/>
  <c r="J1132" i="5"/>
  <c r="Q1120" i="5"/>
  <c r="R1120" i="5" s="1"/>
  <c r="O1120" i="5"/>
  <c r="P1120" i="5" s="1"/>
  <c r="M1120" i="5"/>
  <c r="N1120" i="5" s="1"/>
  <c r="J1120" i="5"/>
  <c r="Q1108" i="5"/>
  <c r="R1108" i="5" s="1"/>
  <c r="O1108" i="5"/>
  <c r="P1108" i="5" s="1"/>
  <c r="M1108" i="5"/>
  <c r="N1108" i="5" s="1"/>
  <c r="J1108" i="5"/>
  <c r="Q1096" i="5"/>
  <c r="R1096" i="5" s="1"/>
  <c r="O1096" i="5"/>
  <c r="P1096" i="5" s="1"/>
  <c r="M1096" i="5"/>
  <c r="N1096" i="5" s="1"/>
  <c r="J1096" i="5"/>
  <c r="Q1084" i="5"/>
  <c r="R1084" i="5" s="1"/>
  <c r="O1084" i="5"/>
  <c r="P1084" i="5" s="1"/>
  <c r="M1084" i="5"/>
  <c r="N1084" i="5" s="1"/>
  <c r="J1084" i="5"/>
  <c r="Q1072" i="5"/>
  <c r="R1072" i="5" s="1"/>
  <c r="O1072" i="5"/>
  <c r="P1072" i="5" s="1"/>
  <c r="M1072" i="5"/>
  <c r="N1072" i="5" s="1"/>
  <c r="J1072" i="5"/>
  <c r="Q1060" i="5"/>
  <c r="R1060" i="5" s="1"/>
  <c r="O1060" i="5"/>
  <c r="P1060" i="5" s="1"/>
  <c r="M1060" i="5"/>
  <c r="N1060" i="5" s="1"/>
  <c r="J1060" i="5"/>
  <c r="Q1048" i="5"/>
  <c r="R1048" i="5" s="1"/>
  <c r="O1048" i="5"/>
  <c r="P1048" i="5" s="1"/>
  <c r="M1048" i="5"/>
  <c r="N1048" i="5" s="1"/>
  <c r="J1048" i="5"/>
  <c r="Q1036" i="5"/>
  <c r="R1036" i="5" s="1"/>
  <c r="O1036" i="5"/>
  <c r="P1036" i="5" s="1"/>
  <c r="M1036" i="5"/>
  <c r="N1036" i="5" s="1"/>
  <c r="J1036" i="5"/>
  <c r="Q1024" i="5"/>
  <c r="R1024" i="5" s="1"/>
  <c r="O1024" i="5"/>
  <c r="P1024" i="5" s="1"/>
  <c r="M1024" i="5"/>
  <c r="N1024" i="5" s="1"/>
  <c r="J1024" i="5"/>
  <c r="Q1012" i="5"/>
  <c r="R1012" i="5" s="1"/>
  <c r="O1012" i="5"/>
  <c r="P1012" i="5" s="1"/>
  <c r="M1012" i="5"/>
  <c r="N1012" i="5" s="1"/>
  <c r="J1012" i="5"/>
  <c r="Q1000" i="5"/>
  <c r="R1000" i="5" s="1"/>
  <c r="O1000" i="5"/>
  <c r="P1000" i="5" s="1"/>
  <c r="M1000" i="5"/>
  <c r="N1000" i="5" s="1"/>
  <c r="J1000" i="5"/>
  <c r="Q988" i="5"/>
  <c r="R988" i="5" s="1"/>
  <c r="O988" i="5"/>
  <c r="P988" i="5" s="1"/>
  <c r="M988" i="5"/>
  <c r="N988" i="5" s="1"/>
  <c r="J988" i="5"/>
  <c r="Q976" i="5"/>
  <c r="R976" i="5" s="1"/>
  <c r="O976" i="5"/>
  <c r="P976" i="5" s="1"/>
  <c r="M976" i="5"/>
  <c r="N976" i="5" s="1"/>
  <c r="J976" i="5"/>
  <c r="Q964" i="5"/>
  <c r="R964" i="5" s="1"/>
  <c r="O964" i="5"/>
  <c r="P964" i="5" s="1"/>
  <c r="M964" i="5"/>
  <c r="N964" i="5" s="1"/>
  <c r="J964" i="5"/>
  <c r="Q952" i="5"/>
  <c r="R952" i="5" s="1"/>
  <c r="O952" i="5"/>
  <c r="P952" i="5" s="1"/>
  <c r="M952" i="5"/>
  <c r="N952" i="5" s="1"/>
  <c r="J952" i="5"/>
  <c r="Q940" i="5"/>
  <c r="R940" i="5" s="1"/>
  <c r="O940" i="5"/>
  <c r="P940" i="5" s="1"/>
  <c r="M940" i="5"/>
  <c r="N940" i="5" s="1"/>
  <c r="J940" i="5"/>
  <c r="Q928" i="5"/>
  <c r="R928" i="5" s="1"/>
  <c r="O928" i="5"/>
  <c r="P928" i="5" s="1"/>
  <c r="M928" i="5"/>
  <c r="N928" i="5" s="1"/>
  <c r="J928" i="5"/>
  <c r="Q916" i="5"/>
  <c r="R916" i="5" s="1"/>
  <c r="O916" i="5"/>
  <c r="P916" i="5" s="1"/>
  <c r="M916" i="5"/>
  <c r="N916" i="5" s="1"/>
  <c r="J916" i="5"/>
  <c r="Q904" i="5"/>
  <c r="R904" i="5" s="1"/>
  <c r="O904" i="5"/>
  <c r="P904" i="5" s="1"/>
  <c r="M904" i="5"/>
  <c r="N904" i="5" s="1"/>
  <c r="Q892" i="5"/>
  <c r="R892" i="5" s="1"/>
  <c r="O892" i="5"/>
  <c r="P892" i="5" s="1"/>
  <c r="M892" i="5"/>
  <c r="N892" i="5" s="1"/>
  <c r="J892" i="5"/>
  <c r="Q880" i="5"/>
  <c r="R880" i="5" s="1"/>
  <c r="O880" i="5"/>
  <c r="P880" i="5" s="1"/>
  <c r="M880" i="5"/>
  <c r="N880" i="5" s="1"/>
  <c r="J880" i="5"/>
  <c r="Q868" i="5"/>
  <c r="R868" i="5" s="1"/>
  <c r="O868" i="5"/>
  <c r="P868" i="5" s="1"/>
  <c r="M868" i="5"/>
  <c r="N868" i="5" s="1"/>
  <c r="J868" i="5"/>
  <c r="Q856" i="5"/>
  <c r="R856" i="5" s="1"/>
  <c r="O856" i="5"/>
  <c r="P856" i="5" s="1"/>
  <c r="M856" i="5"/>
  <c r="N856" i="5" s="1"/>
  <c r="J856" i="5"/>
  <c r="Q844" i="5"/>
  <c r="R844" i="5" s="1"/>
  <c r="O844" i="5"/>
  <c r="P844" i="5" s="1"/>
  <c r="M844" i="5"/>
  <c r="N844" i="5" s="1"/>
  <c r="Q832" i="5"/>
  <c r="R832" i="5" s="1"/>
  <c r="O832" i="5"/>
  <c r="P832" i="5" s="1"/>
  <c r="M832" i="5"/>
  <c r="N832" i="5" s="1"/>
  <c r="J832" i="5"/>
  <c r="Q820" i="5"/>
  <c r="R820" i="5" s="1"/>
  <c r="O820" i="5"/>
  <c r="P820" i="5" s="1"/>
  <c r="M820" i="5"/>
  <c r="N820" i="5" s="1"/>
  <c r="J820" i="5"/>
  <c r="Q808" i="5"/>
  <c r="R808" i="5" s="1"/>
  <c r="O808" i="5"/>
  <c r="P808" i="5" s="1"/>
  <c r="M808" i="5"/>
  <c r="N808" i="5" s="1"/>
  <c r="J808" i="5"/>
  <c r="Q796" i="5"/>
  <c r="R796" i="5" s="1"/>
  <c r="O796" i="5"/>
  <c r="P796" i="5" s="1"/>
  <c r="M796" i="5"/>
  <c r="N796" i="5" s="1"/>
  <c r="Q784" i="5"/>
  <c r="R784" i="5" s="1"/>
  <c r="O784" i="5"/>
  <c r="P784" i="5" s="1"/>
  <c r="M784" i="5"/>
  <c r="N784" i="5" s="1"/>
  <c r="J784" i="5"/>
  <c r="Q772" i="5"/>
  <c r="R772" i="5" s="1"/>
  <c r="O772" i="5"/>
  <c r="P772" i="5" s="1"/>
  <c r="M772" i="5"/>
  <c r="N772" i="5" s="1"/>
  <c r="J772" i="5"/>
  <c r="Q760" i="5"/>
  <c r="R760" i="5" s="1"/>
  <c r="O760" i="5"/>
  <c r="P760" i="5" s="1"/>
  <c r="M760" i="5"/>
  <c r="N760" i="5" s="1"/>
  <c r="J760" i="5"/>
  <c r="Q748" i="5"/>
  <c r="R748" i="5" s="1"/>
  <c r="O748" i="5"/>
  <c r="P748" i="5" s="1"/>
  <c r="M748" i="5"/>
  <c r="N748" i="5" s="1"/>
  <c r="Q736" i="5"/>
  <c r="R736" i="5" s="1"/>
  <c r="O736" i="5"/>
  <c r="P736" i="5" s="1"/>
  <c r="M736" i="5"/>
  <c r="N736" i="5" s="1"/>
  <c r="J736" i="5"/>
  <c r="Q724" i="5"/>
  <c r="R724" i="5" s="1"/>
  <c r="O724" i="5"/>
  <c r="P724" i="5" s="1"/>
  <c r="M724" i="5"/>
  <c r="N724" i="5" s="1"/>
  <c r="J724" i="5"/>
  <c r="Q712" i="5"/>
  <c r="R712" i="5" s="1"/>
  <c r="O712" i="5"/>
  <c r="P712" i="5" s="1"/>
  <c r="M712" i="5"/>
  <c r="N712" i="5" s="1"/>
  <c r="J712" i="5"/>
  <c r="Q700" i="5"/>
  <c r="R700" i="5" s="1"/>
  <c r="O700" i="5"/>
  <c r="P700" i="5" s="1"/>
  <c r="M700" i="5"/>
  <c r="N700" i="5" s="1"/>
  <c r="J700" i="5"/>
  <c r="Q688" i="5"/>
  <c r="R688" i="5" s="1"/>
  <c r="O688" i="5"/>
  <c r="P688" i="5" s="1"/>
  <c r="M688" i="5"/>
  <c r="N688" i="5" s="1"/>
  <c r="J688" i="5"/>
  <c r="Q676" i="5"/>
  <c r="R676" i="5" s="1"/>
  <c r="O676" i="5"/>
  <c r="P676" i="5" s="1"/>
  <c r="M676" i="5"/>
  <c r="N676" i="5" s="1"/>
  <c r="J676" i="5"/>
  <c r="Q664" i="5"/>
  <c r="R664" i="5" s="1"/>
  <c r="O664" i="5"/>
  <c r="P664" i="5" s="1"/>
  <c r="M664" i="5"/>
  <c r="N664" i="5" s="1"/>
  <c r="J664" i="5"/>
  <c r="Q652" i="5"/>
  <c r="R652" i="5" s="1"/>
  <c r="O652" i="5"/>
  <c r="P652" i="5" s="1"/>
  <c r="M652" i="5"/>
  <c r="N652" i="5" s="1"/>
  <c r="J652" i="5"/>
  <c r="Q640" i="5"/>
  <c r="R640" i="5" s="1"/>
  <c r="O640" i="5"/>
  <c r="P640" i="5" s="1"/>
  <c r="M640" i="5"/>
  <c r="N640" i="5" s="1"/>
  <c r="J640" i="5"/>
  <c r="Q628" i="5"/>
  <c r="R628" i="5" s="1"/>
  <c r="O628" i="5"/>
  <c r="P628" i="5" s="1"/>
  <c r="M628" i="5"/>
  <c r="N628" i="5" s="1"/>
  <c r="J628" i="5"/>
  <c r="Q616" i="5"/>
  <c r="R616" i="5" s="1"/>
  <c r="O616" i="5"/>
  <c r="P616" i="5" s="1"/>
  <c r="M616" i="5"/>
  <c r="N616" i="5" s="1"/>
  <c r="J616" i="5"/>
  <c r="Q604" i="5"/>
  <c r="R604" i="5" s="1"/>
  <c r="O604" i="5"/>
  <c r="P604" i="5" s="1"/>
  <c r="M604" i="5"/>
  <c r="N604" i="5" s="1"/>
  <c r="J604" i="5"/>
  <c r="Q592" i="5"/>
  <c r="R592" i="5" s="1"/>
  <c r="O592" i="5"/>
  <c r="P592" i="5" s="1"/>
  <c r="M592" i="5"/>
  <c r="N592" i="5" s="1"/>
  <c r="J592" i="5"/>
  <c r="Q580" i="5"/>
  <c r="R580" i="5" s="1"/>
  <c r="O580" i="5"/>
  <c r="P580" i="5" s="1"/>
  <c r="M580" i="5"/>
  <c r="N580" i="5" s="1"/>
  <c r="J580" i="5"/>
  <c r="Q568" i="5"/>
  <c r="R568" i="5" s="1"/>
  <c r="O568" i="5"/>
  <c r="P568" i="5" s="1"/>
  <c r="M568" i="5"/>
  <c r="N568" i="5" s="1"/>
  <c r="J568" i="5"/>
  <c r="Q556" i="5"/>
  <c r="R556" i="5" s="1"/>
  <c r="O556" i="5"/>
  <c r="P556" i="5" s="1"/>
  <c r="M556" i="5"/>
  <c r="N556" i="5" s="1"/>
  <c r="J556" i="5"/>
  <c r="Q544" i="5"/>
  <c r="R544" i="5" s="1"/>
  <c r="O544" i="5"/>
  <c r="P544" i="5" s="1"/>
  <c r="M544" i="5"/>
  <c r="N544" i="5" s="1"/>
  <c r="J544" i="5"/>
  <c r="Q532" i="5"/>
  <c r="R532" i="5" s="1"/>
  <c r="O532" i="5"/>
  <c r="P532" i="5" s="1"/>
  <c r="M532" i="5"/>
  <c r="N532" i="5" s="1"/>
  <c r="J532" i="5"/>
  <c r="Q520" i="5"/>
  <c r="R520" i="5" s="1"/>
  <c r="O520" i="5"/>
  <c r="P520" i="5" s="1"/>
  <c r="M520" i="5"/>
  <c r="N520" i="5" s="1"/>
  <c r="J520" i="5"/>
  <c r="Q508" i="5"/>
  <c r="R508" i="5" s="1"/>
  <c r="O508" i="5"/>
  <c r="P508" i="5" s="1"/>
  <c r="M508" i="5"/>
  <c r="N508" i="5" s="1"/>
  <c r="J508" i="5"/>
  <c r="Q496" i="5"/>
  <c r="R496" i="5" s="1"/>
  <c r="O496" i="5"/>
  <c r="P496" i="5" s="1"/>
  <c r="M496" i="5"/>
  <c r="N496" i="5" s="1"/>
  <c r="J496" i="5"/>
  <c r="Q484" i="5"/>
  <c r="R484" i="5" s="1"/>
  <c r="O484" i="5"/>
  <c r="P484" i="5" s="1"/>
  <c r="M484" i="5"/>
  <c r="N484" i="5" s="1"/>
  <c r="J484" i="5"/>
  <c r="Q472" i="5"/>
  <c r="R472" i="5" s="1"/>
  <c r="O472" i="5"/>
  <c r="P472" i="5" s="1"/>
  <c r="M472" i="5"/>
  <c r="N472" i="5" s="1"/>
  <c r="J472" i="5"/>
  <c r="Q460" i="5"/>
  <c r="R460" i="5" s="1"/>
  <c r="O460" i="5"/>
  <c r="P460" i="5" s="1"/>
  <c r="M460" i="5"/>
  <c r="N460" i="5" s="1"/>
  <c r="J460" i="5"/>
  <c r="Q448" i="5"/>
  <c r="R448" i="5" s="1"/>
  <c r="O448" i="5"/>
  <c r="P448" i="5" s="1"/>
  <c r="M448" i="5"/>
  <c r="N448" i="5" s="1"/>
  <c r="J448" i="5"/>
  <c r="Q436" i="5"/>
  <c r="R436" i="5" s="1"/>
  <c r="O436" i="5"/>
  <c r="P436" i="5" s="1"/>
  <c r="M436" i="5"/>
  <c r="N436" i="5" s="1"/>
  <c r="J436" i="5"/>
  <c r="Q424" i="5"/>
  <c r="R424" i="5" s="1"/>
  <c r="O424" i="5"/>
  <c r="P424" i="5" s="1"/>
  <c r="M424" i="5"/>
  <c r="N424" i="5" s="1"/>
  <c r="J424" i="5"/>
  <c r="Q412" i="5"/>
  <c r="R412" i="5" s="1"/>
  <c r="O412" i="5"/>
  <c r="P412" i="5" s="1"/>
  <c r="M412" i="5"/>
  <c r="N412" i="5" s="1"/>
  <c r="J412" i="5"/>
  <c r="Q400" i="5"/>
  <c r="R400" i="5" s="1"/>
  <c r="O400" i="5"/>
  <c r="P400" i="5" s="1"/>
  <c r="M400" i="5"/>
  <c r="N400" i="5" s="1"/>
  <c r="J400" i="5"/>
  <c r="Q388" i="5"/>
  <c r="R388" i="5" s="1"/>
  <c r="O388" i="5"/>
  <c r="P388" i="5" s="1"/>
  <c r="M388" i="5"/>
  <c r="N388" i="5" s="1"/>
  <c r="J388" i="5"/>
  <c r="Q376" i="5"/>
  <c r="R376" i="5" s="1"/>
  <c r="O376" i="5"/>
  <c r="P376" i="5" s="1"/>
  <c r="M376" i="5"/>
  <c r="N376" i="5" s="1"/>
  <c r="J376" i="5"/>
  <c r="Q364" i="5"/>
  <c r="R364" i="5" s="1"/>
  <c r="O364" i="5"/>
  <c r="P364" i="5" s="1"/>
  <c r="M364" i="5"/>
  <c r="N364" i="5" s="1"/>
  <c r="J364" i="5"/>
  <c r="Q352" i="5"/>
  <c r="R352" i="5" s="1"/>
  <c r="O352" i="5"/>
  <c r="P352" i="5" s="1"/>
  <c r="M352" i="5"/>
  <c r="N352" i="5" s="1"/>
  <c r="J352" i="5"/>
  <c r="Q340" i="5"/>
  <c r="R340" i="5" s="1"/>
  <c r="O340" i="5"/>
  <c r="P340" i="5" s="1"/>
  <c r="M340" i="5"/>
  <c r="N340" i="5" s="1"/>
  <c r="J340" i="5"/>
  <c r="Q328" i="5"/>
  <c r="R328" i="5" s="1"/>
  <c r="O328" i="5"/>
  <c r="P328" i="5" s="1"/>
  <c r="M328" i="5"/>
  <c r="N328" i="5" s="1"/>
  <c r="J328" i="5"/>
  <c r="Q316" i="5"/>
  <c r="R316" i="5" s="1"/>
  <c r="O316" i="5"/>
  <c r="P316" i="5" s="1"/>
  <c r="M316" i="5"/>
  <c r="N316" i="5" s="1"/>
  <c r="J316" i="5"/>
  <c r="Q304" i="5"/>
  <c r="R304" i="5" s="1"/>
  <c r="O304" i="5"/>
  <c r="P304" i="5" s="1"/>
  <c r="M304" i="5"/>
  <c r="N304" i="5" s="1"/>
  <c r="J304" i="5"/>
  <c r="Q292" i="5"/>
  <c r="R292" i="5" s="1"/>
  <c r="O292" i="5"/>
  <c r="P292" i="5" s="1"/>
  <c r="M292" i="5"/>
  <c r="N292" i="5" s="1"/>
  <c r="J292" i="5"/>
  <c r="Q280" i="5"/>
  <c r="R280" i="5" s="1"/>
  <c r="O280" i="5"/>
  <c r="P280" i="5" s="1"/>
  <c r="M280" i="5"/>
  <c r="N280" i="5" s="1"/>
  <c r="J280" i="5"/>
  <c r="Q268" i="5"/>
  <c r="R268" i="5" s="1"/>
  <c r="O268" i="5"/>
  <c r="P268" i="5" s="1"/>
  <c r="M268" i="5"/>
  <c r="N268" i="5" s="1"/>
  <c r="J268" i="5"/>
  <c r="Q256" i="5"/>
  <c r="R256" i="5" s="1"/>
  <c r="O256" i="5"/>
  <c r="P256" i="5" s="1"/>
  <c r="M256" i="5"/>
  <c r="N256" i="5" s="1"/>
  <c r="J256" i="5"/>
  <c r="Q244" i="5"/>
  <c r="R244" i="5" s="1"/>
  <c r="O244" i="5"/>
  <c r="P244" i="5" s="1"/>
  <c r="M244" i="5"/>
  <c r="N244" i="5" s="1"/>
  <c r="J244" i="5"/>
  <c r="Q232" i="5"/>
  <c r="R232" i="5" s="1"/>
  <c r="O232" i="5"/>
  <c r="P232" i="5" s="1"/>
  <c r="M232" i="5"/>
  <c r="N232" i="5" s="1"/>
  <c r="J232" i="5"/>
  <c r="Q220" i="5"/>
  <c r="R220" i="5" s="1"/>
  <c r="O220" i="5"/>
  <c r="P220" i="5" s="1"/>
  <c r="M220" i="5"/>
  <c r="N220" i="5" s="1"/>
  <c r="J220" i="5"/>
  <c r="Q208" i="5"/>
  <c r="R208" i="5" s="1"/>
  <c r="O208" i="5"/>
  <c r="P208" i="5" s="1"/>
  <c r="M208" i="5"/>
  <c r="N208" i="5" s="1"/>
  <c r="J208" i="5"/>
  <c r="Q196" i="5"/>
  <c r="R196" i="5" s="1"/>
  <c r="O196" i="5"/>
  <c r="P196" i="5" s="1"/>
  <c r="M196" i="5"/>
  <c r="N196" i="5" s="1"/>
  <c r="J196" i="5"/>
  <c r="Q184" i="5"/>
  <c r="R184" i="5" s="1"/>
  <c r="O184" i="5"/>
  <c r="P184" i="5" s="1"/>
  <c r="M184" i="5"/>
  <c r="N184" i="5" s="1"/>
  <c r="J184" i="5"/>
  <c r="Q172" i="5"/>
  <c r="R172" i="5" s="1"/>
  <c r="O172" i="5"/>
  <c r="P172" i="5" s="1"/>
  <c r="M172" i="5"/>
  <c r="N172" i="5" s="1"/>
  <c r="J172" i="5"/>
  <c r="Q160" i="5"/>
  <c r="R160" i="5" s="1"/>
  <c r="O160" i="5"/>
  <c r="P160" i="5" s="1"/>
  <c r="M160" i="5"/>
  <c r="N160" i="5" s="1"/>
  <c r="J160" i="5"/>
  <c r="Q148" i="5"/>
  <c r="R148" i="5" s="1"/>
  <c r="O148" i="5"/>
  <c r="P148" i="5" s="1"/>
  <c r="M148" i="5"/>
  <c r="N148" i="5" s="1"/>
  <c r="J148" i="5"/>
  <c r="Q136" i="5"/>
  <c r="R136" i="5" s="1"/>
  <c r="O136" i="5"/>
  <c r="P136" i="5" s="1"/>
  <c r="M136" i="5"/>
  <c r="N136" i="5" s="1"/>
  <c r="J136" i="5"/>
  <c r="Q124" i="5"/>
  <c r="R124" i="5" s="1"/>
  <c r="O124" i="5"/>
  <c r="P124" i="5" s="1"/>
  <c r="M124" i="5"/>
  <c r="N124" i="5" s="1"/>
  <c r="J124" i="5"/>
  <c r="Q112" i="5"/>
  <c r="R112" i="5" s="1"/>
  <c r="O112" i="5"/>
  <c r="P112" i="5" s="1"/>
  <c r="M112" i="5"/>
  <c r="N112" i="5" s="1"/>
  <c r="J112" i="5"/>
  <c r="Q100" i="5"/>
  <c r="R100" i="5" s="1"/>
  <c r="O100" i="5"/>
  <c r="P100" i="5" s="1"/>
  <c r="M100" i="5"/>
  <c r="N100" i="5" s="1"/>
  <c r="J100" i="5"/>
  <c r="Q88" i="5"/>
  <c r="R88" i="5" s="1"/>
  <c r="O88" i="5"/>
  <c r="P88" i="5" s="1"/>
  <c r="M88" i="5"/>
  <c r="N88" i="5" s="1"/>
  <c r="J88" i="5"/>
  <c r="Q76" i="5"/>
  <c r="R76" i="5" s="1"/>
  <c r="O76" i="5"/>
  <c r="P76" i="5" s="1"/>
  <c r="M76" i="5"/>
  <c r="N76" i="5" s="1"/>
  <c r="J76" i="5"/>
  <c r="Q64" i="5"/>
  <c r="R64" i="5" s="1"/>
  <c r="O64" i="5"/>
  <c r="P64" i="5" s="1"/>
  <c r="M64" i="5"/>
  <c r="N64" i="5" s="1"/>
  <c r="J64" i="5"/>
  <c r="Q52" i="5"/>
  <c r="R52" i="5" s="1"/>
  <c r="O52" i="5"/>
  <c r="P52" i="5" s="1"/>
  <c r="M52" i="5"/>
  <c r="N52" i="5" s="1"/>
  <c r="J52" i="5"/>
  <c r="Q40" i="5"/>
  <c r="R40" i="5" s="1"/>
  <c r="O40" i="5"/>
  <c r="P40" i="5" s="1"/>
  <c r="M40" i="5"/>
  <c r="N40" i="5" s="1"/>
  <c r="J40" i="5"/>
  <c r="Q28" i="5"/>
  <c r="R28" i="5" s="1"/>
  <c r="O28" i="5"/>
  <c r="P28" i="5" s="1"/>
  <c r="M28" i="5"/>
  <c r="N28" i="5" s="1"/>
  <c r="J28" i="5"/>
  <c r="Q16" i="5"/>
  <c r="R16" i="5" s="1"/>
  <c r="O16" i="5"/>
  <c r="P16" i="5" s="1"/>
  <c r="M16" i="5"/>
  <c r="N16" i="5" s="1"/>
  <c r="J16" i="5"/>
  <c r="Q4" i="5"/>
  <c r="R4" i="5" s="1"/>
  <c r="O4" i="5"/>
  <c r="P4" i="5" s="1"/>
  <c r="M4" i="5"/>
  <c r="N4" i="5" s="1"/>
  <c r="J4" i="5"/>
  <c r="J2576" i="5"/>
  <c r="J2562" i="5"/>
  <c r="J2504" i="5"/>
  <c r="J2490" i="5"/>
  <c r="J2432" i="5"/>
  <c r="J2418" i="5"/>
  <c r="J2360" i="5"/>
  <c r="J2346" i="5"/>
  <c r="J2288" i="5"/>
  <c r="J2274" i="5"/>
  <c r="J2216" i="5"/>
  <c r="J2202" i="5"/>
  <c r="J2144" i="5"/>
  <c r="J2130" i="5"/>
  <c r="J2072" i="5"/>
  <c r="J2036" i="5"/>
  <c r="J2000" i="5"/>
  <c r="J1964" i="5"/>
  <c r="J1928" i="5"/>
  <c r="J1892" i="5"/>
  <c r="J1856" i="5"/>
  <c r="J1820" i="5"/>
  <c r="J1784" i="5"/>
  <c r="J1748" i="5"/>
  <c r="J1709" i="5"/>
  <c r="J1545" i="5"/>
  <c r="J1401" i="5"/>
  <c r="J1329" i="5"/>
  <c r="J1257" i="5"/>
  <c r="J1185" i="5"/>
  <c r="J1041" i="5"/>
  <c r="J968" i="5"/>
  <c r="M2108" i="5"/>
  <c r="N2108" i="5" s="1"/>
  <c r="Q2553" i="5"/>
  <c r="R2553" i="5" s="1"/>
  <c r="O2553" i="5"/>
  <c r="P2553" i="5" s="1"/>
  <c r="M2553" i="5"/>
  <c r="N2553" i="5" s="1"/>
  <c r="Q2433" i="5"/>
  <c r="R2433" i="5" s="1"/>
  <c r="O2433" i="5"/>
  <c r="P2433" i="5" s="1"/>
  <c r="M2433" i="5"/>
  <c r="N2433" i="5" s="1"/>
  <c r="Q2337" i="5"/>
  <c r="R2337" i="5" s="1"/>
  <c r="O2337" i="5"/>
  <c r="P2337" i="5" s="1"/>
  <c r="M2337" i="5"/>
  <c r="N2337" i="5" s="1"/>
  <c r="Q2217" i="5"/>
  <c r="R2217" i="5" s="1"/>
  <c r="O2217" i="5"/>
  <c r="P2217" i="5" s="1"/>
  <c r="M2217" i="5"/>
  <c r="N2217" i="5" s="1"/>
  <c r="Q2085" i="5"/>
  <c r="R2085" i="5" s="1"/>
  <c r="O2085" i="5"/>
  <c r="P2085" i="5" s="1"/>
  <c r="M2085" i="5"/>
  <c r="N2085" i="5" s="1"/>
  <c r="Q1953" i="5"/>
  <c r="R1953" i="5" s="1"/>
  <c r="O1953" i="5"/>
  <c r="P1953" i="5" s="1"/>
  <c r="M1953" i="5"/>
  <c r="N1953" i="5" s="1"/>
  <c r="Q1809" i="5"/>
  <c r="R1809" i="5" s="1"/>
  <c r="O1809" i="5"/>
  <c r="P1809" i="5" s="1"/>
  <c r="M1809" i="5"/>
  <c r="N1809" i="5" s="1"/>
  <c r="Q1689" i="5"/>
  <c r="R1689" i="5" s="1"/>
  <c r="O1689" i="5"/>
  <c r="P1689" i="5" s="1"/>
  <c r="M1689" i="5"/>
  <c r="N1689" i="5" s="1"/>
  <c r="Q1569" i="5"/>
  <c r="R1569" i="5" s="1"/>
  <c r="O1569" i="5"/>
  <c r="P1569" i="5" s="1"/>
  <c r="M1569" i="5"/>
  <c r="N1569" i="5" s="1"/>
  <c r="Q1437" i="5"/>
  <c r="R1437" i="5" s="1"/>
  <c r="O1437" i="5"/>
  <c r="P1437" i="5" s="1"/>
  <c r="M1437" i="5"/>
  <c r="N1437" i="5" s="1"/>
  <c r="Q1281" i="5"/>
  <c r="R1281" i="5" s="1"/>
  <c r="O1281" i="5"/>
  <c r="P1281" i="5" s="1"/>
  <c r="M1281" i="5"/>
  <c r="N1281" i="5" s="1"/>
  <c r="Q1161" i="5"/>
  <c r="R1161" i="5" s="1"/>
  <c r="O1161" i="5"/>
  <c r="P1161" i="5" s="1"/>
  <c r="M1161" i="5"/>
  <c r="N1161" i="5" s="1"/>
  <c r="Q1029" i="5"/>
  <c r="R1029" i="5" s="1"/>
  <c r="O1029" i="5"/>
  <c r="P1029" i="5" s="1"/>
  <c r="M1029" i="5"/>
  <c r="N1029" i="5" s="1"/>
  <c r="Q897" i="5"/>
  <c r="R897" i="5" s="1"/>
  <c r="O897" i="5"/>
  <c r="P897" i="5" s="1"/>
  <c r="M897" i="5"/>
  <c r="N897" i="5" s="1"/>
  <c r="J897" i="5"/>
  <c r="Q777" i="5"/>
  <c r="R777" i="5" s="1"/>
  <c r="O777" i="5"/>
  <c r="P777" i="5" s="1"/>
  <c r="M777" i="5"/>
  <c r="N777" i="5" s="1"/>
  <c r="J777" i="5"/>
  <c r="Q657" i="5"/>
  <c r="R657" i="5" s="1"/>
  <c r="O657" i="5"/>
  <c r="P657" i="5" s="1"/>
  <c r="M657" i="5"/>
  <c r="N657" i="5" s="1"/>
  <c r="J657" i="5"/>
  <c r="Q537" i="5"/>
  <c r="R537" i="5" s="1"/>
  <c r="O537" i="5"/>
  <c r="P537" i="5" s="1"/>
  <c r="M537" i="5"/>
  <c r="N537" i="5" s="1"/>
  <c r="Q429" i="5"/>
  <c r="R429" i="5" s="1"/>
  <c r="O429" i="5"/>
  <c r="P429" i="5" s="1"/>
  <c r="M429" i="5"/>
  <c r="N429" i="5" s="1"/>
  <c r="Q309" i="5"/>
  <c r="R309" i="5" s="1"/>
  <c r="O309" i="5"/>
  <c r="P309" i="5" s="1"/>
  <c r="M309" i="5"/>
  <c r="N309" i="5" s="1"/>
  <c r="J309" i="5"/>
  <c r="Q177" i="5"/>
  <c r="R177" i="5" s="1"/>
  <c r="O177" i="5"/>
  <c r="P177" i="5" s="1"/>
  <c r="M177" i="5"/>
  <c r="N177" i="5" s="1"/>
  <c r="Q69" i="5"/>
  <c r="R69" i="5" s="1"/>
  <c r="O69" i="5"/>
  <c r="P69" i="5" s="1"/>
  <c r="M69" i="5"/>
  <c r="N69" i="5" s="1"/>
  <c r="J2553" i="5"/>
  <c r="J2121" i="5"/>
  <c r="J1737" i="5"/>
  <c r="Q2595" i="5"/>
  <c r="R2595" i="5" s="1"/>
  <c r="O2595" i="5"/>
  <c r="P2595" i="5" s="1"/>
  <c r="M2595" i="5"/>
  <c r="N2595" i="5" s="1"/>
  <c r="Q2583" i="5"/>
  <c r="R2583" i="5" s="1"/>
  <c r="O2583" i="5"/>
  <c r="P2583" i="5" s="1"/>
  <c r="M2583" i="5"/>
  <c r="N2583" i="5" s="1"/>
  <c r="Q2571" i="5"/>
  <c r="R2571" i="5" s="1"/>
  <c r="O2571" i="5"/>
  <c r="P2571" i="5" s="1"/>
  <c r="M2571" i="5"/>
  <c r="N2571" i="5" s="1"/>
  <c r="Q2559" i="5"/>
  <c r="R2559" i="5" s="1"/>
  <c r="O2559" i="5"/>
  <c r="P2559" i="5" s="1"/>
  <c r="M2559" i="5"/>
  <c r="N2559" i="5" s="1"/>
  <c r="Q2547" i="5"/>
  <c r="R2547" i="5" s="1"/>
  <c r="O2547" i="5"/>
  <c r="P2547" i="5" s="1"/>
  <c r="M2547" i="5"/>
  <c r="N2547" i="5" s="1"/>
  <c r="Q2535" i="5"/>
  <c r="R2535" i="5" s="1"/>
  <c r="O2535" i="5"/>
  <c r="P2535" i="5" s="1"/>
  <c r="M2535" i="5"/>
  <c r="N2535" i="5" s="1"/>
  <c r="Q2523" i="5"/>
  <c r="R2523" i="5" s="1"/>
  <c r="O2523" i="5"/>
  <c r="P2523" i="5" s="1"/>
  <c r="M2523" i="5"/>
  <c r="N2523" i="5" s="1"/>
  <c r="Q2511" i="5"/>
  <c r="R2511" i="5" s="1"/>
  <c r="O2511" i="5"/>
  <c r="P2511" i="5" s="1"/>
  <c r="M2511" i="5"/>
  <c r="N2511" i="5" s="1"/>
  <c r="Q2499" i="5"/>
  <c r="R2499" i="5" s="1"/>
  <c r="O2499" i="5"/>
  <c r="P2499" i="5" s="1"/>
  <c r="M2499" i="5"/>
  <c r="N2499" i="5" s="1"/>
  <c r="Q2487" i="5"/>
  <c r="R2487" i="5" s="1"/>
  <c r="O2487" i="5"/>
  <c r="P2487" i="5" s="1"/>
  <c r="M2487" i="5"/>
  <c r="N2487" i="5" s="1"/>
  <c r="Q2475" i="5"/>
  <c r="R2475" i="5" s="1"/>
  <c r="O2475" i="5"/>
  <c r="P2475" i="5" s="1"/>
  <c r="M2475" i="5"/>
  <c r="N2475" i="5" s="1"/>
  <c r="Q2463" i="5"/>
  <c r="R2463" i="5" s="1"/>
  <c r="O2463" i="5"/>
  <c r="P2463" i="5" s="1"/>
  <c r="M2463" i="5"/>
  <c r="N2463" i="5" s="1"/>
  <c r="Q2451" i="5"/>
  <c r="R2451" i="5" s="1"/>
  <c r="O2451" i="5"/>
  <c r="P2451" i="5" s="1"/>
  <c r="M2451" i="5"/>
  <c r="N2451" i="5" s="1"/>
  <c r="Q2439" i="5"/>
  <c r="R2439" i="5" s="1"/>
  <c r="O2439" i="5"/>
  <c r="P2439" i="5" s="1"/>
  <c r="M2439" i="5"/>
  <c r="N2439" i="5" s="1"/>
  <c r="Q2427" i="5"/>
  <c r="R2427" i="5" s="1"/>
  <c r="O2427" i="5"/>
  <c r="P2427" i="5" s="1"/>
  <c r="M2427" i="5"/>
  <c r="N2427" i="5" s="1"/>
  <c r="Q2415" i="5"/>
  <c r="R2415" i="5" s="1"/>
  <c r="O2415" i="5"/>
  <c r="P2415" i="5" s="1"/>
  <c r="M2415" i="5"/>
  <c r="N2415" i="5" s="1"/>
  <c r="Q2403" i="5"/>
  <c r="R2403" i="5" s="1"/>
  <c r="O2403" i="5"/>
  <c r="P2403" i="5" s="1"/>
  <c r="M2403" i="5"/>
  <c r="N2403" i="5" s="1"/>
  <c r="Q2391" i="5"/>
  <c r="R2391" i="5" s="1"/>
  <c r="O2391" i="5"/>
  <c r="P2391" i="5" s="1"/>
  <c r="M2391" i="5"/>
  <c r="N2391" i="5" s="1"/>
  <c r="Q2379" i="5"/>
  <c r="R2379" i="5" s="1"/>
  <c r="O2379" i="5"/>
  <c r="P2379" i="5" s="1"/>
  <c r="M2379" i="5"/>
  <c r="N2379" i="5" s="1"/>
  <c r="Q2367" i="5"/>
  <c r="R2367" i="5" s="1"/>
  <c r="O2367" i="5"/>
  <c r="P2367" i="5" s="1"/>
  <c r="M2367" i="5"/>
  <c r="N2367" i="5" s="1"/>
  <c r="Q2355" i="5"/>
  <c r="R2355" i="5" s="1"/>
  <c r="O2355" i="5"/>
  <c r="P2355" i="5" s="1"/>
  <c r="M2355" i="5"/>
  <c r="N2355" i="5" s="1"/>
  <c r="Q2343" i="5"/>
  <c r="R2343" i="5" s="1"/>
  <c r="O2343" i="5"/>
  <c r="P2343" i="5" s="1"/>
  <c r="M2343" i="5"/>
  <c r="N2343" i="5" s="1"/>
  <c r="Q2331" i="5"/>
  <c r="R2331" i="5" s="1"/>
  <c r="O2331" i="5"/>
  <c r="P2331" i="5" s="1"/>
  <c r="M2331" i="5"/>
  <c r="N2331" i="5" s="1"/>
  <c r="Q2319" i="5"/>
  <c r="R2319" i="5" s="1"/>
  <c r="O2319" i="5"/>
  <c r="P2319" i="5" s="1"/>
  <c r="M2319" i="5"/>
  <c r="N2319" i="5" s="1"/>
  <c r="Q2307" i="5"/>
  <c r="R2307" i="5" s="1"/>
  <c r="O2307" i="5"/>
  <c r="P2307" i="5" s="1"/>
  <c r="M2307" i="5"/>
  <c r="N2307" i="5" s="1"/>
  <c r="Q2295" i="5"/>
  <c r="R2295" i="5" s="1"/>
  <c r="O2295" i="5"/>
  <c r="P2295" i="5" s="1"/>
  <c r="M2295" i="5"/>
  <c r="N2295" i="5" s="1"/>
  <c r="Q2283" i="5"/>
  <c r="R2283" i="5" s="1"/>
  <c r="O2283" i="5"/>
  <c r="P2283" i="5" s="1"/>
  <c r="M2283" i="5"/>
  <c r="N2283" i="5" s="1"/>
  <c r="Q2271" i="5"/>
  <c r="R2271" i="5" s="1"/>
  <c r="O2271" i="5"/>
  <c r="P2271" i="5" s="1"/>
  <c r="M2271" i="5"/>
  <c r="N2271" i="5" s="1"/>
  <c r="Q2259" i="5"/>
  <c r="R2259" i="5" s="1"/>
  <c r="O2259" i="5"/>
  <c r="P2259" i="5" s="1"/>
  <c r="M2259" i="5"/>
  <c r="N2259" i="5" s="1"/>
  <c r="Q2247" i="5"/>
  <c r="R2247" i="5" s="1"/>
  <c r="O2247" i="5"/>
  <c r="P2247" i="5" s="1"/>
  <c r="M2247" i="5"/>
  <c r="N2247" i="5" s="1"/>
  <c r="Q2235" i="5"/>
  <c r="R2235" i="5" s="1"/>
  <c r="O2235" i="5"/>
  <c r="P2235" i="5" s="1"/>
  <c r="M2235" i="5"/>
  <c r="N2235" i="5" s="1"/>
  <c r="Q2223" i="5"/>
  <c r="R2223" i="5" s="1"/>
  <c r="O2223" i="5"/>
  <c r="P2223" i="5" s="1"/>
  <c r="M2223" i="5"/>
  <c r="N2223" i="5" s="1"/>
  <c r="Q2211" i="5"/>
  <c r="R2211" i="5" s="1"/>
  <c r="O2211" i="5"/>
  <c r="P2211" i="5" s="1"/>
  <c r="M2211" i="5"/>
  <c r="N2211" i="5" s="1"/>
  <c r="Q2199" i="5"/>
  <c r="R2199" i="5" s="1"/>
  <c r="O2199" i="5"/>
  <c r="P2199" i="5" s="1"/>
  <c r="M2199" i="5"/>
  <c r="N2199" i="5" s="1"/>
  <c r="Q2187" i="5"/>
  <c r="R2187" i="5" s="1"/>
  <c r="O2187" i="5"/>
  <c r="P2187" i="5" s="1"/>
  <c r="M2187" i="5"/>
  <c r="N2187" i="5" s="1"/>
  <c r="Q2175" i="5"/>
  <c r="R2175" i="5" s="1"/>
  <c r="O2175" i="5"/>
  <c r="P2175" i="5" s="1"/>
  <c r="M2175" i="5"/>
  <c r="N2175" i="5" s="1"/>
  <c r="Q2163" i="5"/>
  <c r="R2163" i="5" s="1"/>
  <c r="O2163" i="5"/>
  <c r="P2163" i="5" s="1"/>
  <c r="M2163" i="5"/>
  <c r="N2163" i="5" s="1"/>
  <c r="Q2151" i="5"/>
  <c r="R2151" i="5" s="1"/>
  <c r="O2151" i="5"/>
  <c r="P2151" i="5" s="1"/>
  <c r="M2151" i="5"/>
  <c r="N2151" i="5" s="1"/>
  <c r="Q2139" i="5"/>
  <c r="R2139" i="5" s="1"/>
  <c r="O2139" i="5"/>
  <c r="P2139" i="5" s="1"/>
  <c r="M2139" i="5"/>
  <c r="N2139" i="5" s="1"/>
  <c r="Q2127" i="5"/>
  <c r="R2127" i="5" s="1"/>
  <c r="O2127" i="5"/>
  <c r="P2127" i="5" s="1"/>
  <c r="M2127" i="5"/>
  <c r="N2127" i="5" s="1"/>
  <c r="Q2115" i="5"/>
  <c r="R2115" i="5" s="1"/>
  <c r="O2115" i="5"/>
  <c r="P2115" i="5" s="1"/>
  <c r="M2115" i="5"/>
  <c r="N2115" i="5" s="1"/>
  <c r="Q2103" i="5"/>
  <c r="R2103" i="5" s="1"/>
  <c r="O2103" i="5"/>
  <c r="P2103" i="5" s="1"/>
  <c r="M2103" i="5"/>
  <c r="N2103" i="5" s="1"/>
  <c r="Q2091" i="5"/>
  <c r="R2091" i="5" s="1"/>
  <c r="O2091" i="5"/>
  <c r="P2091" i="5" s="1"/>
  <c r="M2091" i="5"/>
  <c r="N2091" i="5" s="1"/>
  <c r="Q2079" i="5"/>
  <c r="R2079" i="5" s="1"/>
  <c r="O2079" i="5"/>
  <c r="P2079" i="5" s="1"/>
  <c r="M2079" i="5"/>
  <c r="N2079" i="5" s="1"/>
  <c r="Q2067" i="5"/>
  <c r="R2067" i="5" s="1"/>
  <c r="O2067" i="5"/>
  <c r="P2067" i="5" s="1"/>
  <c r="M2067" i="5"/>
  <c r="N2067" i="5" s="1"/>
  <c r="Q2055" i="5"/>
  <c r="R2055" i="5" s="1"/>
  <c r="O2055" i="5"/>
  <c r="P2055" i="5" s="1"/>
  <c r="M2055" i="5"/>
  <c r="N2055" i="5" s="1"/>
  <c r="Q2043" i="5"/>
  <c r="R2043" i="5" s="1"/>
  <c r="O2043" i="5"/>
  <c r="P2043" i="5" s="1"/>
  <c r="M2043" i="5"/>
  <c r="N2043" i="5" s="1"/>
  <c r="Q2031" i="5"/>
  <c r="R2031" i="5" s="1"/>
  <c r="O2031" i="5"/>
  <c r="P2031" i="5" s="1"/>
  <c r="M2031" i="5"/>
  <c r="N2031" i="5" s="1"/>
  <c r="Q2019" i="5"/>
  <c r="R2019" i="5" s="1"/>
  <c r="O2019" i="5"/>
  <c r="P2019" i="5" s="1"/>
  <c r="M2019" i="5"/>
  <c r="N2019" i="5" s="1"/>
  <c r="Q2007" i="5"/>
  <c r="R2007" i="5" s="1"/>
  <c r="O2007" i="5"/>
  <c r="P2007" i="5" s="1"/>
  <c r="M2007" i="5"/>
  <c r="N2007" i="5" s="1"/>
  <c r="Q1995" i="5"/>
  <c r="R1995" i="5" s="1"/>
  <c r="O1995" i="5"/>
  <c r="P1995" i="5" s="1"/>
  <c r="M1995" i="5"/>
  <c r="N1995" i="5" s="1"/>
  <c r="Q1983" i="5"/>
  <c r="R1983" i="5" s="1"/>
  <c r="O1983" i="5"/>
  <c r="P1983" i="5" s="1"/>
  <c r="M1983" i="5"/>
  <c r="N1983" i="5" s="1"/>
  <c r="Q1971" i="5"/>
  <c r="R1971" i="5" s="1"/>
  <c r="O1971" i="5"/>
  <c r="P1971" i="5" s="1"/>
  <c r="M1971" i="5"/>
  <c r="N1971" i="5" s="1"/>
  <c r="Q1959" i="5"/>
  <c r="R1959" i="5" s="1"/>
  <c r="O1959" i="5"/>
  <c r="P1959" i="5" s="1"/>
  <c r="M1959" i="5"/>
  <c r="N1959" i="5" s="1"/>
  <c r="Q1947" i="5"/>
  <c r="R1947" i="5" s="1"/>
  <c r="O1947" i="5"/>
  <c r="P1947" i="5" s="1"/>
  <c r="M1947" i="5"/>
  <c r="N1947" i="5" s="1"/>
  <c r="Q1935" i="5"/>
  <c r="R1935" i="5" s="1"/>
  <c r="O1935" i="5"/>
  <c r="P1935" i="5" s="1"/>
  <c r="M1935" i="5"/>
  <c r="N1935" i="5" s="1"/>
  <c r="Q1923" i="5"/>
  <c r="R1923" i="5" s="1"/>
  <c r="O1923" i="5"/>
  <c r="P1923" i="5" s="1"/>
  <c r="M1923" i="5"/>
  <c r="N1923" i="5" s="1"/>
  <c r="Q1911" i="5"/>
  <c r="R1911" i="5" s="1"/>
  <c r="O1911" i="5"/>
  <c r="P1911" i="5" s="1"/>
  <c r="M1911" i="5"/>
  <c r="N1911" i="5" s="1"/>
  <c r="Q1899" i="5"/>
  <c r="R1899" i="5" s="1"/>
  <c r="O1899" i="5"/>
  <c r="P1899" i="5" s="1"/>
  <c r="M1899" i="5"/>
  <c r="N1899" i="5" s="1"/>
  <c r="Q1887" i="5"/>
  <c r="R1887" i="5" s="1"/>
  <c r="O1887" i="5"/>
  <c r="P1887" i="5" s="1"/>
  <c r="M1887" i="5"/>
  <c r="N1887" i="5" s="1"/>
  <c r="Q1875" i="5"/>
  <c r="R1875" i="5" s="1"/>
  <c r="O1875" i="5"/>
  <c r="P1875" i="5" s="1"/>
  <c r="M1875" i="5"/>
  <c r="N1875" i="5" s="1"/>
  <c r="Q1863" i="5"/>
  <c r="R1863" i="5" s="1"/>
  <c r="O1863" i="5"/>
  <c r="P1863" i="5" s="1"/>
  <c r="M1863" i="5"/>
  <c r="N1863" i="5" s="1"/>
  <c r="Q1851" i="5"/>
  <c r="R1851" i="5" s="1"/>
  <c r="O1851" i="5"/>
  <c r="P1851" i="5" s="1"/>
  <c r="M1851" i="5"/>
  <c r="N1851" i="5" s="1"/>
  <c r="Q1839" i="5"/>
  <c r="R1839" i="5" s="1"/>
  <c r="O1839" i="5"/>
  <c r="P1839" i="5" s="1"/>
  <c r="M1839" i="5"/>
  <c r="N1839" i="5" s="1"/>
  <c r="Q1827" i="5"/>
  <c r="R1827" i="5" s="1"/>
  <c r="O1827" i="5"/>
  <c r="P1827" i="5" s="1"/>
  <c r="M1827" i="5"/>
  <c r="N1827" i="5" s="1"/>
  <c r="Q1815" i="5"/>
  <c r="R1815" i="5" s="1"/>
  <c r="O1815" i="5"/>
  <c r="P1815" i="5" s="1"/>
  <c r="M1815" i="5"/>
  <c r="N1815" i="5" s="1"/>
  <c r="Q1803" i="5"/>
  <c r="R1803" i="5" s="1"/>
  <c r="O1803" i="5"/>
  <c r="P1803" i="5" s="1"/>
  <c r="M1803" i="5"/>
  <c r="N1803" i="5" s="1"/>
  <c r="Q1791" i="5"/>
  <c r="R1791" i="5" s="1"/>
  <c r="O1791" i="5"/>
  <c r="P1791" i="5" s="1"/>
  <c r="M1791" i="5"/>
  <c r="N1791" i="5" s="1"/>
  <c r="Q1779" i="5"/>
  <c r="R1779" i="5" s="1"/>
  <c r="O1779" i="5"/>
  <c r="P1779" i="5" s="1"/>
  <c r="M1779" i="5"/>
  <c r="N1779" i="5" s="1"/>
  <c r="Q1767" i="5"/>
  <c r="R1767" i="5" s="1"/>
  <c r="O1767" i="5"/>
  <c r="P1767" i="5" s="1"/>
  <c r="M1767" i="5"/>
  <c r="N1767" i="5" s="1"/>
  <c r="Q1755" i="5"/>
  <c r="R1755" i="5" s="1"/>
  <c r="O1755" i="5"/>
  <c r="P1755" i="5" s="1"/>
  <c r="M1755" i="5"/>
  <c r="N1755" i="5" s="1"/>
  <c r="Q1743" i="5"/>
  <c r="R1743" i="5" s="1"/>
  <c r="O1743" i="5"/>
  <c r="P1743" i="5" s="1"/>
  <c r="M1743" i="5"/>
  <c r="N1743" i="5" s="1"/>
  <c r="Q1731" i="5"/>
  <c r="R1731" i="5" s="1"/>
  <c r="O1731" i="5"/>
  <c r="P1731" i="5" s="1"/>
  <c r="M1731" i="5"/>
  <c r="N1731" i="5" s="1"/>
  <c r="Q1719" i="5"/>
  <c r="R1719" i="5" s="1"/>
  <c r="O1719" i="5"/>
  <c r="P1719" i="5" s="1"/>
  <c r="M1719" i="5"/>
  <c r="N1719" i="5" s="1"/>
  <c r="Q1707" i="5"/>
  <c r="R1707" i="5" s="1"/>
  <c r="O1707" i="5"/>
  <c r="P1707" i="5" s="1"/>
  <c r="M1707" i="5"/>
  <c r="N1707" i="5" s="1"/>
  <c r="Q1695" i="5"/>
  <c r="R1695" i="5" s="1"/>
  <c r="O1695" i="5"/>
  <c r="P1695" i="5" s="1"/>
  <c r="M1695" i="5"/>
  <c r="N1695" i="5" s="1"/>
  <c r="Q1683" i="5"/>
  <c r="R1683" i="5" s="1"/>
  <c r="O1683" i="5"/>
  <c r="P1683" i="5" s="1"/>
  <c r="M1683" i="5"/>
  <c r="N1683" i="5" s="1"/>
  <c r="Q1671" i="5"/>
  <c r="R1671" i="5" s="1"/>
  <c r="O1671" i="5"/>
  <c r="P1671" i="5" s="1"/>
  <c r="J1671" i="5"/>
  <c r="M1671" i="5"/>
  <c r="N1671" i="5" s="1"/>
  <c r="Q1659" i="5"/>
  <c r="R1659" i="5" s="1"/>
  <c r="O1659" i="5"/>
  <c r="P1659" i="5" s="1"/>
  <c r="M1659" i="5"/>
  <c r="N1659" i="5" s="1"/>
  <c r="J1659" i="5"/>
  <c r="Q1647" i="5"/>
  <c r="R1647" i="5" s="1"/>
  <c r="O1647" i="5"/>
  <c r="P1647" i="5" s="1"/>
  <c r="M1647" i="5"/>
  <c r="N1647" i="5" s="1"/>
  <c r="J1647" i="5"/>
  <c r="Q1635" i="5"/>
  <c r="R1635" i="5" s="1"/>
  <c r="O1635" i="5"/>
  <c r="P1635" i="5" s="1"/>
  <c r="M1635" i="5"/>
  <c r="N1635" i="5" s="1"/>
  <c r="J1635" i="5"/>
  <c r="Q1623" i="5"/>
  <c r="R1623" i="5" s="1"/>
  <c r="O1623" i="5"/>
  <c r="P1623" i="5" s="1"/>
  <c r="J1623" i="5"/>
  <c r="M1623" i="5"/>
  <c r="N1623" i="5" s="1"/>
  <c r="Q1611" i="5"/>
  <c r="R1611" i="5" s="1"/>
  <c r="O1611" i="5"/>
  <c r="P1611" i="5" s="1"/>
  <c r="M1611" i="5"/>
  <c r="N1611" i="5" s="1"/>
  <c r="J1611" i="5"/>
  <c r="Q1599" i="5"/>
  <c r="R1599" i="5" s="1"/>
  <c r="O1599" i="5"/>
  <c r="P1599" i="5" s="1"/>
  <c r="M1599" i="5"/>
  <c r="N1599" i="5" s="1"/>
  <c r="J1599" i="5"/>
  <c r="Q1587" i="5"/>
  <c r="R1587" i="5" s="1"/>
  <c r="O1587" i="5"/>
  <c r="P1587" i="5" s="1"/>
  <c r="M1587" i="5"/>
  <c r="N1587" i="5" s="1"/>
  <c r="J1587" i="5"/>
  <c r="Q1575" i="5"/>
  <c r="R1575" i="5" s="1"/>
  <c r="O1575" i="5"/>
  <c r="P1575" i="5" s="1"/>
  <c r="M1575" i="5"/>
  <c r="N1575" i="5" s="1"/>
  <c r="J1575" i="5"/>
  <c r="Q1563" i="5"/>
  <c r="R1563" i="5" s="1"/>
  <c r="O1563" i="5"/>
  <c r="P1563" i="5" s="1"/>
  <c r="M1563" i="5"/>
  <c r="N1563" i="5" s="1"/>
  <c r="J1563" i="5"/>
  <c r="Q1551" i="5"/>
  <c r="R1551" i="5" s="1"/>
  <c r="O1551" i="5"/>
  <c r="P1551" i="5" s="1"/>
  <c r="M1551" i="5"/>
  <c r="N1551" i="5" s="1"/>
  <c r="J1551" i="5"/>
  <c r="Q1539" i="5"/>
  <c r="R1539" i="5" s="1"/>
  <c r="O1539" i="5"/>
  <c r="P1539" i="5" s="1"/>
  <c r="M1539" i="5"/>
  <c r="N1539" i="5" s="1"/>
  <c r="J1539" i="5"/>
  <c r="Q1527" i="5"/>
  <c r="R1527" i="5" s="1"/>
  <c r="O1527" i="5"/>
  <c r="P1527" i="5" s="1"/>
  <c r="M1527" i="5"/>
  <c r="N1527" i="5" s="1"/>
  <c r="J1527" i="5"/>
  <c r="Q1515" i="5"/>
  <c r="R1515" i="5" s="1"/>
  <c r="O1515" i="5"/>
  <c r="P1515" i="5" s="1"/>
  <c r="M1515" i="5"/>
  <c r="N1515" i="5" s="1"/>
  <c r="J1515" i="5"/>
  <c r="Q1503" i="5"/>
  <c r="R1503" i="5" s="1"/>
  <c r="O1503" i="5"/>
  <c r="P1503" i="5" s="1"/>
  <c r="M1503" i="5"/>
  <c r="N1503" i="5" s="1"/>
  <c r="J1503" i="5"/>
  <c r="Q1491" i="5"/>
  <c r="R1491" i="5" s="1"/>
  <c r="O1491" i="5"/>
  <c r="P1491" i="5" s="1"/>
  <c r="M1491" i="5"/>
  <c r="N1491" i="5" s="1"/>
  <c r="J1491" i="5"/>
  <c r="Q1479" i="5"/>
  <c r="R1479" i="5" s="1"/>
  <c r="O1479" i="5"/>
  <c r="P1479" i="5" s="1"/>
  <c r="M1479" i="5"/>
  <c r="N1479" i="5" s="1"/>
  <c r="J1479" i="5"/>
  <c r="Q1467" i="5"/>
  <c r="R1467" i="5" s="1"/>
  <c r="O1467" i="5"/>
  <c r="P1467" i="5" s="1"/>
  <c r="M1467" i="5"/>
  <c r="N1467" i="5" s="1"/>
  <c r="J1467" i="5"/>
  <c r="Q1455" i="5"/>
  <c r="R1455" i="5" s="1"/>
  <c r="O1455" i="5"/>
  <c r="P1455" i="5" s="1"/>
  <c r="M1455" i="5"/>
  <c r="N1455" i="5" s="1"/>
  <c r="J1455" i="5"/>
  <c r="Q1443" i="5"/>
  <c r="R1443" i="5" s="1"/>
  <c r="O1443" i="5"/>
  <c r="P1443" i="5" s="1"/>
  <c r="M1443" i="5"/>
  <c r="N1443" i="5" s="1"/>
  <c r="J1443" i="5"/>
  <c r="Q1431" i="5"/>
  <c r="R1431" i="5" s="1"/>
  <c r="O1431" i="5"/>
  <c r="P1431" i="5" s="1"/>
  <c r="M1431" i="5"/>
  <c r="N1431" i="5" s="1"/>
  <c r="J1431" i="5"/>
  <c r="Q1419" i="5"/>
  <c r="R1419" i="5" s="1"/>
  <c r="O1419" i="5"/>
  <c r="P1419" i="5" s="1"/>
  <c r="M1419" i="5"/>
  <c r="N1419" i="5" s="1"/>
  <c r="J1419" i="5"/>
  <c r="Q1407" i="5"/>
  <c r="R1407" i="5" s="1"/>
  <c r="O1407" i="5"/>
  <c r="P1407" i="5" s="1"/>
  <c r="M1407" i="5"/>
  <c r="N1407" i="5" s="1"/>
  <c r="J1407" i="5"/>
  <c r="Q1395" i="5"/>
  <c r="R1395" i="5" s="1"/>
  <c r="O1395" i="5"/>
  <c r="P1395" i="5" s="1"/>
  <c r="M1395" i="5"/>
  <c r="N1395" i="5" s="1"/>
  <c r="J1395" i="5"/>
  <c r="Q1383" i="5"/>
  <c r="R1383" i="5" s="1"/>
  <c r="O1383" i="5"/>
  <c r="P1383" i="5" s="1"/>
  <c r="M1383" i="5"/>
  <c r="N1383" i="5" s="1"/>
  <c r="J1383" i="5"/>
  <c r="Q1371" i="5"/>
  <c r="R1371" i="5" s="1"/>
  <c r="O1371" i="5"/>
  <c r="P1371" i="5" s="1"/>
  <c r="M1371" i="5"/>
  <c r="N1371" i="5" s="1"/>
  <c r="J1371" i="5"/>
  <c r="Q1359" i="5"/>
  <c r="R1359" i="5" s="1"/>
  <c r="O1359" i="5"/>
  <c r="P1359" i="5" s="1"/>
  <c r="M1359" i="5"/>
  <c r="N1359" i="5" s="1"/>
  <c r="J1359" i="5"/>
  <c r="Q1347" i="5"/>
  <c r="R1347" i="5" s="1"/>
  <c r="O1347" i="5"/>
  <c r="P1347" i="5" s="1"/>
  <c r="M1347" i="5"/>
  <c r="N1347" i="5" s="1"/>
  <c r="J1347" i="5"/>
  <c r="Q1335" i="5"/>
  <c r="R1335" i="5" s="1"/>
  <c r="O1335" i="5"/>
  <c r="P1335" i="5" s="1"/>
  <c r="M1335" i="5"/>
  <c r="N1335" i="5" s="1"/>
  <c r="J1335" i="5"/>
  <c r="Q1323" i="5"/>
  <c r="R1323" i="5" s="1"/>
  <c r="O1323" i="5"/>
  <c r="P1323" i="5" s="1"/>
  <c r="M1323" i="5"/>
  <c r="N1323" i="5" s="1"/>
  <c r="J1323" i="5"/>
  <c r="Q1311" i="5"/>
  <c r="R1311" i="5" s="1"/>
  <c r="O1311" i="5"/>
  <c r="P1311" i="5" s="1"/>
  <c r="M1311" i="5"/>
  <c r="N1311" i="5" s="1"/>
  <c r="J1311" i="5"/>
  <c r="Q1299" i="5"/>
  <c r="R1299" i="5" s="1"/>
  <c r="O1299" i="5"/>
  <c r="P1299" i="5" s="1"/>
  <c r="M1299" i="5"/>
  <c r="N1299" i="5" s="1"/>
  <c r="J1299" i="5"/>
  <c r="Q1287" i="5"/>
  <c r="R1287" i="5" s="1"/>
  <c r="O1287" i="5"/>
  <c r="P1287" i="5" s="1"/>
  <c r="M1287" i="5"/>
  <c r="N1287" i="5" s="1"/>
  <c r="J1287" i="5"/>
  <c r="Q1275" i="5"/>
  <c r="R1275" i="5" s="1"/>
  <c r="O1275" i="5"/>
  <c r="P1275" i="5" s="1"/>
  <c r="M1275" i="5"/>
  <c r="N1275" i="5" s="1"/>
  <c r="J1275" i="5"/>
  <c r="Q1263" i="5"/>
  <c r="R1263" i="5" s="1"/>
  <c r="O1263" i="5"/>
  <c r="P1263" i="5" s="1"/>
  <c r="M1263" i="5"/>
  <c r="N1263" i="5" s="1"/>
  <c r="J1263" i="5"/>
  <c r="Q1251" i="5"/>
  <c r="R1251" i="5" s="1"/>
  <c r="O1251" i="5"/>
  <c r="P1251" i="5" s="1"/>
  <c r="M1251" i="5"/>
  <c r="N1251" i="5" s="1"/>
  <c r="J1251" i="5"/>
  <c r="Q1239" i="5"/>
  <c r="R1239" i="5" s="1"/>
  <c r="O1239" i="5"/>
  <c r="P1239" i="5" s="1"/>
  <c r="M1239" i="5"/>
  <c r="N1239" i="5" s="1"/>
  <c r="J1239" i="5"/>
  <c r="Q1227" i="5"/>
  <c r="R1227" i="5" s="1"/>
  <c r="O1227" i="5"/>
  <c r="P1227" i="5" s="1"/>
  <c r="M1227" i="5"/>
  <c r="N1227" i="5" s="1"/>
  <c r="J1227" i="5"/>
  <c r="Q1215" i="5"/>
  <c r="R1215" i="5" s="1"/>
  <c r="O1215" i="5"/>
  <c r="P1215" i="5" s="1"/>
  <c r="M1215" i="5"/>
  <c r="N1215" i="5" s="1"/>
  <c r="J1215" i="5"/>
  <c r="Q1203" i="5"/>
  <c r="R1203" i="5" s="1"/>
  <c r="O1203" i="5"/>
  <c r="P1203" i="5" s="1"/>
  <c r="M1203" i="5"/>
  <c r="N1203" i="5" s="1"/>
  <c r="J1203" i="5"/>
  <c r="Q1191" i="5"/>
  <c r="R1191" i="5" s="1"/>
  <c r="O1191" i="5"/>
  <c r="P1191" i="5" s="1"/>
  <c r="M1191" i="5"/>
  <c r="N1191" i="5" s="1"/>
  <c r="J1191" i="5"/>
  <c r="Q1179" i="5"/>
  <c r="R1179" i="5" s="1"/>
  <c r="O1179" i="5"/>
  <c r="P1179" i="5" s="1"/>
  <c r="M1179" i="5"/>
  <c r="N1179" i="5" s="1"/>
  <c r="J1179" i="5"/>
  <c r="Q1167" i="5"/>
  <c r="R1167" i="5" s="1"/>
  <c r="O1167" i="5"/>
  <c r="P1167" i="5" s="1"/>
  <c r="M1167" i="5"/>
  <c r="N1167" i="5" s="1"/>
  <c r="J1167" i="5"/>
  <c r="Q1155" i="5"/>
  <c r="R1155" i="5" s="1"/>
  <c r="O1155" i="5"/>
  <c r="P1155" i="5" s="1"/>
  <c r="M1155" i="5"/>
  <c r="N1155" i="5" s="1"/>
  <c r="J1155" i="5"/>
  <c r="Q1143" i="5"/>
  <c r="R1143" i="5" s="1"/>
  <c r="O1143" i="5"/>
  <c r="P1143" i="5" s="1"/>
  <c r="M1143" i="5"/>
  <c r="N1143" i="5" s="1"/>
  <c r="J1143" i="5"/>
  <c r="Q1131" i="5"/>
  <c r="R1131" i="5" s="1"/>
  <c r="O1131" i="5"/>
  <c r="P1131" i="5" s="1"/>
  <c r="M1131" i="5"/>
  <c r="N1131" i="5" s="1"/>
  <c r="J1131" i="5"/>
  <c r="Q1119" i="5"/>
  <c r="R1119" i="5" s="1"/>
  <c r="O1119" i="5"/>
  <c r="P1119" i="5" s="1"/>
  <c r="M1119" i="5"/>
  <c r="N1119" i="5" s="1"/>
  <c r="J1119" i="5"/>
  <c r="Q1107" i="5"/>
  <c r="R1107" i="5" s="1"/>
  <c r="O1107" i="5"/>
  <c r="P1107" i="5" s="1"/>
  <c r="M1107" i="5"/>
  <c r="N1107" i="5" s="1"/>
  <c r="J1107" i="5"/>
  <c r="Q1095" i="5"/>
  <c r="R1095" i="5" s="1"/>
  <c r="O1095" i="5"/>
  <c r="P1095" i="5" s="1"/>
  <c r="M1095" i="5"/>
  <c r="N1095" i="5" s="1"/>
  <c r="J1095" i="5"/>
  <c r="Q1083" i="5"/>
  <c r="R1083" i="5" s="1"/>
  <c r="O1083" i="5"/>
  <c r="P1083" i="5" s="1"/>
  <c r="M1083" i="5"/>
  <c r="N1083" i="5" s="1"/>
  <c r="J1083" i="5"/>
  <c r="Q1071" i="5"/>
  <c r="R1071" i="5" s="1"/>
  <c r="O1071" i="5"/>
  <c r="P1071" i="5" s="1"/>
  <c r="M1071" i="5"/>
  <c r="N1071" i="5" s="1"/>
  <c r="J1071" i="5"/>
  <c r="Q1059" i="5"/>
  <c r="R1059" i="5" s="1"/>
  <c r="O1059" i="5"/>
  <c r="P1059" i="5" s="1"/>
  <c r="M1059" i="5"/>
  <c r="N1059" i="5" s="1"/>
  <c r="J1059" i="5"/>
  <c r="Q1047" i="5"/>
  <c r="R1047" i="5" s="1"/>
  <c r="O1047" i="5"/>
  <c r="P1047" i="5" s="1"/>
  <c r="M1047" i="5"/>
  <c r="N1047" i="5" s="1"/>
  <c r="J1047" i="5"/>
  <c r="Q1035" i="5"/>
  <c r="R1035" i="5" s="1"/>
  <c r="O1035" i="5"/>
  <c r="P1035" i="5" s="1"/>
  <c r="M1035" i="5"/>
  <c r="N1035" i="5" s="1"/>
  <c r="J1035" i="5"/>
  <c r="Q1023" i="5"/>
  <c r="R1023" i="5" s="1"/>
  <c r="M1023" i="5"/>
  <c r="N1023" i="5" s="1"/>
  <c r="O1023" i="5"/>
  <c r="P1023" i="5" s="1"/>
  <c r="J1023" i="5"/>
  <c r="Q1011" i="5"/>
  <c r="R1011" i="5" s="1"/>
  <c r="O1011" i="5"/>
  <c r="P1011" i="5" s="1"/>
  <c r="M1011" i="5"/>
  <c r="N1011" i="5" s="1"/>
  <c r="J1011" i="5"/>
  <c r="Q999" i="5"/>
  <c r="R999" i="5" s="1"/>
  <c r="O999" i="5"/>
  <c r="P999" i="5" s="1"/>
  <c r="M999" i="5"/>
  <c r="N999" i="5" s="1"/>
  <c r="J999" i="5"/>
  <c r="Q987" i="5"/>
  <c r="R987" i="5" s="1"/>
  <c r="O987" i="5"/>
  <c r="P987" i="5" s="1"/>
  <c r="M987" i="5"/>
  <c r="N987" i="5" s="1"/>
  <c r="J987" i="5"/>
  <c r="Q975" i="5"/>
  <c r="R975" i="5" s="1"/>
  <c r="O975" i="5"/>
  <c r="P975" i="5" s="1"/>
  <c r="M975" i="5"/>
  <c r="N975" i="5" s="1"/>
  <c r="J975" i="5"/>
  <c r="Q963" i="5"/>
  <c r="R963" i="5" s="1"/>
  <c r="O963" i="5"/>
  <c r="P963" i="5" s="1"/>
  <c r="M963" i="5"/>
  <c r="N963" i="5" s="1"/>
  <c r="J963" i="5"/>
  <c r="Q951" i="5"/>
  <c r="R951" i="5" s="1"/>
  <c r="O951" i="5"/>
  <c r="P951" i="5" s="1"/>
  <c r="M951" i="5"/>
  <c r="N951" i="5" s="1"/>
  <c r="J951" i="5"/>
  <c r="Q939" i="5"/>
  <c r="R939" i="5" s="1"/>
  <c r="O939" i="5"/>
  <c r="P939" i="5" s="1"/>
  <c r="M939" i="5"/>
  <c r="N939" i="5" s="1"/>
  <c r="J939" i="5"/>
  <c r="Q927" i="5"/>
  <c r="R927" i="5" s="1"/>
  <c r="O927" i="5"/>
  <c r="P927" i="5" s="1"/>
  <c r="M927" i="5"/>
  <c r="N927" i="5" s="1"/>
  <c r="J927" i="5"/>
  <c r="Q915" i="5"/>
  <c r="R915" i="5" s="1"/>
  <c r="O915" i="5"/>
  <c r="P915" i="5" s="1"/>
  <c r="M915" i="5"/>
  <c r="N915" i="5" s="1"/>
  <c r="J915" i="5"/>
  <c r="Q903" i="5"/>
  <c r="R903" i="5" s="1"/>
  <c r="O903" i="5"/>
  <c r="P903" i="5" s="1"/>
  <c r="M903" i="5"/>
  <c r="N903" i="5" s="1"/>
  <c r="J903" i="5"/>
  <c r="Q891" i="5"/>
  <c r="R891" i="5" s="1"/>
  <c r="O891" i="5"/>
  <c r="P891" i="5" s="1"/>
  <c r="M891" i="5"/>
  <c r="N891" i="5" s="1"/>
  <c r="Q879" i="5"/>
  <c r="R879" i="5" s="1"/>
  <c r="O879" i="5"/>
  <c r="P879" i="5" s="1"/>
  <c r="M879" i="5"/>
  <c r="N879" i="5" s="1"/>
  <c r="J879" i="5"/>
  <c r="Q867" i="5"/>
  <c r="R867" i="5" s="1"/>
  <c r="O867" i="5"/>
  <c r="P867" i="5" s="1"/>
  <c r="M867" i="5"/>
  <c r="N867" i="5" s="1"/>
  <c r="J867" i="5"/>
  <c r="Q855" i="5"/>
  <c r="R855" i="5" s="1"/>
  <c r="O855" i="5"/>
  <c r="P855" i="5" s="1"/>
  <c r="M855" i="5"/>
  <c r="N855" i="5" s="1"/>
  <c r="J855" i="5"/>
  <c r="Q843" i="5"/>
  <c r="R843" i="5" s="1"/>
  <c r="O843" i="5"/>
  <c r="P843" i="5" s="1"/>
  <c r="M843" i="5"/>
  <c r="N843" i="5" s="1"/>
  <c r="J843" i="5"/>
  <c r="Q831" i="5"/>
  <c r="R831" i="5" s="1"/>
  <c r="O831" i="5"/>
  <c r="P831" i="5" s="1"/>
  <c r="M831" i="5"/>
  <c r="N831" i="5" s="1"/>
  <c r="J831" i="5"/>
  <c r="Q819" i="5"/>
  <c r="R819" i="5" s="1"/>
  <c r="O819" i="5"/>
  <c r="P819" i="5" s="1"/>
  <c r="M819" i="5"/>
  <c r="N819" i="5" s="1"/>
  <c r="J819" i="5"/>
  <c r="Q807" i="5"/>
  <c r="R807" i="5" s="1"/>
  <c r="O807" i="5"/>
  <c r="P807" i="5" s="1"/>
  <c r="M807" i="5"/>
  <c r="N807" i="5" s="1"/>
  <c r="J807" i="5"/>
  <c r="Q795" i="5"/>
  <c r="R795" i="5" s="1"/>
  <c r="O795" i="5"/>
  <c r="P795" i="5" s="1"/>
  <c r="M795" i="5"/>
  <c r="N795" i="5" s="1"/>
  <c r="J795" i="5"/>
  <c r="Q783" i="5"/>
  <c r="R783" i="5" s="1"/>
  <c r="O783" i="5"/>
  <c r="P783" i="5" s="1"/>
  <c r="M783" i="5"/>
  <c r="N783" i="5" s="1"/>
  <c r="J783" i="5"/>
  <c r="Q771" i="5"/>
  <c r="R771" i="5" s="1"/>
  <c r="O771" i="5"/>
  <c r="P771" i="5" s="1"/>
  <c r="M771" i="5"/>
  <c r="N771" i="5" s="1"/>
  <c r="J771" i="5"/>
  <c r="Q759" i="5"/>
  <c r="R759" i="5" s="1"/>
  <c r="O759" i="5"/>
  <c r="P759" i="5" s="1"/>
  <c r="M759" i="5"/>
  <c r="N759" i="5" s="1"/>
  <c r="J759" i="5"/>
  <c r="Q747" i="5"/>
  <c r="R747" i="5" s="1"/>
  <c r="O747" i="5"/>
  <c r="P747" i="5" s="1"/>
  <c r="M747" i="5"/>
  <c r="N747" i="5" s="1"/>
  <c r="J747" i="5"/>
  <c r="Q735" i="5"/>
  <c r="R735" i="5" s="1"/>
  <c r="O735" i="5"/>
  <c r="P735" i="5" s="1"/>
  <c r="M735" i="5"/>
  <c r="N735" i="5" s="1"/>
  <c r="J735" i="5"/>
  <c r="Q723" i="5"/>
  <c r="R723" i="5" s="1"/>
  <c r="O723" i="5"/>
  <c r="P723" i="5" s="1"/>
  <c r="M723" i="5"/>
  <c r="N723" i="5" s="1"/>
  <c r="J723" i="5"/>
  <c r="Q711" i="5"/>
  <c r="R711" i="5" s="1"/>
  <c r="O711" i="5"/>
  <c r="P711" i="5" s="1"/>
  <c r="M711" i="5"/>
  <c r="N711" i="5" s="1"/>
  <c r="J711" i="5"/>
  <c r="Q699" i="5"/>
  <c r="R699" i="5" s="1"/>
  <c r="O699" i="5"/>
  <c r="P699" i="5" s="1"/>
  <c r="M699" i="5"/>
  <c r="N699" i="5" s="1"/>
  <c r="Q687" i="5"/>
  <c r="R687" i="5" s="1"/>
  <c r="O687" i="5"/>
  <c r="P687" i="5" s="1"/>
  <c r="M687" i="5"/>
  <c r="N687" i="5" s="1"/>
  <c r="J687" i="5"/>
  <c r="Q675" i="5"/>
  <c r="R675" i="5" s="1"/>
  <c r="O675" i="5"/>
  <c r="P675" i="5" s="1"/>
  <c r="M675" i="5"/>
  <c r="N675" i="5" s="1"/>
  <c r="J675" i="5"/>
  <c r="Q663" i="5"/>
  <c r="R663" i="5" s="1"/>
  <c r="O663" i="5"/>
  <c r="P663" i="5" s="1"/>
  <c r="M663" i="5"/>
  <c r="N663" i="5" s="1"/>
  <c r="Q651" i="5"/>
  <c r="R651" i="5" s="1"/>
  <c r="O651" i="5"/>
  <c r="P651" i="5" s="1"/>
  <c r="M651" i="5"/>
  <c r="N651" i="5" s="1"/>
  <c r="J651" i="5"/>
  <c r="Q639" i="5"/>
  <c r="R639" i="5" s="1"/>
  <c r="O639" i="5"/>
  <c r="P639" i="5" s="1"/>
  <c r="M639" i="5"/>
  <c r="N639" i="5" s="1"/>
  <c r="J639" i="5"/>
  <c r="Q627" i="5"/>
  <c r="R627" i="5" s="1"/>
  <c r="O627" i="5"/>
  <c r="P627" i="5" s="1"/>
  <c r="M627" i="5"/>
  <c r="N627" i="5" s="1"/>
  <c r="Q615" i="5"/>
  <c r="R615" i="5" s="1"/>
  <c r="O615" i="5"/>
  <c r="P615" i="5" s="1"/>
  <c r="M615" i="5"/>
  <c r="N615" i="5" s="1"/>
  <c r="J615" i="5"/>
  <c r="Q603" i="5"/>
  <c r="R603" i="5" s="1"/>
  <c r="O603" i="5"/>
  <c r="P603" i="5" s="1"/>
  <c r="M603" i="5"/>
  <c r="N603" i="5" s="1"/>
  <c r="J603" i="5"/>
  <c r="Q591" i="5"/>
  <c r="R591" i="5" s="1"/>
  <c r="O591" i="5"/>
  <c r="P591" i="5" s="1"/>
  <c r="M591" i="5"/>
  <c r="N591" i="5" s="1"/>
  <c r="Q579" i="5"/>
  <c r="R579" i="5" s="1"/>
  <c r="O579" i="5"/>
  <c r="P579" i="5" s="1"/>
  <c r="M579" i="5"/>
  <c r="N579" i="5" s="1"/>
  <c r="J579" i="5"/>
  <c r="Q567" i="5"/>
  <c r="R567" i="5" s="1"/>
  <c r="O567" i="5"/>
  <c r="P567" i="5" s="1"/>
  <c r="M567" i="5"/>
  <c r="N567" i="5" s="1"/>
  <c r="J567" i="5"/>
  <c r="Q555" i="5"/>
  <c r="R555" i="5" s="1"/>
  <c r="O555" i="5"/>
  <c r="P555" i="5" s="1"/>
  <c r="M555" i="5"/>
  <c r="N555" i="5" s="1"/>
  <c r="Q543" i="5"/>
  <c r="R543" i="5" s="1"/>
  <c r="O543" i="5"/>
  <c r="P543" i="5" s="1"/>
  <c r="M543" i="5"/>
  <c r="N543" i="5" s="1"/>
  <c r="J543" i="5"/>
  <c r="Q531" i="5"/>
  <c r="R531" i="5" s="1"/>
  <c r="O531" i="5"/>
  <c r="P531" i="5" s="1"/>
  <c r="M531" i="5"/>
  <c r="N531" i="5" s="1"/>
  <c r="J531" i="5"/>
  <c r="Q519" i="5"/>
  <c r="R519" i="5" s="1"/>
  <c r="O519" i="5"/>
  <c r="P519" i="5" s="1"/>
  <c r="M519" i="5"/>
  <c r="N519" i="5" s="1"/>
  <c r="Q507" i="5"/>
  <c r="R507" i="5" s="1"/>
  <c r="O507" i="5"/>
  <c r="P507" i="5" s="1"/>
  <c r="M507" i="5"/>
  <c r="N507" i="5" s="1"/>
  <c r="J507" i="5"/>
  <c r="Q495" i="5"/>
  <c r="R495" i="5" s="1"/>
  <c r="O495" i="5"/>
  <c r="P495" i="5" s="1"/>
  <c r="M495" i="5"/>
  <c r="N495" i="5" s="1"/>
  <c r="J495" i="5"/>
  <c r="Q483" i="5"/>
  <c r="R483" i="5" s="1"/>
  <c r="O483" i="5"/>
  <c r="P483" i="5" s="1"/>
  <c r="M483" i="5"/>
  <c r="N483" i="5" s="1"/>
  <c r="Q471" i="5"/>
  <c r="R471" i="5" s="1"/>
  <c r="O471" i="5"/>
  <c r="P471" i="5" s="1"/>
  <c r="M471" i="5"/>
  <c r="N471" i="5" s="1"/>
  <c r="J471" i="5"/>
  <c r="Q459" i="5"/>
  <c r="R459" i="5" s="1"/>
  <c r="O459" i="5"/>
  <c r="P459" i="5" s="1"/>
  <c r="M459" i="5"/>
  <c r="N459" i="5" s="1"/>
  <c r="J459" i="5"/>
  <c r="Q447" i="5"/>
  <c r="R447" i="5" s="1"/>
  <c r="O447" i="5"/>
  <c r="P447" i="5" s="1"/>
  <c r="M447" i="5"/>
  <c r="N447" i="5" s="1"/>
  <c r="Q435" i="5"/>
  <c r="R435" i="5" s="1"/>
  <c r="O435" i="5"/>
  <c r="P435" i="5" s="1"/>
  <c r="M435" i="5"/>
  <c r="N435" i="5" s="1"/>
  <c r="J435" i="5"/>
  <c r="Q423" i="5"/>
  <c r="R423" i="5" s="1"/>
  <c r="O423" i="5"/>
  <c r="P423" i="5" s="1"/>
  <c r="M423" i="5"/>
  <c r="N423" i="5" s="1"/>
  <c r="J423" i="5"/>
  <c r="Q411" i="5"/>
  <c r="R411" i="5" s="1"/>
  <c r="O411" i="5"/>
  <c r="P411" i="5" s="1"/>
  <c r="M411" i="5"/>
  <c r="N411" i="5" s="1"/>
  <c r="Q399" i="5"/>
  <c r="R399" i="5" s="1"/>
  <c r="O399" i="5"/>
  <c r="P399" i="5" s="1"/>
  <c r="M399" i="5"/>
  <c r="N399" i="5" s="1"/>
  <c r="J399" i="5"/>
  <c r="Q387" i="5"/>
  <c r="R387" i="5" s="1"/>
  <c r="O387" i="5"/>
  <c r="P387" i="5" s="1"/>
  <c r="M387" i="5"/>
  <c r="N387" i="5" s="1"/>
  <c r="J387" i="5"/>
  <c r="Q375" i="5"/>
  <c r="R375" i="5" s="1"/>
  <c r="O375" i="5"/>
  <c r="P375" i="5" s="1"/>
  <c r="M375" i="5"/>
  <c r="N375" i="5" s="1"/>
  <c r="Q363" i="5"/>
  <c r="R363" i="5" s="1"/>
  <c r="O363" i="5"/>
  <c r="P363" i="5" s="1"/>
  <c r="M363" i="5"/>
  <c r="N363" i="5" s="1"/>
  <c r="J363" i="5"/>
  <c r="Q351" i="5"/>
  <c r="R351" i="5" s="1"/>
  <c r="O351" i="5"/>
  <c r="P351" i="5" s="1"/>
  <c r="M351" i="5"/>
  <c r="N351" i="5" s="1"/>
  <c r="J351" i="5"/>
  <c r="Q339" i="5"/>
  <c r="R339" i="5" s="1"/>
  <c r="O339" i="5"/>
  <c r="P339" i="5" s="1"/>
  <c r="M339" i="5"/>
  <c r="N339" i="5" s="1"/>
  <c r="Q327" i="5"/>
  <c r="R327" i="5" s="1"/>
  <c r="O327" i="5"/>
  <c r="P327" i="5" s="1"/>
  <c r="M327" i="5"/>
  <c r="N327" i="5" s="1"/>
  <c r="J327" i="5"/>
  <c r="Q315" i="5"/>
  <c r="R315" i="5" s="1"/>
  <c r="O315" i="5"/>
  <c r="P315" i="5" s="1"/>
  <c r="M315" i="5"/>
  <c r="N315" i="5" s="1"/>
  <c r="J315" i="5"/>
  <c r="Q303" i="5"/>
  <c r="R303" i="5" s="1"/>
  <c r="O303" i="5"/>
  <c r="P303" i="5" s="1"/>
  <c r="M303" i="5"/>
  <c r="N303" i="5" s="1"/>
  <c r="Q291" i="5"/>
  <c r="R291" i="5" s="1"/>
  <c r="O291" i="5"/>
  <c r="P291" i="5" s="1"/>
  <c r="M291" i="5"/>
  <c r="N291" i="5" s="1"/>
  <c r="J291" i="5"/>
  <c r="Q279" i="5"/>
  <c r="R279" i="5" s="1"/>
  <c r="O279" i="5"/>
  <c r="P279" i="5" s="1"/>
  <c r="M279" i="5"/>
  <c r="N279" i="5" s="1"/>
  <c r="J279" i="5"/>
  <c r="Q267" i="5"/>
  <c r="R267" i="5" s="1"/>
  <c r="O267" i="5"/>
  <c r="P267" i="5" s="1"/>
  <c r="M267" i="5"/>
  <c r="N267" i="5" s="1"/>
  <c r="Q255" i="5"/>
  <c r="R255" i="5" s="1"/>
  <c r="O255" i="5"/>
  <c r="P255" i="5" s="1"/>
  <c r="M255" i="5"/>
  <c r="N255" i="5" s="1"/>
  <c r="J255" i="5"/>
  <c r="Q243" i="5"/>
  <c r="R243" i="5" s="1"/>
  <c r="O243" i="5"/>
  <c r="P243" i="5" s="1"/>
  <c r="M243" i="5"/>
  <c r="N243" i="5" s="1"/>
  <c r="J243" i="5"/>
  <c r="Q231" i="5"/>
  <c r="R231" i="5" s="1"/>
  <c r="O231" i="5"/>
  <c r="P231" i="5" s="1"/>
  <c r="M231" i="5"/>
  <c r="N231" i="5" s="1"/>
  <c r="Q219" i="5"/>
  <c r="R219" i="5" s="1"/>
  <c r="O219" i="5"/>
  <c r="P219" i="5" s="1"/>
  <c r="M219" i="5"/>
  <c r="N219" i="5" s="1"/>
  <c r="J219" i="5"/>
  <c r="Q207" i="5"/>
  <c r="R207" i="5" s="1"/>
  <c r="O207" i="5"/>
  <c r="P207" i="5" s="1"/>
  <c r="M207" i="5"/>
  <c r="N207" i="5" s="1"/>
  <c r="J207" i="5"/>
  <c r="Q195" i="5"/>
  <c r="R195" i="5" s="1"/>
  <c r="O195" i="5"/>
  <c r="P195" i="5" s="1"/>
  <c r="M195" i="5"/>
  <c r="N195" i="5" s="1"/>
  <c r="Q183" i="5"/>
  <c r="R183" i="5" s="1"/>
  <c r="O183" i="5"/>
  <c r="P183" i="5" s="1"/>
  <c r="M183" i="5"/>
  <c r="N183" i="5" s="1"/>
  <c r="J183" i="5"/>
  <c r="Q171" i="5"/>
  <c r="R171" i="5" s="1"/>
  <c r="O171" i="5"/>
  <c r="P171" i="5" s="1"/>
  <c r="M171" i="5"/>
  <c r="N171" i="5" s="1"/>
  <c r="J171" i="5"/>
  <c r="Q159" i="5"/>
  <c r="R159" i="5" s="1"/>
  <c r="O159" i="5"/>
  <c r="P159" i="5" s="1"/>
  <c r="M159" i="5"/>
  <c r="N159" i="5" s="1"/>
  <c r="Q147" i="5"/>
  <c r="R147" i="5" s="1"/>
  <c r="O147" i="5"/>
  <c r="P147" i="5" s="1"/>
  <c r="M147" i="5"/>
  <c r="N147" i="5" s="1"/>
  <c r="J147" i="5"/>
  <c r="Q135" i="5"/>
  <c r="R135" i="5" s="1"/>
  <c r="O135" i="5"/>
  <c r="P135" i="5" s="1"/>
  <c r="M135" i="5"/>
  <c r="N135" i="5" s="1"/>
  <c r="J135" i="5"/>
  <c r="Q123" i="5"/>
  <c r="R123" i="5" s="1"/>
  <c r="O123" i="5"/>
  <c r="P123" i="5" s="1"/>
  <c r="M123" i="5"/>
  <c r="N123" i="5" s="1"/>
  <c r="Q111" i="5"/>
  <c r="R111" i="5" s="1"/>
  <c r="O111" i="5"/>
  <c r="P111" i="5" s="1"/>
  <c r="M111" i="5"/>
  <c r="N111" i="5" s="1"/>
  <c r="J111" i="5"/>
  <c r="Q99" i="5"/>
  <c r="R99" i="5" s="1"/>
  <c r="O99" i="5"/>
  <c r="P99" i="5" s="1"/>
  <c r="M99" i="5"/>
  <c r="N99" i="5" s="1"/>
  <c r="J99" i="5"/>
  <c r="Q87" i="5"/>
  <c r="R87" i="5" s="1"/>
  <c r="O87" i="5"/>
  <c r="P87" i="5" s="1"/>
  <c r="M87" i="5"/>
  <c r="N87" i="5" s="1"/>
  <c r="Q75" i="5"/>
  <c r="R75" i="5" s="1"/>
  <c r="O75" i="5"/>
  <c r="P75" i="5" s="1"/>
  <c r="M75" i="5"/>
  <c r="N75" i="5" s="1"/>
  <c r="J75" i="5"/>
  <c r="Q63" i="5"/>
  <c r="R63" i="5" s="1"/>
  <c r="O63" i="5"/>
  <c r="P63" i="5" s="1"/>
  <c r="M63" i="5"/>
  <c r="N63" i="5" s="1"/>
  <c r="J63" i="5"/>
  <c r="Q51" i="5"/>
  <c r="R51" i="5" s="1"/>
  <c r="O51" i="5"/>
  <c r="P51" i="5" s="1"/>
  <c r="M51" i="5"/>
  <c r="N51" i="5" s="1"/>
  <c r="Q39" i="5"/>
  <c r="R39" i="5" s="1"/>
  <c r="O39" i="5"/>
  <c r="P39" i="5" s="1"/>
  <c r="M39" i="5"/>
  <c r="N39" i="5" s="1"/>
  <c r="J39" i="5"/>
  <c r="Q27" i="5"/>
  <c r="R27" i="5" s="1"/>
  <c r="O27" i="5"/>
  <c r="P27" i="5" s="1"/>
  <c r="M27" i="5"/>
  <c r="N27" i="5" s="1"/>
  <c r="J27" i="5"/>
  <c r="Q15" i="5"/>
  <c r="R15" i="5" s="1"/>
  <c r="O15" i="5"/>
  <c r="P15" i="5" s="1"/>
  <c r="M15" i="5"/>
  <c r="N15" i="5" s="1"/>
  <c r="Q3" i="5"/>
  <c r="R3" i="5" s="1"/>
  <c r="O3" i="5"/>
  <c r="P3" i="5" s="1"/>
  <c r="M3" i="5"/>
  <c r="N3" i="5" s="1"/>
  <c r="J3" i="5"/>
  <c r="J2589" i="5"/>
  <c r="J2575" i="5"/>
  <c r="J2561" i="5"/>
  <c r="J2503" i="5"/>
  <c r="J2489" i="5"/>
  <c r="J2445" i="5"/>
  <c r="J2431" i="5"/>
  <c r="J2417" i="5"/>
  <c r="J2373" i="5"/>
  <c r="J2359" i="5"/>
  <c r="J2345" i="5"/>
  <c r="J2287" i="5"/>
  <c r="J2273" i="5"/>
  <c r="J2229" i="5"/>
  <c r="J2215" i="5"/>
  <c r="J2201" i="5"/>
  <c r="J2143" i="5"/>
  <c r="J2129" i="5"/>
  <c r="J2085" i="5"/>
  <c r="J2071" i="5"/>
  <c r="J2035" i="5"/>
  <c r="J1999" i="5"/>
  <c r="J1963" i="5"/>
  <c r="J1927" i="5"/>
  <c r="J1891" i="5"/>
  <c r="J1855" i="5"/>
  <c r="J1819" i="5"/>
  <c r="J1783" i="5"/>
  <c r="J1747" i="5"/>
  <c r="J1707" i="5"/>
  <c r="J1677" i="5"/>
  <c r="J957" i="5"/>
  <c r="J796" i="5"/>
  <c r="J591" i="5"/>
  <c r="J375" i="5"/>
  <c r="J159" i="5"/>
  <c r="M2022" i="5"/>
  <c r="N2022" i="5" s="1"/>
  <c r="Q2529" i="5"/>
  <c r="R2529" i="5" s="1"/>
  <c r="O2529" i="5"/>
  <c r="P2529" i="5" s="1"/>
  <c r="M2529" i="5"/>
  <c r="N2529" i="5" s="1"/>
  <c r="Q2205" i="5"/>
  <c r="R2205" i="5" s="1"/>
  <c r="O2205" i="5"/>
  <c r="P2205" i="5" s="1"/>
  <c r="M2205" i="5"/>
  <c r="N2205" i="5" s="1"/>
  <c r="Q1857" i="5"/>
  <c r="R1857" i="5" s="1"/>
  <c r="O1857" i="5"/>
  <c r="P1857" i="5" s="1"/>
  <c r="M1857" i="5"/>
  <c r="N1857" i="5" s="1"/>
  <c r="Q1473" i="5"/>
  <c r="R1473" i="5" s="1"/>
  <c r="O1473" i="5"/>
  <c r="P1473" i="5" s="1"/>
  <c r="M1473" i="5"/>
  <c r="N1473" i="5" s="1"/>
  <c r="Q981" i="5"/>
  <c r="R981" i="5" s="1"/>
  <c r="O981" i="5"/>
  <c r="P981" i="5" s="1"/>
  <c r="M981" i="5"/>
  <c r="N981" i="5" s="1"/>
  <c r="Q393" i="5"/>
  <c r="R393" i="5" s="1"/>
  <c r="O393" i="5"/>
  <c r="P393" i="5" s="1"/>
  <c r="M393" i="5"/>
  <c r="N393" i="5" s="1"/>
  <c r="Q2594" i="5"/>
  <c r="R2594" i="5" s="1"/>
  <c r="O2594" i="5"/>
  <c r="P2594" i="5" s="1"/>
  <c r="M2594" i="5"/>
  <c r="N2594" i="5" s="1"/>
  <c r="Q2582" i="5"/>
  <c r="R2582" i="5" s="1"/>
  <c r="O2582" i="5"/>
  <c r="P2582" i="5" s="1"/>
  <c r="M2582" i="5"/>
  <c r="N2582" i="5" s="1"/>
  <c r="Q2570" i="5"/>
  <c r="R2570" i="5" s="1"/>
  <c r="O2570" i="5"/>
  <c r="P2570" i="5" s="1"/>
  <c r="M2570" i="5"/>
  <c r="N2570" i="5" s="1"/>
  <c r="Q2558" i="5"/>
  <c r="R2558" i="5" s="1"/>
  <c r="O2558" i="5"/>
  <c r="P2558" i="5" s="1"/>
  <c r="M2558" i="5"/>
  <c r="N2558" i="5" s="1"/>
  <c r="Q2546" i="5"/>
  <c r="R2546" i="5" s="1"/>
  <c r="O2546" i="5"/>
  <c r="P2546" i="5" s="1"/>
  <c r="M2546" i="5"/>
  <c r="N2546" i="5" s="1"/>
  <c r="Q2534" i="5"/>
  <c r="R2534" i="5" s="1"/>
  <c r="O2534" i="5"/>
  <c r="P2534" i="5" s="1"/>
  <c r="Q2522" i="5"/>
  <c r="R2522" i="5" s="1"/>
  <c r="O2522" i="5"/>
  <c r="P2522" i="5" s="1"/>
  <c r="M2522" i="5"/>
  <c r="N2522" i="5" s="1"/>
  <c r="Q2510" i="5"/>
  <c r="R2510" i="5" s="1"/>
  <c r="O2510" i="5"/>
  <c r="P2510" i="5" s="1"/>
  <c r="M2510" i="5"/>
  <c r="N2510" i="5" s="1"/>
  <c r="Q2498" i="5"/>
  <c r="R2498" i="5" s="1"/>
  <c r="O2498" i="5"/>
  <c r="P2498" i="5" s="1"/>
  <c r="M2498" i="5"/>
  <c r="N2498" i="5" s="1"/>
  <c r="Q2486" i="5"/>
  <c r="R2486" i="5" s="1"/>
  <c r="O2486" i="5"/>
  <c r="P2486" i="5" s="1"/>
  <c r="M2486" i="5"/>
  <c r="N2486" i="5" s="1"/>
  <c r="Q2474" i="5"/>
  <c r="R2474" i="5" s="1"/>
  <c r="O2474" i="5"/>
  <c r="P2474" i="5" s="1"/>
  <c r="M2474" i="5"/>
  <c r="N2474" i="5" s="1"/>
  <c r="Q2462" i="5"/>
  <c r="R2462" i="5" s="1"/>
  <c r="O2462" i="5"/>
  <c r="P2462" i="5" s="1"/>
  <c r="M2462" i="5"/>
  <c r="N2462" i="5" s="1"/>
  <c r="Q2450" i="5"/>
  <c r="R2450" i="5" s="1"/>
  <c r="O2450" i="5"/>
  <c r="P2450" i="5" s="1"/>
  <c r="M2450" i="5"/>
  <c r="N2450" i="5" s="1"/>
  <c r="Q2438" i="5"/>
  <c r="R2438" i="5" s="1"/>
  <c r="O2438" i="5"/>
  <c r="P2438" i="5" s="1"/>
  <c r="M2438" i="5"/>
  <c r="N2438" i="5" s="1"/>
  <c r="Q2426" i="5"/>
  <c r="R2426" i="5" s="1"/>
  <c r="O2426" i="5"/>
  <c r="P2426" i="5" s="1"/>
  <c r="M2426" i="5"/>
  <c r="N2426" i="5" s="1"/>
  <c r="Q2414" i="5"/>
  <c r="R2414" i="5" s="1"/>
  <c r="O2414" i="5"/>
  <c r="P2414" i="5" s="1"/>
  <c r="M2414" i="5"/>
  <c r="N2414" i="5" s="1"/>
  <c r="Q2402" i="5"/>
  <c r="R2402" i="5" s="1"/>
  <c r="O2402" i="5"/>
  <c r="P2402" i="5" s="1"/>
  <c r="M2402" i="5"/>
  <c r="N2402" i="5" s="1"/>
  <c r="Q2390" i="5"/>
  <c r="R2390" i="5" s="1"/>
  <c r="O2390" i="5"/>
  <c r="P2390" i="5" s="1"/>
  <c r="M2390" i="5"/>
  <c r="N2390" i="5" s="1"/>
  <c r="Q2378" i="5"/>
  <c r="R2378" i="5" s="1"/>
  <c r="O2378" i="5"/>
  <c r="P2378" i="5" s="1"/>
  <c r="M2378" i="5"/>
  <c r="N2378" i="5" s="1"/>
  <c r="Q2366" i="5"/>
  <c r="R2366" i="5" s="1"/>
  <c r="O2366" i="5"/>
  <c r="P2366" i="5" s="1"/>
  <c r="M2366" i="5"/>
  <c r="N2366" i="5" s="1"/>
  <c r="Q2354" i="5"/>
  <c r="R2354" i="5" s="1"/>
  <c r="O2354" i="5"/>
  <c r="P2354" i="5" s="1"/>
  <c r="M2354" i="5"/>
  <c r="N2354" i="5" s="1"/>
  <c r="Q2342" i="5"/>
  <c r="R2342" i="5" s="1"/>
  <c r="O2342" i="5"/>
  <c r="P2342" i="5" s="1"/>
  <c r="M2342" i="5"/>
  <c r="N2342" i="5" s="1"/>
  <c r="Q2330" i="5"/>
  <c r="R2330" i="5" s="1"/>
  <c r="O2330" i="5"/>
  <c r="P2330" i="5" s="1"/>
  <c r="M2330" i="5"/>
  <c r="N2330" i="5" s="1"/>
  <c r="Q2318" i="5"/>
  <c r="R2318" i="5" s="1"/>
  <c r="M2318" i="5"/>
  <c r="N2318" i="5" s="1"/>
  <c r="O2318" i="5"/>
  <c r="P2318" i="5" s="1"/>
  <c r="Q2306" i="5"/>
  <c r="R2306" i="5" s="1"/>
  <c r="O2306" i="5"/>
  <c r="P2306" i="5" s="1"/>
  <c r="M2306" i="5"/>
  <c r="N2306" i="5" s="1"/>
  <c r="Q2294" i="5"/>
  <c r="R2294" i="5" s="1"/>
  <c r="O2294" i="5"/>
  <c r="P2294" i="5" s="1"/>
  <c r="M2294" i="5"/>
  <c r="N2294" i="5" s="1"/>
  <c r="Q2282" i="5"/>
  <c r="R2282" i="5" s="1"/>
  <c r="O2282" i="5"/>
  <c r="P2282" i="5" s="1"/>
  <c r="M2282" i="5"/>
  <c r="N2282" i="5" s="1"/>
  <c r="Q2270" i="5"/>
  <c r="R2270" i="5" s="1"/>
  <c r="O2270" i="5"/>
  <c r="P2270" i="5" s="1"/>
  <c r="M2270" i="5"/>
  <c r="N2270" i="5" s="1"/>
  <c r="Q2258" i="5"/>
  <c r="R2258" i="5" s="1"/>
  <c r="O2258" i="5"/>
  <c r="P2258" i="5" s="1"/>
  <c r="M2258" i="5"/>
  <c r="N2258" i="5" s="1"/>
  <c r="Q2246" i="5"/>
  <c r="R2246" i="5" s="1"/>
  <c r="O2246" i="5"/>
  <c r="P2246" i="5" s="1"/>
  <c r="M2246" i="5"/>
  <c r="N2246" i="5" s="1"/>
  <c r="Q2234" i="5"/>
  <c r="R2234" i="5" s="1"/>
  <c r="O2234" i="5"/>
  <c r="P2234" i="5" s="1"/>
  <c r="M2234" i="5"/>
  <c r="N2234" i="5" s="1"/>
  <c r="Q2222" i="5"/>
  <c r="R2222" i="5" s="1"/>
  <c r="O2222" i="5"/>
  <c r="P2222" i="5" s="1"/>
  <c r="M2222" i="5"/>
  <c r="N2222" i="5" s="1"/>
  <c r="Q2210" i="5"/>
  <c r="R2210" i="5" s="1"/>
  <c r="O2210" i="5"/>
  <c r="P2210" i="5" s="1"/>
  <c r="M2210" i="5"/>
  <c r="N2210" i="5" s="1"/>
  <c r="Q2198" i="5"/>
  <c r="R2198" i="5" s="1"/>
  <c r="O2198" i="5"/>
  <c r="P2198" i="5" s="1"/>
  <c r="M2198" i="5"/>
  <c r="N2198" i="5" s="1"/>
  <c r="Q2186" i="5"/>
  <c r="R2186" i="5" s="1"/>
  <c r="O2186" i="5"/>
  <c r="P2186" i="5" s="1"/>
  <c r="M2186" i="5"/>
  <c r="N2186" i="5" s="1"/>
  <c r="Q2174" i="5"/>
  <c r="R2174" i="5" s="1"/>
  <c r="M2174" i="5"/>
  <c r="N2174" i="5" s="1"/>
  <c r="O2174" i="5"/>
  <c r="P2174" i="5" s="1"/>
  <c r="Q2162" i="5"/>
  <c r="R2162" i="5" s="1"/>
  <c r="O2162" i="5"/>
  <c r="P2162" i="5" s="1"/>
  <c r="M2162" i="5"/>
  <c r="N2162" i="5" s="1"/>
  <c r="Q2150" i="5"/>
  <c r="R2150" i="5" s="1"/>
  <c r="O2150" i="5"/>
  <c r="P2150" i="5" s="1"/>
  <c r="M2150" i="5"/>
  <c r="N2150" i="5" s="1"/>
  <c r="Q2138" i="5"/>
  <c r="R2138" i="5" s="1"/>
  <c r="O2138" i="5"/>
  <c r="P2138" i="5" s="1"/>
  <c r="M2138" i="5"/>
  <c r="N2138" i="5" s="1"/>
  <c r="Q2126" i="5"/>
  <c r="R2126" i="5" s="1"/>
  <c r="O2126" i="5"/>
  <c r="P2126" i="5" s="1"/>
  <c r="M2126" i="5"/>
  <c r="N2126" i="5" s="1"/>
  <c r="Q2114" i="5"/>
  <c r="R2114" i="5" s="1"/>
  <c r="O2114" i="5"/>
  <c r="P2114" i="5" s="1"/>
  <c r="M2114" i="5"/>
  <c r="N2114" i="5" s="1"/>
  <c r="Q2102" i="5"/>
  <c r="R2102" i="5" s="1"/>
  <c r="O2102" i="5"/>
  <c r="P2102" i="5" s="1"/>
  <c r="M2102" i="5"/>
  <c r="N2102" i="5" s="1"/>
  <c r="Q2090" i="5"/>
  <c r="R2090" i="5" s="1"/>
  <c r="O2090" i="5"/>
  <c r="P2090" i="5" s="1"/>
  <c r="M2090" i="5"/>
  <c r="N2090" i="5" s="1"/>
  <c r="Q2078" i="5"/>
  <c r="R2078" i="5" s="1"/>
  <c r="O2078" i="5"/>
  <c r="P2078" i="5" s="1"/>
  <c r="M2078" i="5"/>
  <c r="N2078" i="5" s="1"/>
  <c r="Q2066" i="5"/>
  <c r="R2066" i="5" s="1"/>
  <c r="O2066" i="5"/>
  <c r="P2066" i="5" s="1"/>
  <c r="M2066" i="5"/>
  <c r="N2066" i="5" s="1"/>
  <c r="Q2054" i="5"/>
  <c r="R2054" i="5" s="1"/>
  <c r="O2054" i="5"/>
  <c r="P2054" i="5" s="1"/>
  <c r="M2054" i="5"/>
  <c r="N2054" i="5" s="1"/>
  <c r="Q2042" i="5"/>
  <c r="R2042" i="5" s="1"/>
  <c r="O2042" i="5"/>
  <c r="P2042" i="5" s="1"/>
  <c r="M2042" i="5"/>
  <c r="N2042" i="5" s="1"/>
  <c r="Q2030" i="5"/>
  <c r="R2030" i="5" s="1"/>
  <c r="M2030" i="5"/>
  <c r="N2030" i="5" s="1"/>
  <c r="O2030" i="5"/>
  <c r="P2030" i="5" s="1"/>
  <c r="Q2018" i="5"/>
  <c r="R2018" i="5" s="1"/>
  <c r="O2018" i="5"/>
  <c r="P2018" i="5" s="1"/>
  <c r="M2018" i="5"/>
  <c r="N2018" i="5" s="1"/>
  <c r="Q2006" i="5"/>
  <c r="R2006" i="5" s="1"/>
  <c r="O2006" i="5"/>
  <c r="P2006" i="5" s="1"/>
  <c r="M2006" i="5"/>
  <c r="N2006" i="5" s="1"/>
  <c r="Q1994" i="5"/>
  <c r="R1994" i="5" s="1"/>
  <c r="O1994" i="5"/>
  <c r="P1994" i="5" s="1"/>
  <c r="M1994" i="5"/>
  <c r="N1994" i="5" s="1"/>
  <c r="Q1982" i="5"/>
  <c r="R1982" i="5" s="1"/>
  <c r="O1982" i="5"/>
  <c r="P1982" i="5" s="1"/>
  <c r="M1982" i="5"/>
  <c r="N1982" i="5" s="1"/>
  <c r="Q1970" i="5"/>
  <c r="R1970" i="5" s="1"/>
  <c r="O1970" i="5"/>
  <c r="P1970" i="5" s="1"/>
  <c r="M1970" i="5"/>
  <c r="N1970" i="5" s="1"/>
  <c r="Q1958" i="5"/>
  <c r="R1958" i="5" s="1"/>
  <c r="O1958" i="5"/>
  <c r="P1958" i="5" s="1"/>
  <c r="M1958" i="5"/>
  <c r="N1958" i="5" s="1"/>
  <c r="Q1946" i="5"/>
  <c r="R1946" i="5" s="1"/>
  <c r="O1946" i="5"/>
  <c r="P1946" i="5" s="1"/>
  <c r="M1946" i="5"/>
  <c r="N1946" i="5" s="1"/>
  <c r="Q1934" i="5"/>
  <c r="R1934" i="5" s="1"/>
  <c r="O1934" i="5"/>
  <c r="P1934" i="5" s="1"/>
  <c r="M1934" i="5"/>
  <c r="N1934" i="5" s="1"/>
  <c r="Q1922" i="5"/>
  <c r="R1922" i="5" s="1"/>
  <c r="O1922" i="5"/>
  <c r="P1922" i="5" s="1"/>
  <c r="M1922" i="5"/>
  <c r="N1922" i="5" s="1"/>
  <c r="Q1910" i="5"/>
  <c r="R1910" i="5" s="1"/>
  <c r="O1910" i="5"/>
  <c r="P1910" i="5" s="1"/>
  <c r="M1910" i="5"/>
  <c r="N1910" i="5" s="1"/>
  <c r="Q1898" i="5"/>
  <c r="R1898" i="5" s="1"/>
  <c r="O1898" i="5"/>
  <c r="P1898" i="5" s="1"/>
  <c r="M1898" i="5"/>
  <c r="N1898" i="5" s="1"/>
  <c r="Q1886" i="5"/>
  <c r="R1886" i="5" s="1"/>
  <c r="M1886" i="5"/>
  <c r="N1886" i="5" s="1"/>
  <c r="O1886" i="5"/>
  <c r="P1886" i="5" s="1"/>
  <c r="Q1874" i="5"/>
  <c r="R1874" i="5" s="1"/>
  <c r="O1874" i="5"/>
  <c r="P1874" i="5" s="1"/>
  <c r="M1874" i="5"/>
  <c r="N1874" i="5" s="1"/>
  <c r="Q1862" i="5"/>
  <c r="R1862" i="5" s="1"/>
  <c r="O1862" i="5"/>
  <c r="P1862" i="5" s="1"/>
  <c r="M1862" i="5"/>
  <c r="N1862" i="5" s="1"/>
  <c r="Q1850" i="5"/>
  <c r="R1850" i="5" s="1"/>
  <c r="O1850" i="5"/>
  <c r="P1850" i="5" s="1"/>
  <c r="M1850" i="5"/>
  <c r="N1850" i="5" s="1"/>
  <c r="Q1838" i="5"/>
  <c r="R1838" i="5" s="1"/>
  <c r="O1838" i="5"/>
  <c r="P1838" i="5" s="1"/>
  <c r="M1838" i="5"/>
  <c r="N1838" i="5" s="1"/>
  <c r="Q1826" i="5"/>
  <c r="R1826" i="5" s="1"/>
  <c r="O1826" i="5"/>
  <c r="P1826" i="5" s="1"/>
  <c r="M1826" i="5"/>
  <c r="N1826" i="5" s="1"/>
  <c r="Q1814" i="5"/>
  <c r="R1814" i="5" s="1"/>
  <c r="O1814" i="5"/>
  <c r="P1814" i="5" s="1"/>
  <c r="M1814" i="5"/>
  <c r="N1814" i="5" s="1"/>
  <c r="Q1802" i="5"/>
  <c r="R1802" i="5" s="1"/>
  <c r="O1802" i="5"/>
  <c r="P1802" i="5" s="1"/>
  <c r="M1802" i="5"/>
  <c r="N1802" i="5" s="1"/>
  <c r="Q1790" i="5"/>
  <c r="R1790" i="5" s="1"/>
  <c r="O1790" i="5"/>
  <c r="P1790" i="5" s="1"/>
  <c r="M1790" i="5"/>
  <c r="N1790" i="5" s="1"/>
  <c r="Q1778" i="5"/>
  <c r="R1778" i="5" s="1"/>
  <c r="O1778" i="5"/>
  <c r="P1778" i="5" s="1"/>
  <c r="M1778" i="5"/>
  <c r="N1778" i="5" s="1"/>
  <c r="Q1766" i="5"/>
  <c r="R1766" i="5" s="1"/>
  <c r="O1766" i="5"/>
  <c r="P1766" i="5" s="1"/>
  <c r="M1766" i="5"/>
  <c r="N1766" i="5" s="1"/>
  <c r="Q1754" i="5"/>
  <c r="R1754" i="5" s="1"/>
  <c r="O1754" i="5"/>
  <c r="P1754" i="5" s="1"/>
  <c r="M1754" i="5"/>
  <c r="N1754" i="5" s="1"/>
  <c r="Q1742" i="5"/>
  <c r="R1742" i="5" s="1"/>
  <c r="O1742" i="5"/>
  <c r="P1742" i="5" s="1"/>
  <c r="M1742" i="5"/>
  <c r="N1742" i="5" s="1"/>
  <c r="Q1730" i="5"/>
  <c r="R1730" i="5" s="1"/>
  <c r="O1730" i="5"/>
  <c r="P1730" i="5" s="1"/>
  <c r="M1730" i="5"/>
  <c r="N1730" i="5" s="1"/>
  <c r="Q1718" i="5"/>
  <c r="R1718" i="5" s="1"/>
  <c r="O1718" i="5"/>
  <c r="P1718" i="5" s="1"/>
  <c r="M1718" i="5"/>
  <c r="N1718" i="5" s="1"/>
  <c r="Q1706" i="5"/>
  <c r="R1706" i="5" s="1"/>
  <c r="O1706" i="5"/>
  <c r="P1706" i="5" s="1"/>
  <c r="M1706" i="5"/>
  <c r="N1706" i="5" s="1"/>
  <c r="Q1694" i="5"/>
  <c r="R1694" i="5" s="1"/>
  <c r="O1694" i="5"/>
  <c r="P1694" i="5" s="1"/>
  <c r="M1694" i="5"/>
  <c r="N1694" i="5" s="1"/>
  <c r="J1694" i="5"/>
  <c r="Q1682" i="5"/>
  <c r="R1682" i="5" s="1"/>
  <c r="O1682" i="5"/>
  <c r="P1682" i="5" s="1"/>
  <c r="M1682" i="5"/>
  <c r="N1682" i="5" s="1"/>
  <c r="J1682" i="5"/>
  <c r="Q1670" i="5"/>
  <c r="R1670" i="5" s="1"/>
  <c r="O1670" i="5"/>
  <c r="P1670" i="5" s="1"/>
  <c r="J1670" i="5"/>
  <c r="M1670" i="5"/>
  <c r="N1670" i="5" s="1"/>
  <c r="Q1658" i="5"/>
  <c r="R1658" i="5" s="1"/>
  <c r="O1658" i="5"/>
  <c r="P1658" i="5" s="1"/>
  <c r="M1658" i="5"/>
  <c r="N1658" i="5" s="1"/>
  <c r="J1658" i="5"/>
  <c r="Q1646" i="5"/>
  <c r="R1646" i="5" s="1"/>
  <c r="O1646" i="5"/>
  <c r="P1646" i="5" s="1"/>
  <c r="M1646" i="5"/>
  <c r="N1646" i="5" s="1"/>
  <c r="J1646" i="5"/>
  <c r="Q1634" i="5"/>
  <c r="R1634" i="5" s="1"/>
  <c r="O1634" i="5"/>
  <c r="P1634" i="5" s="1"/>
  <c r="M1634" i="5"/>
  <c r="N1634" i="5" s="1"/>
  <c r="J1634" i="5"/>
  <c r="Q1622" i="5"/>
  <c r="R1622" i="5" s="1"/>
  <c r="O1622" i="5"/>
  <c r="P1622" i="5" s="1"/>
  <c r="J1622" i="5"/>
  <c r="M1622" i="5"/>
  <c r="N1622" i="5" s="1"/>
  <c r="Q1610" i="5"/>
  <c r="R1610" i="5" s="1"/>
  <c r="O1610" i="5"/>
  <c r="P1610" i="5" s="1"/>
  <c r="M1610" i="5"/>
  <c r="N1610" i="5" s="1"/>
  <c r="J1610" i="5"/>
  <c r="Q1598" i="5"/>
  <c r="R1598" i="5" s="1"/>
  <c r="O1598" i="5"/>
  <c r="P1598" i="5" s="1"/>
  <c r="M1598" i="5"/>
  <c r="N1598" i="5" s="1"/>
  <c r="J1598" i="5"/>
  <c r="Q1586" i="5"/>
  <c r="R1586" i="5" s="1"/>
  <c r="O1586" i="5"/>
  <c r="P1586" i="5" s="1"/>
  <c r="M1586" i="5"/>
  <c r="N1586" i="5" s="1"/>
  <c r="J1586" i="5"/>
  <c r="Q1574" i="5"/>
  <c r="R1574" i="5" s="1"/>
  <c r="O1574" i="5"/>
  <c r="P1574" i="5" s="1"/>
  <c r="M1574" i="5"/>
  <c r="N1574" i="5" s="1"/>
  <c r="J1574" i="5"/>
  <c r="Q1562" i="5"/>
  <c r="R1562" i="5" s="1"/>
  <c r="O1562" i="5"/>
  <c r="P1562" i="5" s="1"/>
  <c r="M1562" i="5"/>
  <c r="N1562" i="5" s="1"/>
  <c r="J1562" i="5"/>
  <c r="Q1550" i="5"/>
  <c r="R1550" i="5" s="1"/>
  <c r="O1550" i="5"/>
  <c r="P1550" i="5" s="1"/>
  <c r="M1550" i="5"/>
  <c r="N1550" i="5" s="1"/>
  <c r="J1550" i="5"/>
  <c r="Q1538" i="5"/>
  <c r="R1538" i="5" s="1"/>
  <c r="O1538" i="5"/>
  <c r="P1538" i="5" s="1"/>
  <c r="M1538" i="5"/>
  <c r="N1538" i="5" s="1"/>
  <c r="J1538" i="5"/>
  <c r="Q1526" i="5"/>
  <c r="R1526" i="5" s="1"/>
  <c r="O1526" i="5"/>
  <c r="P1526" i="5" s="1"/>
  <c r="M1526" i="5"/>
  <c r="N1526" i="5" s="1"/>
  <c r="J1526" i="5"/>
  <c r="Q1514" i="5"/>
  <c r="R1514" i="5" s="1"/>
  <c r="O1514" i="5"/>
  <c r="P1514" i="5" s="1"/>
  <c r="M1514" i="5"/>
  <c r="N1514" i="5" s="1"/>
  <c r="J1514" i="5"/>
  <c r="Q1502" i="5"/>
  <c r="R1502" i="5" s="1"/>
  <c r="O1502" i="5"/>
  <c r="P1502" i="5" s="1"/>
  <c r="M1502" i="5"/>
  <c r="N1502" i="5" s="1"/>
  <c r="J1502" i="5"/>
  <c r="Q1490" i="5"/>
  <c r="R1490" i="5" s="1"/>
  <c r="O1490" i="5"/>
  <c r="P1490" i="5" s="1"/>
  <c r="M1490" i="5"/>
  <c r="N1490" i="5" s="1"/>
  <c r="J1490" i="5"/>
  <c r="Q1478" i="5"/>
  <c r="R1478" i="5" s="1"/>
  <c r="O1478" i="5"/>
  <c r="P1478" i="5" s="1"/>
  <c r="M1478" i="5"/>
  <c r="N1478" i="5" s="1"/>
  <c r="J1478" i="5"/>
  <c r="Q1466" i="5"/>
  <c r="R1466" i="5" s="1"/>
  <c r="O1466" i="5"/>
  <c r="P1466" i="5" s="1"/>
  <c r="M1466" i="5"/>
  <c r="N1466" i="5" s="1"/>
  <c r="J1466" i="5"/>
  <c r="Q1454" i="5"/>
  <c r="R1454" i="5" s="1"/>
  <c r="O1454" i="5"/>
  <c r="P1454" i="5" s="1"/>
  <c r="M1454" i="5"/>
  <c r="N1454" i="5" s="1"/>
  <c r="J1454" i="5"/>
  <c r="Q1442" i="5"/>
  <c r="R1442" i="5" s="1"/>
  <c r="O1442" i="5"/>
  <c r="P1442" i="5" s="1"/>
  <c r="M1442" i="5"/>
  <c r="N1442" i="5" s="1"/>
  <c r="J1442" i="5"/>
  <c r="Q1430" i="5"/>
  <c r="R1430" i="5" s="1"/>
  <c r="O1430" i="5"/>
  <c r="P1430" i="5" s="1"/>
  <c r="M1430" i="5"/>
  <c r="N1430" i="5" s="1"/>
  <c r="J1430" i="5"/>
  <c r="Q1418" i="5"/>
  <c r="R1418" i="5" s="1"/>
  <c r="O1418" i="5"/>
  <c r="P1418" i="5" s="1"/>
  <c r="M1418" i="5"/>
  <c r="N1418" i="5" s="1"/>
  <c r="J1418" i="5"/>
  <c r="Q1406" i="5"/>
  <c r="R1406" i="5" s="1"/>
  <c r="O1406" i="5"/>
  <c r="P1406" i="5" s="1"/>
  <c r="M1406" i="5"/>
  <c r="N1406" i="5" s="1"/>
  <c r="J1406" i="5"/>
  <c r="Q1394" i="5"/>
  <c r="R1394" i="5" s="1"/>
  <c r="O1394" i="5"/>
  <c r="P1394" i="5" s="1"/>
  <c r="M1394" i="5"/>
  <c r="N1394" i="5" s="1"/>
  <c r="J1394" i="5"/>
  <c r="Q1382" i="5"/>
  <c r="R1382" i="5" s="1"/>
  <c r="O1382" i="5"/>
  <c r="P1382" i="5" s="1"/>
  <c r="M1382" i="5"/>
  <c r="N1382" i="5" s="1"/>
  <c r="J1382" i="5"/>
  <c r="Q1370" i="5"/>
  <c r="R1370" i="5" s="1"/>
  <c r="O1370" i="5"/>
  <c r="P1370" i="5" s="1"/>
  <c r="M1370" i="5"/>
  <c r="N1370" i="5" s="1"/>
  <c r="J1370" i="5"/>
  <c r="Q1358" i="5"/>
  <c r="R1358" i="5" s="1"/>
  <c r="O1358" i="5"/>
  <c r="P1358" i="5" s="1"/>
  <c r="M1358" i="5"/>
  <c r="N1358" i="5" s="1"/>
  <c r="J1358" i="5"/>
  <c r="Q1346" i="5"/>
  <c r="R1346" i="5" s="1"/>
  <c r="O1346" i="5"/>
  <c r="P1346" i="5" s="1"/>
  <c r="M1346" i="5"/>
  <c r="N1346" i="5" s="1"/>
  <c r="J1346" i="5"/>
  <c r="Q1334" i="5"/>
  <c r="R1334" i="5" s="1"/>
  <c r="O1334" i="5"/>
  <c r="P1334" i="5" s="1"/>
  <c r="M1334" i="5"/>
  <c r="N1334" i="5" s="1"/>
  <c r="J1334" i="5"/>
  <c r="Q1322" i="5"/>
  <c r="R1322" i="5" s="1"/>
  <c r="O1322" i="5"/>
  <c r="P1322" i="5" s="1"/>
  <c r="M1322" i="5"/>
  <c r="N1322" i="5" s="1"/>
  <c r="J1322" i="5"/>
  <c r="Q1310" i="5"/>
  <c r="R1310" i="5" s="1"/>
  <c r="O1310" i="5"/>
  <c r="P1310" i="5" s="1"/>
  <c r="M1310" i="5"/>
  <c r="N1310" i="5" s="1"/>
  <c r="J1310" i="5"/>
  <c r="Q1298" i="5"/>
  <c r="R1298" i="5" s="1"/>
  <c r="O1298" i="5"/>
  <c r="P1298" i="5" s="1"/>
  <c r="M1298" i="5"/>
  <c r="N1298" i="5" s="1"/>
  <c r="J1298" i="5"/>
  <c r="Q1286" i="5"/>
  <c r="R1286" i="5" s="1"/>
  <c r="O1286" i="5"/>
  <c r="P1286" i="5" s="1"/>
  <c r="M1286" i="5"/>
  <c r="N1286" i="5" s="1"/>
  <c r="J1286" i="5"/>
  <c r="Q1274" i="5"/>
  <c r="R1274" i="5" s="1"/>
  <c r="O1274" i="5"/>
  <c r="P1274" i="5" s="1"/>
  <c r="M1274" i="5"/>
  <c r="N1274" i="5" s="1"/>
  <c r="J1274" i="5"/>
  <c r="Q1262" i="5"/>
  <c r="R1262" i="5" s="1"/>
  <c r="O1262" i="5"/>
  <c r="P1262" i="5" s="1"/>
  <c r="M1262" i="5"/>
  <c r="N1262" i="5" s="1"/>
  <c r="J1262" i="5"/>
  <c r="Q1250" i="5"/>
  <c r="R1250" i="5" s="1"/>
  <c r="O1250" i="5"/>
  <c r="P1250" i="5" s="1"/>
  <c r="M1250" i="5"/>
  <c r="N1250" i="5" s="1"/>
  <c r="J1250" i="5"/>
  <c r="Q1238" i="5"/>
  <c r="R1238" i="5" s="1"/>
  <c r="O1238" i="5"/>
  <c r="P1238" i="5" s="1"/>
  <c r="M1238" i="5"/>
  <c r="N1238" i="5" s="1"/>
  <c r="J1238" i="5"/>
  <c r="Q1226" i="5"/>
  <c r="R1226" i="5" s="1"/>
  <c r="O1226" i="5"/>
  <c r="P1226" i="5" s="1"/>
  <c r="M1226" i="5"/>
  <c r="N1226" i="5" s="1"/>
  <c r="J1226" i="5"/>
  <c r="Q1214" i="5"/>
  <c r="R1214" i="5" s="1"/>
  <c r="O1214" i="5"/>
  <c r="P1214" i="5" s="1"/>
  <c r="M1214" i="5"/>
  <c r="N1214" i="5" s="1"/>
  <c r="J1214" i="5"/>
  <c r="Q1202" i="5"/>
  <c r="R1202" i="5" s="1"/>
  <c r="O1202" i="5"/>
  <c r="P1202" i="5" s="1"/>
  <c r="M1202" i="5"/>
  <c r="N1202" i="5" s="1"/>
  <c r="J1202" i="5"/>
  <c r="Q1190" i="5"/>
  <c r="R1190" i="5" s="1"/>
  <c r="O1190" i="5"/>
  <c r="P1190" i="5" s="1"/>
  <c r="M1190" i="5"/>
  <c r="N1190" i="5" s="1"/>
  <c r="J1190" i="5"/>
  <c r="Q1178" i="5"/>
  <c r="R1178" i="5" s="1"/>
  <c r="O1178" i="5"/>
  <c r="P1178" i="5" s="1"/>
  <c r="M1178" i="5"/>
  <c r="N1178" i="5" s="1"/>
  <c r="J1178" i="5"/>
  <c r="Q1166" i="5"/>
  <c r="R1166" i="5" s="1"/>
  <c r="O1166" i="5"/>
  <c r="P1166" i="5" s="1"/>
  <c r="M1166" i="5"/>
  <c r="N1166" i="5" s="1"/>
  <c r="J1166" i="5"/>
  <c r="Q1154" i="5"/>
  <c r="R1154" i="5" s="1"/>
  <c r="O1154" i="5"/>
  <c r="P1154" i="5" s="1"/>
  <c r="M1154" i="5"/>
  <c r="N1154" i="5" s="1"/>
  <c r="J1154" i="5"/>
  <c r="Q1142" i="5"/>
  <c r="R1142" i="5" s="1"/>
  <c r="O1142" i="5"/>
  <c r="P1142" i="5" s="1"/>
  <c r="M1142" i="5"/>
  <c r="N1142" i="5" s="1"/>
  <c r="J1142" i="5"/>
  <c r="Q1130" i="5"/>
  <c r="R1130" i="5" s="1"/>
  <c r="O1130" i="5"/>
  <c r="P1130" i="5" s="1"/>
  <c r="M1130" i="5"/>
  <c r="N1130" i="5" s="1"/>
  <c r="J1130" i="5"/>
  <c r="Q1118" i="5"/>
  <c r="R1118" i="5" s="1"/>
  <c r="O1118" i="5"/>
  <c r="P1118" i="5" s="1"/>
  <c r="M1118" i="5"/>
  <c r="N1118" i="5" s="1"/>
  <c r="J1118" i="5"/>
  <c r="Q1106" i="5"/>
  <c r="R1106" i="5" s="1"/>
  <c r="O1106" i="5"/>
  <c r="P1106" i="5" s="1"/>
  <c r="M1106" i="5"/>
  <c r="N1106" i="5" s="1"/>
  <c r="J1106" i="5"/>
  <c r="Q1094" i="5"/>
  <c r="R1094" i="5" s="1"/>
  <c r="O1094" i="5"/>
  <c r="P1094" i="5" s="1"/>
  <c r="M1094" i="5"/>
  <c r="N1094" i="5" s="1"/>
  <c r="J1094" i="5"/>
  <c r="Q1082" i="5"/>
  <c r="R1082" i="5" s="1"/>
  <c r="O1082" i="5"/>
  <c r="P1082" i="5" s="1"/>
  <c r="M1082" i="5"/>
  <c r="N1082" i="5" s="1"/>
  <c r="J1082" i="5"/>
  <c r="Q1070" i="5"/>
  <c r="R1070" i="5" s="1"/>
  <c r="O1070" i="5"/>
  <c r="P1070" i="5" s="1"/>
  <c r="M1070" i="5"/>
  <c r="N1070" i="5" s="1"/>
  <c r="J1070" i="5"/>
  <c r="Q1058" i="5"/>
  <c r="R1058" i="5" s="1"/>
  <c r="O1058" i="5"/>
  <c r="P1058" i="5" s="1"/>
  <c r="M1058" i="5"/>
  <c r="N1058" i="5" s="1"/>
  <c r="J1058" i="5"/>
  <c r="Q1046" i="5"/>
  <c r="R1046" i="5" s="1"/>
  <c r="O1046" i="5"/>
  <c r="P1046" i="5" s="1"/>
  <c r="M1046" i="5"/>
  <c r="N1046" i="5" s="1"/>
  <c r="J1046" i="5"/>
  <c r="Q1034" i="5"/>
  <c r="R1034" i="5" s="1"/>
  <c r="O1034" i="5"/>
  <c r="P1034" i="5" s="1"/>
  <c r="M1034" i="5"/>
  <c r="N1034" i="5" s="1"/>
  <c r="J1034" i="5"/>
  <c r="Q1022" i="5"/>
  <c r="R1022" i="5" s="1"/>
  <c r="O1022" i="5"/>
  <c r="P1022" i="5" s="1"/>
  <c r="M1022" i="5"/>
  <c r="N1022" i="5" s="1"/>
  <c r="J1022" i="5"/>
  <c r="Q1010" i="5"/>
  <c r="R1010" i="5" s="1"/>
  <c r="O1010" i="5"/>
  <c r="P1010" i="5" s="1"/>
  <c r="M1010" i="5"/>
  <c r="N1010" i="5" s="1"/>
  <c r="J1010" i="5"/>
  <c r="Q998" i="5"/>
  <c r="R998" i="5" s="1"/>
  <c r="O998" i="5"/>
  <c r="P998" i="5" s="1"/>
  <c r="M998" i="5"/>
  <c r="N998" i="5" s="1"/>
  <c r="J998" i="5"/>
  <c r="Q986" i="5"/>
  <c r="R986" i="5" s="1"/>
  <c r="O986" i="5"/>
  <c r="P986" i="5" s="1"/>
  <c r="M986" i="5"/>
  <c r="N986" i="5" s="1"/>
  <c r="J986" i="5"/>
  <c r="Q974" i="5"/>
  <c r="R974" i="5" s="1"/>
  <c r="O974" i="5"/>
  <c r="P974" i="5" s="1"/>
  <c r="M974" i="5"/>
  <c r="N974" i="5" s="1"/>
  <c r="J974" i="5"/>
  <c r="Q962" i="5"/>
  <c r="R962" i="5" s="1"/>
  <c r="O962" i="5"/>
  <c r="P962" i="5" s="1"/>
  <c r="M962" i="5"/>
  <c r="N962" i="5" s="1"/>
  <c r="J962" i="5"/>
  <c r="Q950" i="5"/>
  <c r="R950" i="5" s="1"/>
  <c r="O950" i="5"/>
  <c r="P950" i="5" s="1"/>
  <c r="M950" i="5"/>
  <c r="N950" i="5" s="1"/>
  <c r="J950" i="5"/>
  <c r="Q938" i="5"/>
  <c r="R938" i="5" s="1"/>
  <c r="O938" i="5"/>
  <c r="P938" i="5" s="1"/>
  <c r="M938" i="5"/>
  <c r="N938" i="5" s="1"/>
  <c r="J938" i="5"/>
  <c r="Q926" i="5"/>
  <c r="R926" i="5" s="1"/>
  <c r="O926" i="5"/>
  <c r="P926" i="5" s="1"/>
  <c r="M926" i="5"/>
  <c r="N926" i="5" s="1"/>
  <c r="J926" i="5"/>
  <c r="Q914" i="5"/>
  <c r="R914" i="5" s="1"/>
  <c r="O914" i="5"/>
  <c r="P914" i="5" s="1"/>
  <c r="M914" i="5"/>
  <c r="N914" i="5" s="1"/>
  <c r="J914" i="5"/>
  <c r="Q902" i="5"/>
  <c r="R902" i="5" s="1"/>
  <c r="O902" i="5"/>
  <c r="P902" i="5" s="1"/>
  <c r="M902" i="5"/>
  <c r="N902" i="5" s="1"/>
  <c r="J902" i="5"/>
  <c r="Q890" i="5"/>
  <c r="R890" i="5" s="1"/>
  <c r="O890" i="5"/>
  <c r="P890" i="5" s="1"/>
  <c r="M890" i="5"/>
  <c r="N890" i="5" s="1"/>
  <c r="J890" i="5"/>
  <c r="Q878" i="5"/>
  <c r="R878" i="5" s="1"/>
  <c r="O878" i="5"/>
  <c r="P878" i="5" s="1"/>
  <c r="M878" i="5"/>
  <c r="N878" i="5" s="1"/>
  <c r="J878" i="5"/>
  <c r="Q866" i="5"/>
  <c r="R866" i="5" s="1"/>
  <c r="O866" i="5"/>
  <c r="P866" i="5" s="1"/>
  <c r="M866" i="5"/>
  <c r="N866" i="5" s="1"/>
  <c r="J866" i="5"/>
  <c r="Q854" i="5"/>
  <c r="R854" i="5" s="1"/>
  <c r="O854" i="5"/>
  <c r="P854" i="5" s="1"/>
  <c r="M854" i="5"/>
  <c r="N854" i="5" s="1"/>
  <c r="J854" i="5"/>
  <c r="Q842" i="5"/>
  <c r="R842" i="5" s="1"/>
  <c r="O842" i="5"/>
  <c r="P842" i="5" s="1"/>
  <c r="M842" i="5"/>
  <c r="N842" i="5" s="1"/>
  <c r="J842" i="5"/>
  <c r="Q830" i="5"/>
  <c r="R830" i="5" s="1"/>
  <c r="O830" i="5"/>
  <c r="P830" i="5" s="1"/>
  <c r="M830" i="5"/>
  <c r="N830" i="5" s="1"/>
  <c r="J830" i="5"/>
  <c r="Q818" i="5"/>
  <c r="R818" i="5" s="1"/>
  <c r="O818" i="5"/>
  <c r="P818" i="5" s="1"/>
  <c r="M818" i="5"/>
  <c r="N818" i="5" s="1"/>
  <c r="J818" i="5"/>
  <c r="Q806" i="5"/>
  <c r="R806" i="5" s="1"/>
  <c r="O806" i="5"/>
  <c r="P806" i="5" s="1"/>
  <c r="M806" i="5"/>
  <c r="N806" i="5" s="1"/>
  <c r="J806" i="5"/>
  <c r="Q794" i="5"/>
  <c r="R794" i="5" s="1"/>
  <c r="O794" i="5"/>
  <c r="P794" i="5" s="1"/>
  <c r="M794" i="5"/>
  <c r="N794" i="5" s="1"/>
  <c r="J794" i="5"/>
  <c r="Q782" i="5"/>
  <c r="R782" i="5" s="1"/>
  <c r="O782" i="5"/>
  <c r="P782" i="5" s="1"/>
  <c r="M782" i="5"/>
  <c r="N782" i="5" s="1"/>
  <c r="J782" i="5"/>
  <c r="Q770" i="5"/>
  <c r="R770" i="5" s="1"/>
  <c r="O770" i="5"/>
  <c r="P770" i="5" s="1"/>
  <c r="M770" i="5"/>
  <c r="N770" i="5" s="1"/>
  <c r="J770" i="5"/>
  <c r="Q758" i="5"/>
  <c r="R758" i="5" s="1"/>
  <c r="O758" i="5"/>
  <c r="P758" i="5" s="1"/>
  <c r="M758" i="5"/>
  <c r="N758" i="5" s="1"/>
  <c r="J758" i="5"/>
  <c r="Q746" i="5"/>
  <c r="R746" i="5" s="1"/>
  <c r="O746" i="5"/>
  <c r="P746" i="5" s="1"/>
  <c r="M746" i="5"/>
  <c r="N746" i="5" s="1"/>
  <c r="J746" i="5"/>
  <c r="Q734" i="5"/>
  <c r="R734" i="5" s="1"/>
  <c r="O734" i="5"/>
  <c r="P734" i="5" s="1"/>
  <c r="M734" i="5"/>
  <c r="N734" i="5" s="1"/>
  <c r="J734" i="5"/>
  <c r="Q722" i="5"/>
  <c r="R722" i="5" s="1"/>
  <c r="O722" i="5"/>
  <c r="P722" i="5" s="1"/>
  <c r="M722" i="5"/>
  <c r="N722" i="5" s="1"/>
  <c r="J722" i="5"/>
  <c r="Q710" i="5"/>
  <c r="R710" i="5" s="1"/>
  <c r="O710" i="5"/>
  <c r="P710" i="5" s="1"/>
  <c r="M710" i="5"/>
  <c r="N710" i="5" s="1"/>
  <c r="J710" i="5"/>
  <c r="Q698" i="5"/>
  <c r="R698" i="5" s="1"/>
  <c r="O698" i="5"/>
  <c r="P698" i="5" s="1"/>
  <c r="M698" i="5"/>
  <c r="N698" i="5" s="1"/>
  <c r="J698" i="5"/>
  <c r="Q686" i="5"/>
  <c r="R686" i="5" s="1"/>
  <c r="O686" i="5"/>
  <c r="P686" i="5" s="1"/>
  <c r="M686" i="5"/>
  <c r="N686" i="5" s="1"/>
  <c r="J686" i="5"/>
  <c r="Q674" i="5"/>
  <c r="R674" i="5" s="1"/>
  <c r="O674" i="5"/>
  <c r="P674" i="5" s="1"/>
  <c r="M674" i="5"/>
  <c r="N674" i="5" s="1"/>
  <c r="J674" i="5"/>
  <c r="Q662" i="5"/>
  <c r="R662" i="5" s="1"/>
  <c r="O662" i="5"/>
  <c r="P662" i="5" s="1"/>
  <c r="M662" i="5"/>
  <c r="N662" i="5" s="1"/>
  <c r="J662" i="5"/>
  <c r="Q650" i="5"/>
  <c r="R650" i="5" s="1"/>
  <c r="O650" i="5"/>
  <c r="P650" i="5" s="1"/>
  <c r="M650" i="5"/>
  <c r="N650" i="5" s="1"/>
  <c r="J650" i="5"/>
  <c r="Q638" i="5"/>
  <c r="R638" i="5" s="1"/>
  <c r="O638" i="5"/>
  <c r="P638" i="5" s="1"/>
  <c r="M638" i="5"/>
  <c r="N638" i="5" s="1"/>
  <c r="J638" i="5"/>
  <c r="Q626" i="5"/>
  <c r="R626" i="5" s="1"/>
  <c r="O626" i="5"/>
  <c r="P626" i="5" s="1"/>
  <c r="M626" i="5"/>
  <c r="N626" i="5" s="1"/>
  <c r="J626" i="5"/>
  <c r="Q614" i="5"/>
  <c r="R614" i="5" s="1"/>
  <c r="O614" i="5"/>
  <c r="P614" i="5" s="1"/>
  <c r="M614" i="5"/>
  <c r="N614" i="5" s="1"/>
  <c r="J614" i="5"/>
  <c r="Q602" i="5"/>
  <c r="R602" i="5" s="1"/>
  <c r="O602" i="5"/>
  <c r="P602" i="5" s="1"/>
  <c r="M602" i="5"/>
  <c r="N602" i="5" s="1"/>
  <c r="J602" i="5"/>
  <c r="Q590" i="5"/>
  <c r="R590" i="5" s="1"/>
  <c r="O590" i="5"/>
  <c r="P590" i="5" s="1"/>
  <c r="M590" i="5"/>
  <c r="N590" i="5" s="1"/>
  <c r="J590" i="5"/>
  <c r="Q578" i="5"/>
  <c r="R578" i="5" s="1"/>
  <c r="O578" i="5"/>
  <c r="P578" i="5" s="1"/>
  <c r="M578" i="5"/>
  <c r="N578" i="5" s="1"/>
  <c r="J578" i="5"/>
  <c r="Q566" i="5"/>
  <c r="R566" i="5" s="1"/>
  <c r="O566" i="5"/>
  <c r="P566" i="5" s="1"/>
  <c r="M566" i="5"/>
  <c r="N566" i="5" s="1"/>
  <c r="J566" i="5"/>
  <c r="Q554" i="5"/>
  <c r="R554" i="5" s="1"/>
  <c r="O554" i="5"/>
  <c r="P554" i="5" s="1"/>
  <c r="M554" i="5"/>
  <c r="N554" i="5" s="1"/>
  <c r="J554" i="5"/>
  <c r="Q542" i="5"/>
  <c r="R542" i="5" s="1"/>
  <c r="O542" i="5"/>
  <c r="P542" i="5" s="1"/>
  <c r="M542" i="5"/>
  <c r="N542" i="5" s="1"/>
  <c r="J542" i="5"/>
  <c r="Q530" i="5"/>
  <c r="R530" i="5" s="1"/>
  <c r="O530" i="5"/>
  <c r="P530" i="5" s="1"/>
  <c r="M530" i="5"/>
  <c r="N530" i="5" s="1"/>
  <c r="J530" i="5"/>
  <c r="Q518" i="5"/>
  <c r="R518" i="5" s="1"/>
  <c r="O518" i="5"/>
  <c r="P518" i="5" s="1"/>
  <c r="M518" i="5"/>
  <c r="N518" i="5" s="1"/>
  <c r="J518" i="5"/>
  <c r="Q506" i="5"/>
  <c r="R506" i="5" s="1"/>
  <c r="O506" i="5"/>
  <c r="P506" i="5" s="1"/>
  <c r="M506" i="5"/>
  <c r="N506" i="5" s="1"/>
  <c r="J506" i="5"/>
  <c r="Q494" i="5"/>
  <c r="R494" i="5" s="1"/>
  <c r="O494" i="5"/>
  <c r="P494" i="5" s="1"/>
  <c r="M494" i="5"/>
  <c r="N494" i="5" s="1"/>
  <c r="J494" i="5"/>
  <c r="Q482" i="5"/>
  <c r="R482" i="5" s="1"/>
  <c r="O482" i="5"/>
  <c r="P482" i="5" s="1"/>
  <c r="M482" i="5"/>
  <c r="N482" i="5" s="1"/>
  <c r="J482" i="5"/>
  <c r="Q470" i="5"/>
  <c r="R470" i="5" s="1"/>
  <c r="O470" i="5"/>
  <c r="P470" i="5" s="1"/>
  <c r="M470" i="5"/>
  <c r="N470" i="5" s="1"/>
  <c r="J470" i="5"/>
  <c r="Q458" i="5"/>
  <c r="R458" i="5" s="1"/>
  <c r="O458" i="5"/>
  <c r="P458" i="5" s="1"/>
  <c r="M458" i="5"/>
  <c r="N458" i="5" s="1"/>
  <c r="J458" i="5"/>
  <c r="Q446" i="5"/>
  <c r="R446" i="5" s="1"/>
  <c r="O446" i="5"/>
  <c r="P446" i="5" s="1"/>
  <c r="M446" i="5"/>
  <c r="N446" i="5" s="1"/>
  <c r="J446" i="5"/>
  <c r="Q434" i="5"/>
  <c r="R434" i="5" s="1"/>
  <c r="O434" i="5"/>
  <c r="P434" i="5" s="1"/>
  <c r="M434" i="5"/>
  <c r="N434" i="5" s="1"/>
  <c r="J434" i="5"/>
  <c r="Q422" i="5"/>
  <c r="R422" i="5" s="1"/>
  <c r="O422" i="5"/>
  <c r="P422" i="5" s="1"/>
  <c r="M422" i="5"/>
  <c r="N422" i="5" s="1"/>
  <c r="J422" i="5"/>
  <c r="Q410" i="5"/>
  <c r="R410" i="5" s="1"/>
  <c r="O410" i="5"/>
  <c r="P410" i="5" s="1"/>
  <c r="M410" i="5"/>
  <c r="N410" i="5" s="1"/>
  <c r="J410" i="5"/>
  <c r="Q398" i="5"/>
  <c r="R398" i="5" s="1"/>
  <c r="O398" i="5"/>
  <c r="P398" i="5" s="1"/>
  <c r="M398" i="5"/>
  <c r="N398" i="5" s="1"/>
  <c r="J398" i="5"/>
  <c r="Q386" i="5"/>
  <c r="R386" i="5" s="1"/>
  <c r="O386" i="5"/>
  <c r="P386" i="5" s="1"/>
  <c r="M386" i="5"/>
  <c r="N386" i="5" s="1"/>
  <c r="J386" i="5"/>
  <c r="Q374" i="5"/>
  <c r="R374" i="5" s="1"/>
  <c r="O374" i="5"/>
  <c r="P374" i="5" s="1"/>
  <c r="M374" i="5"/>
  <c r="N374" i="5" s="1"/>
  <c r="J374" i="5"/>
  <c r="Q362" i="5"/>
  <c r="R362" i="5" s="1"/>
  <c r="O362" i="5"/>
  <c r="P362" i="5" s="1"/>
  <c r="M362" i="5"/>
  <c r="N362" i="5" s="1"/>
  <c r="J362" i="5"/>
  <c r="Q350" i="5"/>
  <c r="R350" i="5" s="1"/>
  <c r="O350" i="5"/>
  <c r="P350" i="5" s="1"/>
  <c r="M350" i="5"/>
  <c r="N350" i="5" s="1"/>
  <c r="J350" i="5"/>
  <c r="Q338" i="5"/>
  <c r="R338" i="5" s="1"/>
  <c r="O338" i="5"/>
  <c r="P338" i="5" s="1"/>
  <c r="M338" i="5"/>
  <c r="N338" i="5" s="1"/>
  <c r="J338" i="5"/>
  <c r="Q326" i="5"/>
  <c r="R326" i="5" s="1"/>
  <c r="O326" i="5"/>
  <c r="P326" i="5" s="1"/>
  <c r="M326" i="5"/>
  <c r="N326" i="5" s="1"/>
  <c r="J326" i="5"/>
  <c r="Q314" i="5"/>
  <c r="R314" i="5" s="1"/>
  <c r="O314" i="5"/>
  <c r="P314" i="5" s="1"/>
  <c r="M314" i="5"/>
  <c r="N314" i="5" s="1"/>
  <c r="J314" i="5"/>
  <c r="Q302" i="5"/>
  <c r="R302" i="5" s="1"/>
  <c r="O302" i="5"/>
  <c r="P302" i="5" s="1"/>
  <c r="M302" i="5"/>
  <c r="N302" i="5" s="1"/>
  <c r="J302" i="5"/>
  <c r="Q290" i="5"/>
  <c r="R290" i="5" s="1"/>
  <c r="O290" i="5"/>
  <c r="P290" i="5" s="1"/>
  <c r="M290" i="5"/>
  <c r="N290" i="5" s="1"/>
  <c r="J290" i="5"/>
  <c r="Q278" i="5"/>
  <c r="R278" i="5" s="1"/>
  <c r="O278" i="5"/>
  <c r="P278" i="5" s="1"/>
  <c r="M278" i="5"/>
  <c r="N278" i="5" s="1"/>
  <c r="J278" i="5"/>
  <c r="Q266" i="5"/>
  <c r="R266" i="5" s="1"/>
  <c r="O266" i="5"/>
  <c r="P266" i="5" s="1"/>
  <c r="M266" i="5"/>
  <c r="N266" i="5" s="1"/>
  <c r="J266" i="5"/>
  <c r="Q254" i="5"/>
  <c r="R254" i="5" s="1"/>
  <c r="O254" i="5"/>
  <c r="P254" i="5" s="1"/>
  <c r="M254" i="5"/>
  <c r="N254" i="5" s="1"/>
  <c r="J254" i="5"/>
  <c r="Q242" i="5"/>
  <c r="R242" i="5" s="1"/>
  <c r="O242" i="5"/>
  <c r="P242" i="5" s="1"/>
  <c r="M242" i="5"/>
  <c r="N242" i="5" s="1"/>
  <c r="J242" i="5"/>
  <c r="Q230" i="5"/>
  <c r="R230" i="5" s="1"/>
  <c r="O230" i="5"/>
  <c r="P230" i="5" s="1"/>
  <c r="M230" i="5"/>
  <c r="N230" i="5" s="1"/>
  <c r="J230" i="5"/>
  <c r="Q218" i="5"/>
  <c r="R218" i="5" s="1"/>
  <c r="O218" i="5"/>
  <c r="P218" i="5" s="1"/>
  <c r="M218" i="5"/>
  <c r="N218" i="5" s="1"/>
  <c r="J218" i="5"/>
  <c r="Q206" i="5"/>
  <c r="R206" i="5" s="1"/>
  <c r="O206" i="5"/>
  <c r="P206" i="5" s="1"/>
  <c r="M206" i="5"/>
  <c r="N206" i="5" s="1"/>
  <c r="J206" i="5"/>
  <c r="Q194" i="5"/>
  <c r="R194" i="5" s="1"/>
  <c r="O194" i="5"/>
  <c r="P194" i="5" s="1"/>
  <c r="M194" i="5"/>
  <c r="N194" i="5" s="1"/>
  <c r="J194" i="5"/>
  <c r="Q182" i="5"/>
  <c r="R182" i="5" s="1"/>
  <c r="O182" i="5"/>
  <c r="P182" i="5" s="1"/>
  <c r="M182" i="5"/>
  <c r="N182" i="5" s="1"/>
  <c r="J182" i="5"/>
  <c r="Q170" i="5"/>
  <c r="R170" i="5" s="1"/>
  <c r="O170" i="5"/>
  <c r="P170" i="5" s="1"/>
  <c r="M170" i="5"/>
  <c r="N170" i="5" s="1"/>
  <c r="J170" i="5"/>
  <c r="Q158" i="5"/>
  <c r="R158" i="5" s="1"/>
  <c r="O158" i="5"/>
  <c r="P158" i="5" s="1"/>
  <c r="M158" i="5"/>
  <c r="N158" i="5" s="1"/>
  <c r="J158" i="5"/>
  <c r="Q146" i="5"/>
  <c r="R146" i="5" s="1"/>
  <c r="O146" i="5"/>
  <c r="P146" i="5" s="1"/>
  <c r="M146" i="5"/>
  <c r="N146" i="5" s="1"/>
  <c r="J146" i="5"/>
  <c r="Q134" i="5"/>
  <c r="R134" i="5" s="1"/>
  <c r="O134" i="5"/>
  <c r="P134" i="5" s="1"/>
  <c r="M134" i="5"/>
  <c r="N134" i="5" s="1"/>
  <c r="J134" i="5"/>
  <c r="Q122" i="5"/>
  <c r="R122" i="5" s="1"/>
  <c r="O122" i="5"/>
  <c r="P122" i="5" s="1"/>
  <c r="M122" i="5"/>
  <c r="N122" i="5" s="1"/>
  <c r="J122" i="5"/>
  <c r="Q110" i="5"/>
  <c r="R110" i="5" s="1"/>
  <c r="O110" i="5"/>
  <c r="P110" i="5" s="1"/>
  <c r="M110" i="5"/>
  <c r="N110" i="5" s="1"/>
  <c r="J110" i="5"/>
  <c r="Q98" i="5"/>
  <c r="R98" i="5" s="1"/>
  <c r="O98" i="5"/>
  <c r="P98" i="5" s="1"/>
  <c r="M98" i="5"/>
  <c r="N98" i="5" s="1"/>
  <c r="J98" i="5"/>
  <c r="Q86" i="5"/>
  <c r="R86" i="5" s="1"/>
  <c r="O86" i="5"/>
  <c r="P86" i="5" s="1"/>
  <c r="M86" i="5"/>
  <c r="N86" i="5" s="1"/>
  <c r="J86" i="5"/>
  <c r="Q74" i="5"/>
  <c r="R74" i="5" s="1"/>
  <c r="O74" i="5"/>
  <c r="P74" i="5" s="1"/>
  <c r="M74" i="5"/>
  <c r="N74" i="5" s="1"/>
  <c r="J74" i="5"/>
  <c r="Q62" i="5"/>
  <c r="R62" i="5" s="1"/>
  <c r="O62" i="5"/>
  <c r="P62" i="5" s="1"/>
  <c r="M62" i="5"/>
  <c r="N62" i="5" s="1"/>
  <c r="J62" i="5"/>
  <c r="Q50" i="5"/>
  <c r="R50" i="5" s="1"/>
  <c r="O50" i="5"/>
  <c r="P50" i="5" s="1"/>
  <c r="M50" i="5"/>
  <c r="N50" i="5" s="1"/>
  <c r="J50" i="5"/>
  <c r="Q38" i="5"/>
  <c r="R38" i="5" s="1"/>
  <c r="O38" i="5"/>
  <c r="P38" i="5" s="1"/>
  <c r="M38" i="5"/>
  <c r="N38" i="5" s="1"/>
  <c r="J38" i="5"/>
  <c r="Q26" i="5"/>
  <c r="R26" i="5" s="1"/>
  <c r="O26" i="5"/>
  <c r="P26" i="5" s="1"/>
  <c r="M26" i="5"/>
  <c r="N26" i="5" s="1"/>
  <c r="J26" i="5"/>
  <c r="Q14" i="5"/>
  <c r="R14" i="5" s="1"/>
  <c r="O14" i="5"/>
  <c r="P14" i="5" s="1"/>
  <c r="M14" i="5"/>
  <c r="N14" i="5" s="1"/>
  <c r="J14" i="5"/>
  <c r="Q2" i="5"/>
  <c r="R2" i="5" s="1"/>
  <c r="O2" i="5"/>
  <c r="P2" i="5" s="1"/>
  <c r="M2" i="5"/>
  <c r="N2" i="5" s="1"/>
  <c r="J2" i="5"/>
  <c r="J2588" i="5"/>
  <c r="J2574" i="5"/>
  <c r="J2559" i="5"/>
  <c r="J2516" i="5"/>
  <c r="J2502" i="5"/>
  <c r="J2487" i="5"/>
  <c r="J2444" i="5"/>
  <c r="J2430" i="5"/>
  <c r="J2415" i="5"/>
  <c r="J2372" i="5"/>
  <c r="J2358" i="5"/>
  <c r="J2343" i="5"/>
  <c r="J2300" i="5"/>
  <c r="J2286" i="5"/>
  <c r="J2271" i="5"/>
  <c r="J2228" i="5"/>
  <c r="J2214" i="5"/>
  <c r="J2199" i="5"/>
  <c r="J2156" i="5"/>
  <c r="J2142" i="5"/>
  <c r="J2127" i="5"/>
  <c r="J2084" i="5"/>
  <c r="J2069" i="5"/>
  <c r="J2033" i="5"/>
  <c r="J1997" i="5"/>
  <c r="J1961" i="5"/>
  <c r="J1925" i="5"/>
  <c r="J1889" i="5"/>
  <c r="J1853" i="5"/>
  <c r="J1817" i="5"/>
  <c r="J1781" i="5"/>
  <c r="J1745" i="5"/>
  <c r="J1706" i="5"/>
  <c r="J1673" i="5"/>
  <c r="J1461" i="5"/>
  <c r="J1389" i="5"/>
  <c r="J1173" i="5"/>
  <c r="J1029" i="5"/>
  <c r="J955" i="5"/>
  <c r="J573" i="5"/>
  <c r="M2512" i="5"/>
  <c r="N2512" i="5" s="1"/>
  <c r="M1926" i="5"/>
  <c r="N1926" i="5" s="1"/>
  <c r="Q2601" i="5"/>
  <c r="R2601" i="5" s="1"/>
  <c r="O2601" i="5"/>
  <c r="P2601" i="5" s="1"/>
  <c r="M2601" i="5"/>
  <c r="N2601" i="5" s="1"/>
  <c r="Q2469" i="5"/>
  <c r="R2469" i="5" s="1"/>
  <c r="O2469" i="5"/>
  <c r="P2469" i="5" s="1"/>
  <c r="M2469" i="5"/>
  <c r="N2469" i="5" s="1"/>
  <c r="Q2361" i="5"/>
  <c r="R2361" i="5" s="1"/>
  <c r="O2361" i="5"/>
  <c r="P2361" i="5" s="1"/>
  <c r="M2361" i="5"/>
  <c r="N2361" i="5" s="1"/>
  <c r="Q2241" i="5"/>
  <c r="R2241" i="5" s="1"/>
  <c r="O2241" i="5"/>
  <c r="P2241" i="5" s="1"/>
  <c r="M2241" i="5"/>
  <c r="N2241" i="5" s="1"/>
  <c r="Q2109" i="5"/>
  <c r="R2109" i="5" s="1"/>
  <c r="O2109" i="5"/>
  <c r="P2109" i="5" s="1"/>
  <c r="M2109" i="5"/>
  <c r="N2109" i="5" s="1"/>
  <c r="Q1989" i="5"/>
  <c r="R1989" i="5" s="1"/>
  <c r="O1989" i="5"/>
  <c r="P1989" i="5" s="1"/>
  <c r="M1989" i="5"/>
  <c r="N1989" i="5" s="1"/>
  <c r="Q1881" i="5"/>
  <c r="R1881" i="5" s="1"/>
  <c r="O1881" i="5"/>
  <c r="P1881" i="5" s="1"/>
  <c r="M1881" i="5"/>
  <c r="N1881" i="5" s="1"/>
  <c r="Q1761" i="5"/>
  <c r="R1761" i="5" s="1"/>
  <c r="O1761" i="5"/>
  <c r="P1761" i="5" s="1"/>
  <c r="M1761" i="5"/>
  <c r="N1761" i="5" s="1"/>
  <c r="Q1653" i="5"/>
  <c r="R1653" i="5" s="1"/>
  <c r="O1653" i="5"/>
  <c r="P1653" i="5" s="1"/>
  <c r="M1653" i="5"/>
  <c r="N1653" i="5" s="1"/>
  <c r="Q1533" i="5"/>
  <c r="R1533" i="5" s="1"/>
  <c r="O1533" i="5"/>
  <c r="P1533" i="5" s="1"/>
  <c r="M1533" i="5"/>
  <c r="N1533" i="5" s="1"/>
  <c r="Q1413" i="5"/>
  <c r="R1413" i="5" s="1"/>
  <c r="O1413" i="5"/>
  <c r="P1413" i="5" s="1"/>
  <c r="M1413" i="5"/>
  <c r="N1413" i="5" s="1"/>
  <c r="Q1317" i="5"/>
  <c r="R1317" i="5" s="1"/>
  <c r="O1317" i="5"/>
  <c r="P1317" i="5" s="1"/>
  <c r="M1317" i="5"/>
  <c r="N1317" i="5" s="1"/>
  <c r="Q1197" i="5"/>
  <c r="R1197" i="5" s="1"/>
  <c r="O1197" i="5"/>
  <c r="P1197" i="5" s="1"/>
  <c r="M1197" i="5"/>
  <c r="N1197" i="5" s="1"/>
  <c r="Q1077" i="5"/>
  <c r="R1077" i="5" s="1"/>
  <c r="O1077" i="5"/>
  <c r="P1077" i="5" s="1"/>
  <c r="M1077" i="5"/>
  <c r="N1077" i="5" s="1"/>
  <c r="Q933" i="5"/>
  <c r="R933" i="5" s="1"/>
  <c r="O933" i="5"/>
  <c r="P933" i="5" s="1"/>
  <c r="M933" i="5"/>
  <c r="N933" i="5" s="1"/>
  <c r="J933" i="5"/>
  <c r="Q813" i="5"/>
  <c r="R813" i="5" s="1"/>
  <c r="O813" i="5"/>
  <c r="P813" i="5" s="1"/>
  <c r="M813" i="5"/>
  <c r="N813" i="5" s="1"/>
  <c r="Q681" i="5"/>
  <c r="R681" i="5" s="1"/>
  <c r="O681" i="5"/>
  <c r="P681" i="5" s="1"/>
  <c r="M681" i="5"/>
  <c r="N681" i="5" s="1"/>
  <c r="Q561" i="5"/>
  <c r="R561" i="5" s="1"/>
  <c r="O561" i="5"/>
  <c r="P561" i="5" s="1"/>
  <c r="M561" i="5"/>
  <c r="N561" i="5" s="1"/>
  <c r="J561" i="5"/>
  <c r="Q441" i="5"/>
  <c r="R441" i="5" s="1"/>
  <c r="O441" i="5"/>
  <c r="P441" i="5" s="1"/>
  <c r="M441" i="5"/>
  <c r="N441" i="5" s="1"/>
  <c r="J441" i="5"/>
  <c r="Q297" i="5"/>
  <c r="R297" i="5" s="1"/>
  <c r="O297" i="5"/>
  <c r="P297" i="5" s="1"/>
  <c r="M297" i="5"/>
  <c r="N297" i="5" s="1"/>
  <c r="J297" i="5"/>
  <c r="Q165" i="5"/>
  <c r="R165" i="5" s="1"/>
  <c r="O165" i="5"/>
  <c r="P165" i="5" s="1"/>
  <c r="M165" i="5"/>
  <c r="N165" i="5" s="1"/>
  <c r="J165" i="5"/>
  <c r="Q21" i="5"/>
  <c r="R21" i="5" s="1"/>
  <c r="O21" i="5"/>
  <c r="P21" i="5" s="1"/>
  <c r="M21" i="5"/>
  <c r="N21" i="5" s="1"/>
  <c r="J21" i="5"/>
  <c r="Q2593" i="5"/>
  <c r="R2593" i="5" s="1"/>
  <c r="O2593" i="5"/>
  <c r="P2593" i="5" s="1"/>
  <c r="M2593" i="5"/>
  <c r="N2593" i="5" s="1"/>
  <c r="Q2581" i="5"/>
  <c r="R2581" i="5" s="1"/>
  <c r="O2581" i="5"/>
  <c r="P2581" i="5" s="1"/>
  <c r="M2581" i="5"/>
  <c r="N2581" i="5" s="1"/>
  <c r="Q2569" i="5"/>
  <c r="R2569" i="5" s="1"/>
  <c r="O2569" i="5"/>
  <c r="P2569" i="5" s="1"/>
  <c r="M2569" i="5"/>
  <c r="N2569" i="5" s="1"/>
  <c r="Q2557" i="5"/>
  <c r="R2557" i="5" s="1"/>
  <c r="O2557" i="5"/>
  <c r="P2557" i="5" s="1"/>
  <c r="M2557" i="5"/>
  <c r="N2557" i="5" s="1"/>
  <c r="Q2545" i="5"/>
  <c r="R2545" i="5" s="1"/>
  <c r="O2545" i="5"/>
  <c r="P2545" i="5" s="1"/>
  <c r="M2545" i="5"/>
  <c r="N2545" i="5" s="1"/>
  <c r="Q2533" i="5"/>
  <c r="R2533" i="5" s="1"/>
  <c r="O2533" i="5"/>
  <c r="P2533" i="5" s="1"/>
  <c r="M2533" i="5"/>
  <c r="N2533" i="5" s="1"/>
  <c r="Q2521" i="5"/>
  <c r="R2521" i="5" s="1"/>
  <c r="O2521" i="5"/>
  <c r="P2521" i="5" s="1"/>
  <c r="M2521" i="5"/>
  <c r="N2521" i="5" s="1"/>
  <c r="Q2509" i="5"/>
  <c r="R2509" i="5" s="1"/>
  <c r="O2509" i="5"/>
  <c r="P2509" i="5" s="1"/>
  <c r="M2509" i="5"/>
  <c r="N2509" i="5" s="1"/>
  <c r="Q2497" i="5"/>
  <c r="R2497" i="5" s="1"/>
  <c r="O2497" i="5"/>
  <c r="P2497" i="5" s="1"/>
  <c r="M2497" i="5"/>
  <c r="N2497" i="5" s="1"/>
  <c r="Q2485" i="5"/>
  <c r="R2485" i="5" s="1"/>
  <c r="O2485" i="5"/>
  <c r="P2485" i="5" s="1"/>
  <c r="M2485" i="5"/>
  <c r="N2485" i="5" s="1"/>
  <c r="Q2473" i="5"/>
  <c r="R2473" i="5" s="1"/>
  <c r="O2473" i="5"/>
  <c r="P2473" i="5" s="1"/>
  <c r="M2473" i="5"/>
  <c r="N2473" i="5" s="1"/>
  <c r="Q2461" i="5"/>
  <c r="R2461" i="5" s="1"/>
  <c r="O2461" i="5"/>
  <c r="P2461" i="5" s="1"/>
  <c r="M2461" i="5"/>
  <c r="N2461" i="5" s="1"/>
  <c r="Q2449" i="5"/>
  <c r="R2449" i="5" s="1"/>
  <c r="O2449" i="5"/>
  <c r="P2449" i="5" s="1"/>
  <c r="M2449" i="5"/>
  <c r="N2449" i="5" s="1"/>
  <c r="Q2437" i="5"/>
  <c r="R2437" i="5" s="1"/>
  <c r="O2437" i="5"/>
  <c r="P2437" i="5" s="1"/>
  <c r="M2437" i="5"/>
  <c r="N2437" i="5" s="1"/>
  <c r="Q2425" i="5"/>
  <c r="R2425" i="5" s="1"/>
  <c r="O2425" i="5"/>
  <c r="P2425" i="5" s="1"/>
  <c r="M2425" i="5"/>
  <c r="N2425" i="5" s="1"/>
  <c r="Q2413" i="5"/>
  <c r="R2413" i="5" s="1"/>
  <c r="O2413" i="5"/>
  <c r="P2413" i="5" s="1"/>
  <c r="M2413" i="5"/>
  <c r="N2413" i="5" s="1"/>
  <c r="Q2401" i="5"/>
  <c r="R2401" i="5" s="1"/>
  <c r="O2401" i="5"/>
  <c r="P2401" i="5" s="1"/>
  <c r="M2401" i="5"/>
  <c r="N2401" i="5" s="1"/>
  <c r="Q2389" i="5"/>
  <c r="R2389" i="5" s="1"/>
  <c r="O2389" i="5"/>
  <c r="P2389" i="5" s="1"/>
  <c r="M2389" i="5"/>
  <c r="N2389" i="5" s="1"/>
  <c r="Q2377" i="5"/>
  <c r="R2377" i="5" s="1"/>
  <c r="O2377" i="5"/>
  <c r="P2377" i="5" s="1"/>
  <c r="M2377" i="5"/>
  <c r="N2377" i="5" s="1"/>
  <c r="Q2365" i="5"/>
  <c r="R2365" i="5" s="1"/>
  <c r="O2365" i="5"/>
  <c r="P2365" i="5" s="1"/>
  <c r="M2365" i="5"/>
  <c r="N2365" i="5" s="1"/>
  <c r="Q2353" i="5"/>
  <c r="R2353" i="5" s="1"/>
  <c r="O2353" i="5"/>
  <c r="P2353" i="5" s="1"/>
  <c r="M2353" i="5"/>
  <c r="N2353" i="5" s="1"/>
  <c r="Q2341" i="5"/>
  <c r="R2341" i="5" s="1"/>
  <c r="O2341" i="5"/>
  <c r="P2341" i="5" s="1"/>
  <c r="M2341" i="5"/>
  <c r="N2341" i="5" s="1"/>
  <c r="Q2329" i="5"/>
  <c r="R2329" i="5" s="1"/>
  <c r="O2329" i="5"/>
  <c r="P2329" i="5" s="1"/>
  <c r="M2329" i="5"/>
  <c r="N2329" i="5" s="1"/>
  <c r="Q2317" i="5"/>
  <c r="R2317" i="5" s="1"/>
  <c r="O2317" i="5"/>
  <c r="P2317" i="5" s="1"/>
  <c r="M2317" i="5"/>
  <c r="N2317" i="5" s="1"/>
  <c r="Q2305" i="5"/>
  <c r="R2305" i="5" s="1"/>
  <c r="O2305" i="5"/>
  <c r="P2305" i="5" s="1"/>
  <c r="M2305" i="5"/>
  <c r="N2305" i="5" s="1"/>
  <c r="Q2293" i="5"/>
  <c r="R2293" i="5" s="1"/>
  <c r="O2293" i="5"/>
  <c r="P2293" i="5" s="1"/>
  <c r="M2293" i="5"/>
  <c r="N2293" i="5" s="1"/>
  <c r="Q2281" i="5"/>
  <c r="R2281" i="5" s="1"/>
  <c r="O2281" i="5"/>
  <c r="P2281" i="5" s="1"/>
  <c r="M2281" i="5"/>
  <c r="N2281" i="5" s="1"/>
  <c r="Q2269" i="5"/>
  <c r="R2269" i="5" s="1"/>
  <c r="O2269" i="5"/>
  <c r="P2269" i="5" s="1"/>
  <c r="M2269" i="5"/>
  <c r="N2269" i="5" s="1"/>
  <c r="Q2257" i="5"/>
  <c r="R2257" i="5" s="1"/>
  <c r="O2257" i="5"/>
  <c r="P2257" i="5" s="1"/>
  <c r="M2257" i="5"/>
  <c r="N2257" i="5" s="1"/>
  <c r="Q2245" i="5"/>
  <c r="R2245" i="5" s="1"/>
  <c r="O2245" i="5"/>
  <c r="P2245" i="5" s="1"/>
  <c r="M2245" i="5"/>
  <c r="N2245" i="5" s="1"/>
  <c r="Q2233" i="5"/>
  <c r="R2233" i="5" s="1"/>
  <c r="O2233" i="5"/>
  <c r="P2233" i="5" s="1"/>
  <c r="M2233" i="5"/>
  <c r="N2233" i="5" s="1"/>
  <c r="Q2221" i="5"/>
  <c r="R2221" i="5" s="1"/>
  <c r="O2221" i="5"/>
  <c r="P2221" i="5" s="1"/>
  <c r="M2221" i="5"/>
  <c r="N2221" i="5" s="1"/>
  <c r="Q2209" i="5"/>
  <c r="R2209" i="5" s="1"/>
  <c r="O2209" i="5"/>
  <c r="P2209" i="5" s="1"/>
  <c r="M2209" i="5"/>
  <c r="N2209" i="5" s="1"/>
  <c r="Q2197" i="5"/>
  <c r="R2197" i="5" s="1"/>
  <c r="O2197" i="5"/>
  <c r="P2197" i="5" s="1"/>
  <c r="M2197" i="5"/>
  <c r="N2197" i="5" s="1"/>
  <c r="Q2185" i="5"/>
  <c r="R2185" i="5" s="1"/>
  <c r="O2185" i="5"/>
  <c r="P2185" i="5" s="1"/>
  <c r="M2185" i="5"/>
  <c r="N2185" i="5" s="1"/>
  <c r="Q2173" i="5"/>
  <c r="R2173" i="5" s="1"/>
  <c r="O2173" i="5"/>
  <c r="P2173" i="5" s="1"/>
  <c r="M2173" i="5"/>
  <c r="N2173" i="5" s="1"/>
  <c r="Q2161" i="5"/>
  <c r="R2161" i="5" s="1"/>
  <c r="O2161" i="5"/>
  <c r="P2161" i="5" s="1"/>
  <c r="M2161" i="5"/>
  <c r="N2161" i="5" s="1"/>
  <c r="Q2149" i="5"/>
  <c r="R2149" i="5" s="1"/>
  <c r="O2149" i="5"/>
  <c r="P2149" i="5" s="1"/>
  <c r="M2149" i="5"/>
  <c r="N2149" i="5" s="1"/>
  <c r="Q2137" i="5"/>
  <c r="R2137" i="5" s="1"/>
  <c r="O2137" i="5"/>
  <c r="P2137" i="5" s="1"/>
  <c r="M2137" i="5"/>
  <c r="N2137" i="5" s="1"/>
  <c r="Q2125" i="5"/>
  <c r="R2125" i="5" s="1"/>
  <c r="O2125" i="5"/>
  <c r="P2125" i="5" s="1"/>
  <c r="M2125" i="5"/>
  <c r="N2125" i="5" s="1"/>
  <c r="Q2113" i="5"/>
  <c r="R2113" i="5" s="1"/>
  <c r="O2113" i="5"/>
  <c r="P2113" i="5" s="1"/>
  <c r="M2113" i="5"/>
  <c r="N2113" i="5" s="1"/>
  <c r="Q2101" i="5"/>
  <c r="R2101" i="5" s="1"/>
  <c r="O2101" i="5"/>
  <c r="P2101" i="5" s="1"/>
  <c r="M2101" i="5"/>
  <c r="N2101" i="5" s="1"/>
  <c r="Q2089" i="5"/>
  <c r="R2089" i="5" s="1"/>
  <c r="O2089" i="5"/>
  <c r="P2089" i="5" s="1"/>
  <c r="M2089" i="5"/>
  <c r="N2089" i="5" s="1"/>
  <c r="Q2077" i="5"/>
  <c r="R2077" i="5" s="1"/>
  <c r="O2077" i="5"/>
  <c r="P2077" i="5" s="1"/>
  <c r="M2077" i="5"/>
  <c r="N2077" i="5" s="1"/>
  <c r="Q2065" i="5"/>
  <c r="R2065" i="5" s="1"/>
  <c r="O2065" i="5"/>
  <c r="P2065" i="5" s="1"/>
  <c r="M2065" i="5"/>
  <c r="N2065" i="5" s="1"/>
  <c r="Q2053" i="5"/>
  <c r="R2053" i="5" s="1"/>
  <c r="O2053" i="5"/>
  <c r="P2053" i="5" s="1"/>
  <c r="M2053" i="5"/>
  <c r="N2053" i="5" s="1"/>
  <c r="Q2041" i="5"/>
  <c r="R2041" i="5" s="1"/>
  <c r="O2041" i="5"/>
  <c r="P2041" i="5" s="1"/>
  <c r="M2041" i="5"/>
  <c r="N2041" i="5" s="1"/>
  <c r="Q2029" i="5"/>
  <c r="R2029" i="5" s="1"/>
  <c r="O2029" i="5"/>
  <c r="P2029" i="5" s="1"/>
  <c r="M2029" i="5"/>
  <c r="N2029" i="5" s="1"/>
  <c r="Q2017" i="5"/>
  <c r="R2017" i="5" s="1"/>
  <c r="O2017" i="5"/>
  <c r="P2017" i="5" s="1"/>
  <c r="M2017" i="5"/>
  <c r="N2017" i="5" s="1"/>
  <c r="Q2005" i="5"/>
  <c r="R2005" i="5" s="1"/>
  <c r="O2005" i="5"/>
  <c r="P2005" i="5" s="1"/>
  <c r="M2005" i="5"/>
  <c r="N2005" i="5" s="1"/>
  <c r="Q1993" i="5"/>
  <c r="R1993" i="5" s="1"/>
  <c r="O1993" i="5"/>
  <c r="P1993" i="5" s="1"/>
  <c r="M1993" i="5"/>
  <c r="N1993" i="5" s="1"/>
  <c r="Q1981" i="5"/>
  <c r="R1981" i="5" s="1"/>
  <c r="O1981" i="5"/>
  <c r="P1981" i="5" s="1"/>
  <c r="M1981" i="5"/>
  <c r="N1981" i="5" s="1"/>
  <c r="Q1969" i="5"/>
  <c r="R1969" i="5" s="1"/>
  <c r="O1969" i="5"/>
  <c r="P1969" i="5" s="1"/>
  <c r="M1969" i="5"/>
  <c r="N1969" i="5" s="1"/>
  <c r="Q1957" i="5"/>
  <c r="R1957" i="5" s="1"/>
  <c r="O1957" i="5"/>
  <c r="P1957" i="5" s="1"/>
  <c r="M1957" i="5"/>
  <c r="N1957" i="5" s="1"/>
  <c r="Q1945" i="5"/>
  <c r="R1945" i="5" s="1"/>
  <c r="O1945" i="5"/>
  <c r="P1945" i="5" s="1"/>
  <c r="M1945" i="5"/>
  <c r="N1945" i="5" s="1"/>
  <c r="Q1933" i="5"/>
  <c r="R1933" i="5" s="1"/>
  <c r="O1933" i="5"/>
  <c r="P1933" i="5" s="1"/>
  <c r="M1933" i="5"/>
  <c r="N1933" i="5" s="1"/>
  <c r="Q1921" i="5"/>
  <c r="R1921" i="5" s="1"/>
  <c r="O1921" i="5"/>
  <c r="P1921" i="5" s="1"/>
  <c r="M1921" i="5"/>
  <c r="N1921" i="5" s="1"/>
  <c r="Q1909" i="5"/>
  <c r="R1909" i="5" s="1"/>
  <c r="O1909" i="5"/>
  <c r="P1909" i="5" s="1"/>
  <c r="M1909" i="5"/>
  <c r="N1909" i="5" s="1"/>
  <c r="Q1897" i="5"/>
  <c r="R1897" i="5" s="1"/>
  <c r="O1897" i="5"/>
  <c r="P1897" i="5" s="1"/>
  <c r="M1897" i="5"/>
  <c r="N1897" i="5" s="1"/>
  <c r="Q1885" i="5"/>
  <c r="R1885" i="5" s="1"/>
  <c r="O1885" i="5"/>
  <c r="P1885" i="5" s="1"/>
  <c r="M1885" i="5"/>
  <c r="N1885" i="5" s="1"/>
  <c r="Q1873" i="5"/>
  <c r="R1873" i="5" s="1"/>
  <c r="O1873" i="5"/>
  <c r="P1873" i="5" s="1"/>
  <c r="M1873" i="5"/>
  <c r="N1873" i="5" s="1"/>
  <c r="Q1861" i="5"/>
  <c r="R1861" i="5" s="1"/>
  <c r="O1861" i="5"/>
  <c r="P1861" i="5" s="1"/>
  <c r="M1861" i="5"/>
  <c r="N1861" i="5" s="1"/>
  <c r="Q1849" i="5"/>
  <c r="R1849" i="5" s="1"/>
  <c r="O1849" i="5"/>
  <c r="P1849" i="5" s="1"/>
  <c r="M1849" i="5"/>
  <c r="N1849" i="5" s="1"/>
  <c r="Q1837" i="5"/>
  <c r="R1837" i="5" s="1"/>
  <c r="O1837" i="5"/>
  <c r="P1837" i="5" s="1"/>
  <c r="M1837" i="5"/>
  <c r="N1837" i="5" s="1"/>
  <c r="Q1825" i="5"/>
  <c r="R1825" i="5" s="1"/>
  <c r="O1825" i="5"/>
  <c r="P1825" i="5" s="1"/>
  <c r="M1825" i="5"/>
  <c r="N1825" i="5" s="1"/>
  <c r="Q1813" i="5"/>
  <c r="R1813" i="5" s="1"/>
  <c r="O1813" i="5"/>
  <c r="P1813" i="5" s="1"/>
  <c r="M1813" i="5"/>
  <c r="N1813" i="5" s="1"/>
  <c r="Q1801" i="5"/>
  <c r="R1801" i="5" s="1"/>
  <c r="O1801" i="5"/>
  <c r="P1801" i="5" s="1"/>
  <c r="M1801" i="5"/>
  <c r="N1801" i="5" s="1"/>
  <c r="Q1789" i="5"/>
  <c r="R1789" i="5" s="1"/>
  <c r="O1789" i="5"/>
  <c r="P1789" i="5" s="1"/>
  <c r="M1789" i="5"/>
  <c r="N1789" i="5" s="1"/>
  <c r="Q1777" i="5"/>
  <c r="R1777" i="5" s="1"/>
  <c r="O1777" i="5"/>
  <c r="P1777" i="5" s="1"/>
  <c r="M1777" i="5"/>
  <c r="N1777" i="5" s="1"/>
  <c r="Q1765" i="5"/>
  <c r="R1765" i="5" s="1"/>
  <c r="O1765" i="5"/>
  <c r="P1765" i="5" s="1"/>
  <c r="M1765" i="5"/>
  <c r="N1765" i="5" s="1"/>
  <c r="Q1753" i="5"/>
  <c r="R1753" i="5" s="1"/>
  <c r="O1753" i="5"/>
  <c r="P1753" i="5" s="1"/>
  <c r="M1753" i="5"/>
  <c r="N1753" i="5" s="1"/>
  <c r="Q1741" i="5"/>
  <c r="R1741" i="5" s="1"/>
  <c r="O1741" i="5"/>
  <c r="P1741" i="5" s="1"/>
  <c r="M1741" i="5"/>
  <c r="N1741" i="5" s="1"/>
  <c r="Q1729" i="5"/>
  <c r="R1729" i="5" s="1"/>
  <c r="O1729" i="5"/>
  <c r="P1729" i="5" s="1"/>
  <c r="M1729" i="5"/>
  <c r="N1729" i="5" s="1"/>
  <c r="Q1717" i="5"/>
  <c r="R1717" i="5" s="1"/>
  <c r="O1717" i="5"/>
  <c r="P1717" i="5" s="1"/>
  <c r="M1717" i="5"/>
  <c r="N1717" i="5" s="1"/>
  <c r="J1717" i="5"/>
  <c r="Q1705" i="5"/>
  <c r="R1705" i="5" s="1"/>
  <c r="O1705" i="5"/>
  <c r="P1705" i="5" s="1"/>
  <c r="M1705" i="5"/>
  <c r="N1705" i="5" s="1"/>
  <c r="J1705" i="5"/>
  <c r="Q1693" i="5"/>
  <c r="R1693" i="5" s="1"/>
  <c r="O1693" i="5"/>
  <c r="P1693" i="5" s="1"/>
  <c r="M1693" i="5"/>
  <c r="N1693" i="5" s="1"/>
  <c r="J1693" i="5"/>
  <c r="Q1681" i="5"/>
  <c r="R1681" i="5" s="1"/>
  <c r="O1681" i="5"/>
  <c r="P1681" i="5" s="1"/>
  <c r="M1681" i="5"/>
  <c r="N1681" i="5" s="1"/>
  <c r="J1681" i="5"/>
  <c r="Q1669" i="5"/>
  <c r="R1669" i="5" s="1"/>
  <c r="O1669" i="5"/>
  <c r="P1669" i="5" s="1"/>
  <c r="M1669" i="5"/>
  <c r="N1669" i="5" s="1"/>
  <c r="J1669" i="5"/>
  <c r="Q1657" i="5"/>
  <c r="R1657" i="5" s="1"/>
  <c r="O1657" i="5"/>
  <c r="P1657" i="5" s="1"/>
  <c r="M1657" i="5"/>
  <c r="N1657" i="5" s="1"/>
  <c r="J1657" i="5"/>
  <c r="Q1645" i="5"/>
  <c r="R1645" i="5" s="1"/>
  <c r="O1645" i="5"/>
  <c r="P1645" i="5" s="1"/>
  <c r="M1645" i="5"/>
  <c r="N1645" i="5" s="1"/>
  <c r="J1645" i="5"/>
  <c r="Q1633" i="5"/>
  <c r="R1633" i="5" s="1"/>
  <c r="O1633" i="5"/>
  <c r="P1633" i="5" s="1"/>
  <c r="M1633" i="5"/>
  <c r="N1633" i="5" s="1"/>
  <c r="J1633" i="5"/>
  <c r="Q1621" i="5"/>
  <c r="R1621" i="5" s="1"/>
  <c r="O1621" i="5"/>
  <c r="P1621" i="5" s="1"/>
  <c r="M1621" i="5"/>
  <c r="N1621" i="5" s="1"/>
  <c r="J1621" i="5"/>
  <c r="Q1609" i="5"/>
  <c r="R1609" i="5" s="1"/>
  <c r="O1609" i="5"/>
  <c r="P1609" i="5" s="1"/>
  <c r="M1609" i="5"/>
  <c r="N1609" i="5" s="1"/>
  <c r="J1609" i="5"/>
  <c r="Q1597" i="5"/>
  <c r="R1597" i="5" s="1"/>
  <c r="O1597" i="5"/>
  <c r="P1597" i="5" s="1"/>
  <c r="M1597" i="5"/>
  <c r="N1597" i="5" s="1"/>
  <c r="J1597" i="5"/>
  <c r="Q1585" i="5"/>
  <c r="R1585" i="5" s="1"/>
  <c r="M1585" i="5"/>
  <c r="N1585" i="5" s="1"/>
  <c r="O1585" i="5"/>
  <c r="P1585" i="5" s="1"/>
  <c r="J1585" i="5"/>
  <c r="Q1573" i="5"/>
  <c r="R1573" i="5" s="1"/>
  <c r="O1573" i="5"/>
  <c r="P1573" i="5" s="1"/>
  <c r="M1573" i="5"/>
  <c r="N1573" i="5" s="1"/>
  <c r="J1573" i="5"/>
  <c r="Q1561" i="5"/>
  <c r="R1561" i="5" s="1"/>
  <c r="O1561" i="5"/>
  <c r="P1561" i="5" s="1"/>
  <c r="M1561" i="5"/>
  <c r="N1561" i="5" s="1"/>
  <c r="J1561" i="5"/>
  <c r="Q1549" i="5"/>
  <c r="R1549" i="5" s="1"/>
  <c r="O1549" i="5"/>
  <c r="P1549" i="5" s="1"/>
  <c r="M1549" i="5"/>
  <c r="N1549" i="5" s="1"/>
  <c r="J1549" i="5"/>
  <c r="Q1537" i="5"/>
  <c r="R1537" i="5" s="1"/>
  <c r="O1537" i="5"/>
  <c r="P1537" i="5" s="1"/>
  <c r="M1537" i="5"/>
  <c r="N1537" i="5" s="1"/>
  <c r="J1537" i="5"/>
  <c r="Q1525" i="5"/>
  <c r="R1525" i="5" s="1"/>
  <c r="O1525" i="5"/>
  <c r="P1525" i="5" s="1"/>
  <c r="M1525" i="5"/>
  <c r="N1525" i="5" s="1"/>
  <c r="J1525" i="5"/>
  <c r="Q1513" i="5"/>
  <c r="R1513" i="5" s="1"/>
  <c r="O1513" i="5"/>
  <c r="P1513" i="5" s="1"/>
  <c r="M1513" i="5"/>
  <c r="N1513" i="5" s="1"/>
  <c r="J1513" i="5"/>
  <c r="Q1501" i="5"/>
  <c r="R1501" i="5" s="1"/>
  <c r="O1501" i="5"/>
  <c r="P1501" i="5" s="1"/>
  <c r="M1501" i="5"/>
  <c r="N1501" i="5" s="1"/>
  <c r="J1501" i="5"/>
  <c r="Q1489" i="5"/>
  <c r="R1489" i="5" s="1"/>
  <c r="O1489" i="5"/>
  <c r="P1489" i="5" s="1"/>
  <c r="M1489" i="5"/>
  <c r="N1489" i="5" s="1"/>
  <c r="J1489" i="5"/>
  <c r="Q1477" i="5"/>
  <c r="R1477" i="5" s="1"/>
  <c r="O1477" i="5"/>
  <c r="P1477" i="5" s="1"/>
  <c r="M1477" i="5"/>
  <c r="N1477" i="5" s="1"/>
  <c r="J1477" i="5"/>
  <c r="Q1465" i="5"/>
  <c r="R1465" i="5" s="1"/>
  <c r="O1465" i="5"/>
  <c r="P1465" i="5" s="1"/>
  <c r="M1465" i="5"/>
  <c r="N1465" i="5" s="1"/>
  <c r="J1465" i="5"/>
  <c r="Q1453" i="5"/>
  <c r="R1453" i="5" s="1"/>
  <c r="O1453" i="5"/>
  <c r="P1453" i="5" s="1"/>
  <c r="M1453" i="5"/>
  <c r="N1453" i="5" s="1"/>
  <c r="J1453" i="5"/>
  <c r="Q1441" i="5"/>
  <c r="R1441" i="5" s="1"/>
  <c r="O1441" i="5"/>
  <c r="P1441" i="5" s="1"/>
  <c r="M1441" i="5"/>
  <c r="N1441" i="5" s="1"/>
  <c r="J1441" i="5"/>
  <c r="Q1429" i="5"/>
  <c r="R1429" i="5" s="1"/>
  <c r="O1429" i="5"/>
  <c r="P1429" i="5" s="1"/>
  <c r="M1429" i="5"/>
  <c r="N1429" i="5" s="1"/>
  <c r="J1429" i="5"/>
  <c r="Q1417" i="5"/>
  <c r="R1417" i="5" s="1"/>
  <c r="O1417" i="5"/>
  <c r="P1417" i="5" s="1"/>
  <c r="M1417" i="5"/>
  <c r="N1417" i="5" s="1"/>
  <c r="J1417" i="5"/>
  <c r="Q1405" i="5"/>
  <c r="R1405" i="5" s="1"/>
  <c r="O1405" i="5"/>
  <c r="P1405" i="5" s="1"/>
  <c r="M1405" i="5"/>
  <c r="N1405" i="5" s="1"/>
  <c r="J1405" i="5"/>
  <c r="Q1393" i="5"/>
  <c r="R1393" i="5" s="1"/>
  <c r="O1393" i="5"/>
  <c r="P1393" i="5" s="1"/>
  <c r="M1393" i="5"/>
  <c r="N1393" i="5" s="1"/>
  <c r="J1393" i="5"/>
  <c r="Q1381" i="5"/>
  <c r="R1381" i="5" s="1"/>
  <c r="O1381" i="5"/>
  <c r="P1381" i="5" s="1"/>
  <c r="M1381" i="5"/>
  <c r="N1381" i="5" s="1"/>
  <c r="J1381" i="5"/>
  <c r="Q1369" i="5"/>
  <c r="R1369" i="5" s="1"/>
  <c r="O1369" i="5"/>
  <c r="P1369" i="5" s="1"/>
  <c r="M1369" i="5"/>
  <c r="N1369" i="5" s="1"/>
  <c r="J1369" i="5"/>
  <c r="Q1357" i="5"/>
  <c r="R1357" i="5" s="1"/>
  <c r="O1357" i="5"/>
  <c r="P1357" i="5" s="1"/>
  <c r="M1357" i="5"/>
  <c r="N1357" i="5" s="1"/>
  <c r="J1357" i="5"/>
  <c r="Q1345" i="5"/>
  <c r="R1345" i="5" s="1"/>
  <c r="O1345" i="5"/>
  <c r="P1345" i="5" s="1"/>
  <c r="M1345" i="5"/>
  <c r="N1345" i="5" s="1"/>
  <c r="J1345" i="5"/>
  <c r="Q1333" i="5"/>
  <c r="R1333" i="5" s="1"/>
  <c r="O1333" i="5"/>
  <c r="P1333" i="5" s="1"/>
  <c r="M1333" i="5"/>
  <c r="N1333" i="5" s="1"/>
  <c r="J1333" i="5"/>
  <c r="Q1321" i="5"/>
  <c r="R1321" i="5" s="1"/>
  <c r="O1321" i="5"/>
  <c r="P1321" i="5" s="1"/>
  <c r="M1321" i="5"/>
  <c r="N1321" i="5" s="1"/>
  <c r="J1321" i="5"/>
  <c r="Q1309" i="5"/>
  <c r="R1309" i="5" s="1"/>
  <c r="O1309" i="5"/>
  <c r="P1309" i="5" s="1"/>
  <c r="M1309" i="5"/>
  <c r="N1309" i="5" s="1"/>
  <c r="J1309" i="5"/>
  <c r="Q1297" i="5"/>
  <c r="R1297" i="5" s="1"/>
  <c r="O1297" i="5"/>
  <c r="P1297" i="5" s="1"/>
  <c r="M1297" i="5"/>
  <c r="N1297" i="5" s="1"/>
  <c r="J1297" i="5"/>
  <c r="Q1285" i="5"/>
  <c r="R1285" i="5" s="1"/>
  <c r="O1285" i="5"/>
  <c r="P1285" i="5" s="1"/>
  <c r="M1285" i="5"/>
  <c r="N1285" i="5" s="1"/>
  <c r="J1285" i="5"/>
  <c r="Q1273" i="5"/>
  <c r="R1273" i="5" s="1"/>
  <c r="O1273" i="5"/>
  <c r="P1273" i="5" s="1"/>
  <c r="M1273" i="5"/>
  <c r="N1273" i="5" s="1"/>
  <c r="J1273" i="5"/>
  <c r="Q1261" i="5"/>
  <c r="R1261" i="5" s="1"/>
  <c r="O1261" i="5"/>
  <c r="P1261" i="5" s="1"/>
  <c r="M1261" i="5"/>
  <c r="N1261" i="5" s="1"/>
  <c r="J1261" i="5"/>
  <c r="Q1249" i="5"/>
  <c r="R1249" i="5" s="1"/>
  <c r="O1249" i="5"/>
  <c r="P1249" i="5" s="1"/>
  <c r="M1249" i="5"/>
  <c r="N1249" i="5" s="1"/>
  <c r="J1249" i="5"/>
  <c r="Q1237" i="5"/>
  <c r="R1237" i="5" s="1"/>
  <c r="O1237" i="5"/>
  <c r="P1237" i="5" s="1"/>
  <c r="M1237" i="5"/>
  <c r="N1237" i="5" s="1"/>
  <c r="J1237" i="5"/>
  <c r="Q1225" i="5"/>
  <c r="R1225" i="5" s="1"/>
  <c r="O1225" i="5"/>
  <c r="P1225" i="5" s="1"/>
  <c r="M1225" i="5"/>
  <c r="N1225" i="5" s="1"/>
  <c r="J1225" i="5"/>
  <c r="Q1213" i="5"/>
  <c r="R1213" i="5" s="1"/>
  <c r="O1213" i="5"/>
  <c r="P1213" i="5" s="1"/>
  <c r="M1213" i="5"/>
  <c r="N1213" i="5" s="1"/>
  <c r="J1213" i="5"/>
  <c r="Q1201" i="5"/>
  <c r="R1201" i="5" s="1"/>
  <c r="O1201" i="5"/>
  <c r="P1201" i="5" s="1"/>
  <c r="M1201" i="5"/>
  <c r="N1201" i="5" s="1"/>
  <c r="J1201" i="5"/>
  <c r="Q1189" i="5"/>
  <c r="R1189" i="5" s="1"/>
  <c r="O1189" i="5"/>
  <c r="P1189" i="5" s="1"/>
  <c r="M1189" i="5"/>
  <c r="N1189" i="5" s="1"/>
  <c r="J1189" i="5"/>
  <c r="Q1177" i="5"/>
  <c r="R1177" i="5" s="1"/>
  <c r="O1177" i="5"/>
  <c r="P1177" i="5" s="1"/>
  <c r="M1177" i="5"/>
  <c r="N1177" i="5" s="1"/>
  <c r="J1177" i="5"/>
  <c r="Q1165" i="5"/>
  <c r="R1165" i="5" s="1"/>
  <c r="O1165" i="5"/>
  <c r="P1165" i="5" s="1"/>
  <c r="M1165" i="5"/>
  <c r="N1165" i="5" s="1"/>
  <c r="J1165" i="5"/>
  <c r="Q1153" i="5"/>
  <c r="R1153" i="5" s="1"/>
  <c r="O1153" i="5"/>
  <c r="P1153" i="5" s="1"/>
  <c r="M1153" i="5"/>
  <c r="N1153" i="5" s="1"/>
  <c r="J1153" i="5"/>
  <c r="Q1141" i="5"/>
  <c r="R1141" i="5" s="1"/>
  <c r="O1141" i="5"/>
  <c r="P1141" i="5" s="1"/>
  <c r="M1141" i="5"/>
  <c r="N1141" i="5" s="1"/>
  <c r="J1141" i="5"/>
  <c r="Q1129" i="5"/>
  <c r="R1129" i="5" s="1"/>
  <c r="O1129" i="5"/>
  <c r="P1129" i="5" s="1"/>
  <c r="M1129" i="5"/>
  <c r="N1129" i="5" s="1"/>
  <c r="J1129" i="5"/>
  <c r="Q1117" i="5"/>
  <c r="R1117" i="5" s="1"/>
  <c r="O1117" i="5"/>
  <c r="P1117" i="5" s="1"/>
  <c r="M1117" i="5"/>
  <c r="N1117" i="5" s="1"/>
  <c r="J1117" i="5"/>
  <c r="Q1105" i="5"/>
  <c r="R1105" i="5" s="1"/>
  <c r="O1105" i="5"/>
  <c r="P1105" i="5" s="1"/>
  <c r="M1105" i="5"/>
  <c r="N1105" i="5" s="1"/>
  <c r="J1105" i="5"/>
  <c r="Q1093" i="5"/>
  <c r="R1093" i="5" s="1"/>
  <c r="O1093" i="5"/>
  <c r="P1093" i="5" s="1"/>
  <c r="M1093" i="5"/>
  <c r="N1093" i="5" s="1"/>
  <c r="J1093" i="5"/>
  <c r="Q1081" i="5"/>
  <c r="R1081" i="5" s="1"/>
  <c r="O1081" i="5"/>
  <c r="P1081" i="5" s="1"/>
  <c r="M1081" i="5"/>
  <c r="N1081" i="5" s="1"/>
  <c r="J1081" i="5"/>
  <c r="Q1069" i="5"/>
  <c r="R1069" i="5" s="1"/>
  <c r="O1069" i="5"/>
  <c r="P1069" i="5" s="1"/>
  <c r="M1069" i="5"/>
  <c r="N1069" i="5" s="1"/>
  <c r="J1069" i="5"/>
  <c r="Q1057" i="5"/>
  <c r="R1057" i="5" s="1"/>
  <c r="O1057" i="5"/>
  <c r="P1057" i="5" s="1"/>
  <c r="M1057" i="5"/>
  <c r="N1057" i="5" s="1"/>
  <c r="J1057" i="5"/>
  <c r="Q1045" i="5"/>
  <c r="R1045" i="5" s="1"/>
  <c r="O1045" i="5"/>
  <c r="P1045" i="5" s="1"/>
  <c r="M1045" i="5"/>
  <c r="N1045" i="5" s="1"/>
  <c r="J1045" i="5"/>
  <c r="Q1033" i="5"/>
  <c r="R1033" i="5" s="1"/>
  <c r="O1033" i="5"/>
  <c r="P1033" i="5" s="1"/>
  <c r="M1033" i="5"/>
  <c r="N1033" i="5" s="1"/>
  <c r="J1033" i="5"/>
  <c r="Q1021" i="5"/>
  <c r="R1021" i="5" s="1"/>
  <c r="O1021" i="5"/>
  <c r="P1021" i="5" s="1"/>
  <c r="M1021" i="5"/>
  <c r="N1021" i="5" s="1"/>
  <c r="J1021" i="5"/>
  <c r="Q1009" i="5"/>
  <c r="R1009" i="5" s="1"/>
  <c r="O1009" i="5"/>
  <c r="P1009" i="5" s="1"/>
  <c r="M1009" i="5"/>
  <c r="N1009" i="5" s="1"/>
  <c r="J1009" i="5"/>
  <c r="Q997" i="5"/>
  <c r="R997" i="5" s="1"/>
  <c r="O997" i="5"/>
  <c r="P997" i="5" s="1"/>
  <c r="M997" i="5"/>
  <c r="N997" i="5" s="1"/>
  <c r="J997" i="5"/>
  <c r="Q985" i="5"/>
  <c r="R985" i="5" s="1"/>
  <c r="O985" i="5"/>
  <c r="P985" i="5" s="1"/>
  <c r="M985" i="5"/>
  <c r="N985" i="5" s="1"/>
  <c r="J985" i="5"/>
  <c r="Q973" i="5"/>
  <c r="R973" i="5" s="1"/>
  <c r="O973" i="5"/>
  <c r="P973" i="5" s="1"/>
  <c r="M973" i="5"/>
  <c r="N973" i="5" s="1"/>
  <c r="J973" i="5"/>
  <c r="Q961" i="5"/>
  <c r="R961" i="5" s="1"/>
  <c r="O961" i="5"/>
  <c r="P961" i="5" s="1"/>
  <c r="M961" i="5"/>
  <c r="N961" i="5" s="1"/>
  <c r="J961" i="5"/>
  <c r="Q949" i="5"/>
  <c r="R949" i="5" s="1"/>
  <c r="O949" i="5"/>
  <c r="P949" i="5" s="1"/>
  <c r="M949" i="5"/>
  <c r="N949" i="5" s="1"/>
  <c r="J949" i="5"/>
  <c r="Q937" i="5"/>
  <c r="R937" i="5" s="1"/>
  <c r="O937" i="5"/>
  <c r="P937" i="5" s="1"/>
  <c r="M937" i="5"/>
  <c r="N937" i="5" s="1"/>
  <c r="J937" i="5"/>
  <c r="Q925" i="5"/>
  <c r="R925" i="5" s="1"/>
  <c r="O925" i="5"/>
  <c r="P925" i="5" s="1"/>
  <c r="M925" i="5"/>
  <c r="N925" i="5" s="1"/>
  <c r="J925" i="5"/>
  <c r="Q913" i="5"/>
  <c r="R913" i="5" s="1"/>
  <c r="O913" i="5"/>
  <c r="P913" i="5" s="1"/>
  <c r="M913" i="5"/>
  <c r="N913" i="5" s="1"/>
  <c r="J913" i="5"/>
  <c r="Q901" i="5"/>
  <c r="R901" i="5" s="1"/>
  <c r="O901" i="5"/>
  <c r="P901" i="5" s="1"/>
  <c r="M901" i="5"/>
  <c r="N901" i="5" s="1"/>
  <c r="J901" i="5"/>
  <c r="Q889" i="5"/>
  <c r="R889" i="5" s="1"/>
  <c r="O889" i="5"/>
  <c r="P889" i="5" s="1"/>
  <c r="M889" i="5"/>
  <c r="N889" i="5" s="1"/>
  <c r="J889" i="5"/>
  <c r="Q877" i="5"/>
  <c r="R877" i="5" s="1"/>
  <c r="O877" i="5"/>
  <c r="P877" i="5" s="1"/>
  <c r="M877" i="5"/>
  <c r="N877" i="5" s="1"/>
  <c r="Q865" i="5"/>
  <c r="R865" i="5" s="1"/>
  <c r="O865" i="5"/>
  <c r="P865" i="5" s="1"/>
  <c r="M865" i="5"/>
  <c r="N865" i="5" s="1"/>
  <c r="J865" i="5"/>
  <c r="Q853" i="5"/>
  <c r="R853" i="5" s="1"/>
  <c r="O853" i="5"/>
  <c r="P853" i="5" s="1"/>
  <c r="M853" i="5"/>
  <c r="N853" i="5" s="1"/>
  <c r="J853" i="5"/>
  <c r="Q841" i="5"/>
  <c r="R841" i="5" s="1"/>
  <c r="O841" i="5"/>
  <c r="P841" i="5" s="1"/>
  <c r="M841" i="5"/>
  <c r="N841" i="5" s="1"/>
  <c r="J841" i="5"/>
  <c r="Q829" i="5"/>
  <c r="R829" i="5" s="1"/>
  <c r="O829" i="5"/>
  <c r="P829" i="5" s="1"/>
  <c r="M829" i="5"/>
  <c r="N829" i="5" s="1"/>
  <c r="Q817" i="5"/>
  <c r="R817" i="5" s="1"/>
  <c r="O817" i="5"/>
  <c r="P817" i="5" s="1"/>
  <c r="M817" i="5"/>
  <c r="N817" i="5" s="1"/>
  <c r="J817" i="5"/>
  <c r="Q805" i="5"/>
  <c r="R805" i="5" s="1"/>
  <c r="O805" i="5"/>
  <c r="P805" i="5" s="1"/>
  <c r="M805" i="5"/>
  <c r="N805" i="5" s="1"/>
  <c r="J805" i="5"/>
  <c r="Q793" i="5"/>
  <c r="R793" i="5" s="1"/>
  <c r="O793" i="5"/>
  <c r="P793" i="5" s="1"/>
  <c r="M793" i="5"/>
  <c r="N793" i="5" s="1"/>
  <c r="J793" i="5"/>
  <c r="Q781" i="5"/>
  <c r="R781" i="5" s="1"/>
  <c r="O781" i="5"/>
  <c r="P781" i="5" s="1"/>
  <c r="M781" i="5"/>
  <c r="N781" i="5" s="1"/>
  <c r="Q769" i="5"/>
  <c r="R769" i="5" s="1"/>
  <c r="O769" i="5"/>
  <c r="P769" i="5" s="1"/>
  <c r="M769" i="5"/>
  <c r="N769" i="5" s="1"/>
  <c r="J769" i="5"/>
  <c r="Q757" i="5"/>
  <c r="R757" i="5" s="1"/>
  <c r="O757" i="5"/>
  <c r="P757" i="5" s="1"/>
  <c r="M757" i="5"/>
  <c r="N757" i="5" s="1"/>
  <c r="J757" i="5"/>
  <c r="Q745" i="5"/>
  <c r="R745" i="5" s="1"/>
  <c r="O745" i="5"/>
  <c r="P745" i="5" s="1"/>
  <c r="M745" i="5"/>
  <c r="N745" i="5" s="1"/>
  <c r="J745" i="5"/>
  <c r="Q733" i="5"/>
  <c r="R733" i="5" s="1"/>
  <c r="O733" i="5"/>
  <c r="P733" i="5" s="1"/>
  <c r="M733" i="5"/>
  <c r="N733" i="5" s="1"/>
  <c r="Q721" i="5"/>
  <c r="R721" i="5" s="1"/>
  <c r="O721" i="5"/>
  <c r="P721" i="5" s="1"/>
  <c r="M721" i="5"/>
  <c r="N721" i="5" s="1"/>
  <c r="J721" i="5"/>
  <c r="Q709" i="5"/>
  <c r="R709" i="5" s="1"/>
  <c r="O709" i="5"/>
  <c r="P709" i="5" s="1"/>
  <c r="M709" i="5"/>
  <c r="N709" i="5" s="1"/>
  <c r="J709" i="5"/>
  <c r="Q697" i="5"/>
  <c r="R697" i="5" s="1"/>
  <c r="O697" i="5"/>
  <c r="P697" i="5" s="1"/>
  <c r="M697" i="5"/>
  <c r="N697" i="5" s="1"/>
  <c r="J697" i="5"/>
  <c r="Q685" i="5"/>
  <c r="R685" i="5" s="1"/>
  <c r="O685" i="5"/>
  <c r="P685" i="5" s="1"/>
  <c r="M685" i="5"/>
  <c r="N685" i="5" s="1"/>
  <c r="J685" i="5"/>
  <c r="Q673" i="5"/>
  <c r="R673" i="5" s="1"/>
  <c r="O673" i="5"/>
  <c r="P673" i="5" s="1"/>
  <c r="M673" i="5"/>
  <c r="N673" i="5" s="1"/>
  <c r="J673" i="5"/>
  <c r="Q661" i="5"/>
  <c r="R661" i="5" s="1"/>
  <c r="O661" i="5"/>
  <c r="P661" i="5" s="1"/>
  <c r="M661" i="5"/>
  <c r="N661" i="5" s="1"/>
  <c r="J661" i="5"/>
  <c r="Q649" i="5"/>
  <c r="R649" i="5" s="1"/>
  <c r="O649" i="5"/>
  <c r="P649" i="5" s="1"/>
  <c r="M649" i="5"/>
  <c r="N649" i="5" s="1"/>
  <c r="J649" i="5"/>
  <c r="Q637" i="5"/>
  <c r="R637" i="5" s="1"/>
  <c r="O637" i="5"/>
  <c r="P637" i="5" s="1"/>
  <c r="M637" i="5"/>
  <c r="N637" i="5" s="1"/>
  <c r="J637" i="5"/>
  <c r="Q625" i="5"/>
  <c r="R625" i="5" s="1"/>
  <c r="O625" i="5"/>
  <c r="P625" i="5" s="1"/>
  <c r="M625" i="5"/>
  <c r="N625" i="5" s="1"/>
  <c r="J625" i="5"/>
  <c r="Q613" i="5"/>
  <c r="R613" i="5" s="1"/>
  <c r="O613" i="5"/>
  <c r="P613" i="5" s="1"/>
  <c r="M613" i="5"/>
  <c r="N613" i="5" s="1"/>
  <c r="J613" i="5"/>
  <c r="Q601" i="5"/>
  <c r="R601" i="5" s="1"/>
  <c r="O601" i="5"/>
  <c r="P601" i="5" s="1"/>
  <c r="M601" i="5"/>
  <c r="N601" i="5" s="1"/>
  <c r="J601" i="5"/>
  <c r="Q589" i="5"/>
  <c r="R589" i="5" s="1"/>
  <c r="O589" i="5"/>
  <c r="P589" i="5" s="1"/>
  <c r="M589" i="5"/>
  <c r="N589" i="5" s="1"/>
  <c r="J589" i="5"/>
  <c r="Q577" i="5"/>
  <c r="R577" i="5" s="1"/>
  <c r="O577" i="5"/>
  <c r="P577" i="5" s="1"/>
  <c r="M577" i="5"/>
  <c r="N577" i="5" s="1"/>
  <c r="J577" i="5"/>
  <c r="Q565" i="5"/>
  <c r="R565" i="5" s="1"/>
  <c r="O565" i="5"/>
  <c r="P565" i="5" s="1"/>
  <c r="M565" i="5"/>
  <c r="N565" i="5" s="1"/>
  <c r="J565" i="5"/>
  <c r="Q553" i="5"/>
  <c r="R553" i="5" s="1"/>
  <c r="O553" i="5"/>
  <c r="P553" i="5" s="1"/>
  <c r="M553" i="5"/>
  <c r="N553" i="5" s="1"/>
  <c r="J553" i="5"/>
  <c r="Q541" i="5"/>
  <c r="R541" i="5" s="1"/>
  <c r="O541" i="5"/>
  <c r="P541" i="5" s="1"/>
  <c r="M541" i="5"/>
  <c r="N541" i="5" s="1"/>
  <c r="J541" i="5"/>
  <c r="Q529" i="5"/>
  <c r="R529" i="5" s="1"/>
  <c r="O529" i="5"/>
  <c r="P529" i="5" s="1"/>
  <c r="M529" i="5"/>
  <c r="N529" i="5" s="1"/>
  <c r="J529" i="5"/>
  <c r="Q517" i="5"/>
  <c r="R517" i="5" s="1"/>
  <c r="O517" i="5"/>
  <c r="P517" i="5" s="1"/>
  <c r="M517" i="5"/>
  <c r="N517" i="5" s="1"/>
  <c r="J517" i="5"/>
  <c r="Q505" i="5"/>
  <c r="R505" i="5" s="1"/>
  <c r="O505" i="5"/>
  <c r="P505" i="5" s="1"/>
  <c r="M505" i="5"/>
  <c r="N505" i="5" s="1"/>
  <c r="J505" i="5"/>
  <c r="Q493" i="5"/>
  <c r="R493" i="5" s="1"/>
  <c r="O493" i="5"/>
  <c r="P493" i="5" s="1"/>
  <c r="M493" i="5"/>
  <c r="N493" i="5" s="1"/>
  <c r="J493" i="5"/>
  <c r="Q481" i="5"/>
  <c r="R481" i="5" s="1"/>
  <c r="O481" i="5"/>
  <c r="P481" i="5" s="1"/>
  <c r="M481" i="5"/>
  <c r="N481" i="5" s="1"/>
  <c r="J481" i="5"/>
  <c r="Q469" i="5"/>
  <c r="R469" i="5" s="1"/>
  <c r="O469" i="5"/>
  <c r="P469" i="5" s="1"/>
  <c r="M469" i="5"/>
  <c r="N469" i="5" s="1"/>
  <c r="J469" i="5"/>
  <c r="Q457" i="5"/>
  <c r="R457" i="5" s="1"/>
  <c r="O457" i="5"/>
  <c r="P457" i="5" s="1"/>
  <c r="M457" i="5"/>
  <c r="N457" i="5" s="1"/>
  <c r="J457" i="5"/>
  <c r="Q445" i="5"/>
  <c r="R445" i="5" s="1"/>
  <c r="O445" i="5"/>
  <c r="P445" i="5" s="1"/>
  <c r="M445" i="5"/>
  <c r="N445" i="5" s="1"/>
  <c r="J445" i="5"/>
  <c r="Q433" i="5"/>
  <c r="R433" i="5" s="1"/>
  <c r="O433" i="5"/>
  <c r="P433" i="5" s="1"/>
  <c r="M433" i="5"/>
  <c r="N433" i="5" s="1"/>
  <c r="J433" i="5"/>
  <c r="Q421" i="5"/>
  <c r="R421" i="5" s="1"/>
  <c r="O421" i="5"/>
  <c r="P421" i="5" s="1"/>
  <c r="M421" i="5"/>
  <c r="N421" i="5" s="1"/>
  <c r="J421" i="5"/>
  <c r="Q409" i="5"/>
  <c r="R409" i="5" s="1"/>
  <c r="O409" i="5"/>
  <c r="P409" i="5" s="1"/>
  <c r="M409" i="5"/>
  <c r="N409" i="5" s="1"/>
  <c r="J409" i="5"/>
  <c r="J2601" i="5"/>
  <c r="J2587" i="5"/>
  <c r="J2573" i="5"/>
  <c r="J2558" i="5"/>
  <c r="J2529" i="5"/>
  <c r="J2515" i="5"/>
  <c r="J2501" i="5"/>
  <c r="J2486" i="5"/>
  <c r="J2457" i="5"/>
  <c r="J2443" i="5"/>
  <c r="J2429" i="5"/>
  <c r="J2414" i="5"/>
  <c r="J2385" i="5"/>
  <c r="J2371" i="5"/>
  <c r="J2357" i="5"/>
  <c r="J2342" i="5"/>
  <c r="J2313" i="5"/>
  <c r="J2299" i="5"/>
  <c r="J2285" i="5"/>
  <c r="J2270" i="5"/>
  <c r="J2241" i="5"/>
  <c r="J2227" i="5"/>
  <c r="J2213" i="5"/>
  <c r="J2198" i="5"/>
  <c r="J2169" i="5"/>
  <c r="J2155" i="5"/>
  <c r="J2141" i="5"/>
  <c r="J2126" i="5"/>
  <c r="J2097" i="5"/>
  <c r="J2083" i="5"/>
  <c r="J2067" i="5"/>
  <c r="J2049" i="5"/>
  <c r="J2031" i="5"/>
  <c r="J1995" i="5"/>
  <c r="J1977" i="5"/>
  <c r="J1959" i="5"/>
  <c r="J1923" i="5"/>
  <c r="J1905" i="5"/>
  <c r="J1887" i="5"/>
  <c r="J1869" i="5"/>
  <c r="J1851" i="5"/>
  <c r="J1815" i="5"/>
  <c r="J1797" i="5"/>
  <c r="J1779" i="5"/>
  <c r="J1761" i="5"/>
  <c r="J1743" i="5"/>
  <c r="J1725" i="5"/>
  <c r="J944" i="5"/>
  <c r="J765" i="5"/>
  <c r="J555" i="5"/>
  <c r="J339" i="5"/>
  <c r="J123" i="5"/>
  <c r="M2488" i="5"/>
  <c r="N2488" i="5" s="1"/>
  <c r="M1830" i="5"/>
  <c r="N1830" i="5" s="1"/>
  <c r="Q2565" i="5"/>
  <c r="R2565" i="5" s="1"/>
  <c r="O2565" i="5"/>
  <c r="P2565" i="5" s="1"/>
  <c r="M2565" i="5"/>
  <c r="N2565" i="5" s="1"/>
  <c r="Q2421" i="5"/>
  <c r="R2421" i="5" s="1"/>
  <c r="O2421" i="5"/>
  <c r="P2421" i="5" s="1"/>
  <c r="M2421" i="5"/>
  <c r="N2421" i="5" s="1"/>
  <c r="Q2301" i="5"/>
  <c r="R2301" i="5" s="1"/>
  <c r="O2301" i="5"/>
  <c r="P2301" i="5" s="1"/>
  <c r="M2301" i="5"/>
  <c r="N2301" i="5" s="1"/>
  <c r="Q2181" i="5"/>
  <c r="R2181" i="5" s="1"/>
  <c r="O2181" i="5"/>
  <c r="P2181" i="5" s="1"/>
  <c r="M2181" i="5"/>
  <c r="N2181" i="5" s="1"/>
  <c r="Q2073" i="5"/>
  <c r="R2073" i="5" s="1"/>
  <c r="O2073" i="5"/>
  <c r="P2073" i="5" s="1"/>
  <c r="M2073" i="5"/>
  <c r="N2073" i="5" s="1"/>
  <c r="Q1965" i="5"/>
  <c r="R1965" i="5" s="1"/>
  <c r="O1965" i="5"/>
  <c r="P1965" i="5" s="1"/>
  <c r="M1965" i="5"/>
  <c r="N1965" i="5" s="1"/>
  <c r="Q1821" i="5"/>
  <c r="R1821" i="5" s="1"/>
  <c r="O1821" i="5"/>
  <c r="P1821" i="5" s="1"/>
  <c r="M1821" i="5"/>
  <c r="N1821" i="5" s="1"/>
  <c r="Q1713" i="5"/>
  <c r="R1713" i="5" s="1"/>
  <c r="O1713" i="5"/>
  <c r="P1713" i="5" s="1"/>
  <c r="M1713" i="5"/>
  <c r="N1713" i="5" s="1"/>
  <c r="Q1605" i="5"/>
  <c r="R1605" i="5" s="1"/>
  <c r="O1605" i="5"/>
  <c r="P1605" i="5" s="1"/>
  <c r="M1605" i="5"/>
  <c r="N1605" i="5" s="1"/>
  <c r="Q1485" i="5"/>
  <c r="R1485" i="5" s="1"/>
  <c r="O1485" i="5"/>
  <c r="P1485" i="5" s="1"/>
  <c r="M1485" i="5"/>
  <c r="N1485" i="5" s="1"/>
  <c r="Q1365" i="5"/>
  <c r="R1365" i="5" s="1"/>
  <c r="O1365" i="5"/>
  <c r="P1365" i="5" s="1"/>
  <c r="M1365" i="5"/>
  <c r="N1365" i="5" s="1"/>
  <c r="Q1245" i="5"/>
  <c r="R1245" i="5" s="1"/>
  <c r="O1245" i="5"/>
  <c r="P1245" i="5" s="1"/>
  <c r="M1245" i="5"/>
  <c r="N1245" i="5" s="1"/>
  <c r="Q1113" i="5"/>
  <c r="R1113" i="5" s="1"/>
  <c r="O1113" i="5"/>
  <c r="P1113" i="5" s="1"/>
  <c r="M1113" i="5"/>
  <c r="N1113" i="5" s="1"/>
  <c r="Q993" i="5"/>
  <c r="R993" i="5" s="1"/>
  <c r="O993" i="5"/>
  <c r="P993" i="5" s="1"/>
  <c r="M993" i="5"/>
  <c r="N993" i="5" s="1"/>
  <c r="Q861" i="5"/>
  <c r="R861" i="5" s="1"/>
  <c r="O861" i="5"/>
  <c r="P861" i="5" s="1"/>
  <c r="M861" i="5"/>
  <c r="N861" i="5" s="1"/>
  <c r="Q741" i="5"/>
  <c r="R741" i="5" s="1"/>
  <c r="O741" i="5"/>
  <c r="P741" i="5" s="1"/>
  <c r="M741" i="5"/>
  <c r="N741" i="5" s="1"/>
  <c r="J741" i="5"/>
  <c r="Q621" i="5"/>
  <c r="R621" i="5" s="1"/>
  <c r="O621" i="5"/>
  <c r="P621" i="5" s="1"/>
  <c r="M621" i="5"/>
  <c r="N621" i="5" s="1"/>
  <c r="J621" i="5"/>
  <c r="Q501" i="5"/>
  <c r="R501" i="5" s="1"/>
  <c r="O501" i="5"/>
  <c r="P501" i="5" s="1"/>
  <c r="M501" i="5"/>
  <c r="N501" i="5" s="1"/>
  <c r="Q369" i="5"/>
  <c r="R369" i="5" s="1"/>
  <c r="O369" i="5"/>
  <c r="P369" i="5" s="1"/>
  <c r="M369" i="5"/>
  <c r="N369" i="5" s="1"/>
  <c r="J369" i="5"/>
  <c r="Q249" i="5"/>
  <c r="R249" i="5" s="1"/>
  <c r="O249" i="5"/>
  <c r="P249" i="5" s="1"/>
  <c r="M249" i="5"/>
  <c r="N249" i="5" s="1"/>
  <c r="Q129" i="5"/>
  <c r="R129" i="5" s="1"/>
  <c r="O129" i="5"/>
  <c r="P129" i="5" s="1"/>
  <c r="M129" i="5"/>
  <c r="N129" i="5" s="1"/>
  <c r="J129" i="5"/>
  <c r="Q33" i="5"/>
  <c r="R33" i="5" s="1"/>
  <c r="O33" i="5"/>
  <c r="P33" i="5" s="1"/>
  <c r="M33" i="5"/>
  <c r="N33" i="5" s="1"/>
  <c r="J1773" i="5"/>
  <c r="Q2592" i="5"/>
  <c r="R2592" i="5" s="1"/>
  <c r="O2592" i="5"/>
  <c r="P2592" i="5" s="1"/>
  <c r="M2592" i="5"/>
  <c r="N2592" i="5" s="1"/>
  <c r="Q2580" i="5"/>
  <c r="R2580" i="5" s="1"/>
  <c r="O2580" i="5"/>
  <c r="P2580" i="5" s="1"/>
  <c r="M2580" i="5"/>
  <c r="N2580" i="5" s="1"/>
  <c r="Q2568" i="5"/>
  <c r="R2568" i="5" s="1"/>
  <c r="O2568" i="5"/>
  <c r="P2568" i="5" s="1"/>
  <c r="M2568" i="5"/>
  <c r="N2568" i="5" s="1"/>
  <c r="Q2556" i="5"/>
  <c r="R2556" i="5" s="1"/>
  <c r="O2556" i="5"/>
  <c r="P2556" i="5" s="1"/>
  <c r="M2556" i="5"/>
  <c r="N2556" i="5" s="1"/>
  <c r="Q2544" i="5"/>
  <c r="R2544" i="5" s="1"/>
  <c r="O2544" i="5"/>
  <c r="P2544" i="5" s="1"/>
  <c r="M2544" i="5"/>
  <c r="N2544" i="5" s="1"/>
  <c r="Q2532" i="5"/>
  <c r="R2532" i="5" s="1"/>
  <c r="O2532" i="5"/>
  <c r="P2532" i="5" s="1"/>
  <c r="M2532" i="5"/>
  <c r="N2532" i="5" s="1"/>
  <c r="Q2520" i="5"/>
  <c r="R2520" i="5" s="1"/>
  <c r="O2520" i="5"/>
  <c r="P2520" i="5" s="1"/>
  <c r="M2520" i="5"/>
  <c r="N2520" i="5" s="1"/>
  <c r="Q2508" i="5"/>
  <c r="R2508" i="5" s="1"/>
  <c r="O2508" i="5"/>
  <c r="P2508" i="5" s="1"/>
  <c r="M2508" i="5"/>
  <c r="N2508" i="5" s="1"/>
  <c r="Q2496" i="5"/>
  <c r="R2496" i="5" s="1"/>
  <c r="O2496" i="5"/>
  <c r="P2496" i="5" s="1"/>
  <c r="M2496" i="5"/>
  <c r="N2496" i="5" s="1"/>
  <c r="Q2484" i="5"/>
  <c r="R2484" i="5" s="1"/>
  <c r="O2484" i="5"/>
  <c r="P2484" i="5" s="1"/>
  <c r="M2484" i="5"/>
  <c r="N2484" i="5" s="1"/>
  <c r="Q2472" i="5"/>
  <c r="R2472" i="5" s="1"/>
  <c r="O2472" i="5"/>
  <c r="P2472" i="5" s="1"/>
  <c r="M2472" i="5"/>
  <c r="N2472" i="5" s="1"/>
  <c r="Q2460" i="5"/>
  <c r="R2460" i="5" s="1"/>
  <c r="O2460" i="5"/>
  <c r="P2460" i="5" s="1"/>
  <c r="M2460" i="5"/>
  <c r="N2460" i="5" s="1"/>
  <c r="Q2448" i="5"/>
  <c r="R2448" i="5" s="1"/>
  <c r="O2448" i="5"/>
  <c r="P2448" i="5" s="1"/>
  <c r="M2448" i="5"/>
  <c r="N2448" i="5" s="1"/>
  <c r="Q2436" i="5"/>
  <c r="R2436" i="5" s="1"/>
  <c r="O2436" i="5"/>
  <c r="P2436" i="5" s="1"/>
  <c r="M2436" i="5"/>
  <c r="N2436" i="5" s="1"/>
  <c r="Q2424" i="5"/>
  <c r="R2424" i="5" s="1"/>
  <c r="O2424" i="5"/>
  <c r="P2424" i="5" s="1"/>
  <c r="M2424" i="5"/>
  <c r="N2424" i="5" s="1"/>
  <c r="Q2412" i="5"/>
  <c r="R2412" i="5" s="1"/>
  <c r="O2412" i="5"/>
  <c r="P2412" i="5" s="1"/>
  <c r="M2412" i="5"/>
  <c r="N2412" i="5" s="1"/>
  <c r="Q2400" i="5"/>
  <c r="R2400" i="5" s="1"/>
  <c r="O2400" i="5"/>
  <c r="P2400" i="5" s="1"/>
  <c r="M2400" i="5"/>
  <c r="N2400" i="5" s="1"/>
  <c r="Q2388" i="5"/>
  <c r="R2388" i="5" s="1"/>
  <c r="O2388" i="5"/>
  <c r="P2388" i="5" s="1"/>
  <c r="M2388" i="5"/>
  <c r="N2388" i="5" s="1"/>
  <c r="Q2376" i="5"/>
  <c r="R2376" i="5" s="1"/>
  <c r="O2376" i="5"/>
  <c r="P2376" i="5" s="1"/>
  <c r="M2376" i="5"/>
  <c r="N2376" i="5" s="1"/>
  <c r="Q2364" i="5"/>
  <c r="R2364" i="5" s="1"/>
  <c r="O2364" i="5"/>
  <c r="P2364" i="5" s="1"/>
  <c r="M2364" i="5"/>
  <c r="N2364" i="5" s="1"/>
  <c r="Q2352" i="5"/>
  <c r="R2352" i="5" s="1"/>
  <c r="O2352" i="5"/>
  <c r="P2352" i="5" s="1"/>
  <c r="M2352" i="5"/>
  <c r="N2352" i="5" s="1"/>
  <c r="Q2340" i="5"/>
  <c r="R2340" i="5" s="1"/>
  <c r="O2340" i="5"/>
  <c r="P2340" i="5" s="1"/>
  <c r="M2340" i="5"/>
  <c r="N2340" i="5" s="1"/>
  <c r="Q2328" i="5"/>
  <c r="R2328" i="5" s="1"/>
  <c r="O2328" i="5"/>
  <c r="P2328" i="5" s="1"/>
  <c r="M2328" i="5"/>
  <c r="N2328" i="5" s="1"/>
  <c r="Q2316" i="5"/>
  <c r="R2316" i="5" s="1"/>
  <c r="O2316" i="5"/>
  <c r="P2316" i="5" s="1"/>
  <c r="M2316" i="5"/>
  <c r="N2316" i="5" s="1"/>
  <c r="Q2304" i="5"/>
  <c r="R2304" i="5" s="1"/>
  <c r="O2304" i="5"/>
  <c r="P2304" i="5" s="1"/>
  <c r="M2304" i="5"/>
  <c r="N2304" i="5" s="1"/>
  <c r="Q2292" i="5"/>
  <c r="R2292" i="5" s="1"/>
  <c r="O2292" i="5"/>
  <c r="P2292" i="5" s="1"/>
  <c r="M2292" i="5"/>
  <c r="N2292" i="5" s="1"/>
  <c r="Q2280" i="5"/>
  <c r="R2280" i="5" s="1"/>
  <c r="O2280" i="5"/>
  <c r="P2280" i="5" s="1"/>
  <c r="M2280" i="5"/>
  <c r="N2280" i="5" s="1"/>
  <c r="Q2268" i="5"/>
  <c r="R2268" i="5" s="1"/>
  <c r="O2268" i="5"/>
  <c r="P2268" i="5" s="1"/>
  <c r="M2268" i="5"/>
  <c r="N2268" i="5" s="1"/>
  <c r="Q2256" i="5"/>
  <c r="R2256" i="5" s="1"/>
  <c r="O2256" i="5"/>
  <c r="P2256" i="5" s="1"/>
  <c r="M2256" i="5"/>
  <c r="N2256" i="5" s="1"/>
  <c r="Q2244" i="5"/>
  <c r="R2244" i="5" s="1"/>
  <c r="O2244" i="5"/>
  <c r="P2244" i="5" s="1"/>
  <c r="M2244" i="5"/>
  <c r="N2244" i="5" s="1"/>
  <c r="Q2232" i="5"/>
  <c r="R2232" i="5" s="1"/>
  <c r="O2232" i="5"/>
  <c r="P2232" i="5" s="1"/>
  <c r="M2232" i="5"/>
  <c r="N2232" i="5" s="1"/>
  <c r="Q2220" i="5"/>
  <c r="R2220" i="5" s="1"/>
  <c r="O2220" i="5"/>
  <c r="P2220" i="5" s="1"/>
  <c r="M2220" i="5"/>
  <c r="N2220" i="5" s="1"/>
  <c r="Q2208" i="5"/>
  <c r="R2208" i="5" s="1"/>
  <c r="O2208" i="5"/>
  <c r="P2208" i="5" s="1"/>
  <c r="M2208" i="5"/>
  <c r="N2208" i="5" s="1"/>
  <c r="Q2196" i="5"/>
  <c r="R2196" i="5" s="1"/>
  <c r="O2196" i="5"/>
  <c r="P2196" i="5" s="1"/>
  <c r="M2196" i="5"/>
  <c r="N2196" i="5" s="1"/>
  <c r="Q2184" i="5"/>
  <c r="R2184" i="5" s="1"/>
  <c r="O2184" i="5"/>
  <c r="P2184" i="5" s="1"/>
  <c r="M2184" i="5"/>
  <c r="N2184" i="5" s="1"/>
  <c r="Q2172" i="5"/>
  <c r="R2172" i="5" s="1"/>
  <c r="O2172" i="5"/>
  <c r="P2172" i="5" s="1"/>
  <c r="M2172" i="5"/>
  <c r="N2172" i="5" s="1"/>
  <c r="Q2160" i="5"/>
  <c r="R2160" i="5" s="1"/>
  <c r="O2160" i="5"/>
  <c r="P2160" i="5" s="1"/>
  <c r="M2160" i="5"/>
  <c r="N2160" i="5" s="1"/>
  <c r="Q2148" i="5"/>
  <c r="R2148" i="5" s="1"/>
  <c r="O2148" i="5"/>
  <c r="P2148" i="5" s="1"/>
  <c r="M2148" i="5"/>
  <c r="N2148" i="5" s="1"/>
  <c r="Q2136" i="5"/>
  <c r="R2136" i="5" s="1"/>
  <c r="O2136" i="5"/>
  <c r="P2136" i="5" s="1"/>
  <c r="M2136" i="5"/>
  <c r="N2136" i="5" s="1"/>
  <c r="Q2124" i="5"/>
  <c r="R2124" i="5" s="1"/>
  <c r="O2124" i="5"/>
  <c r="P2124" i="5" s="1"/>
  <c r="M2124" i="5"/>
  <c r="N2124" i="5" s="1"/>
  <c r="Q2112" i="5"/>
  <c r="R2112" i="5" s="1"/>
  <c r="O2112" i="5"/>
  <c r="P2112" i="5" s="1"/>
  <c r="M2112" i="5"/>
  <c r="N2112" i="5" s="1"/>
  <c r="Q2100" i="5"/>
  <c r="R2100" i="5" s="1"/>
  <c r="O2100" i="5"/>
  <c r="P2100" i="5" s="1"/>
  <c r="M2100" i="5"/>
  <c r="N2100" i="5" s="1"/>
  <c r="Q2088" i="5"/>
  <c r="R2088" i="5" s="1"/>
  <c r="O2088" i="5"/>
  <c r="P2088" i="5" s="1"/>
  <c r="M2088" i="5"/>
  <c r="N2088" i="5" s="1"/>
  <c r="Q2076" i="5"/>
  <c r="R2076" i="5" s="1"/>
  <c r="O2076" i="5"/>
  <c r="P2076" i="5" s="1"/>
  <c r="M2076" i="5"/>
  <c r="N2076" i="5" s="1"/>
  <c r="Q2064" i="5"/>
  <c r="R2064" i="5" s="1"/>
  <c r="O2064" i="5"/>
  <c r="P2064" i="5" s="1"/>
  <c r="M2064" i="5"/>
  <c r="N2064" i="5" s="1"/>
  <c r="J2064" i="5"/>
  <c r="Q2052" i="5"/>
  <c r="R2052" i="5" s="1"/>
  <c r="O2052" i="5"/>
  <c r="P2052" i="5" s="1"/>
  <c r="J2052" i="5"/>
  <c r="M2052" i="5"/>
  <c r="N2052" i="5" s="1"/>
  <c r="Q2040" i="5"/>
  <c r="R2040" i="5" s="1"/>
  <c r="O2040" i="5"/>
  <c r="P2040" i="5" s="1"/>
  <c r="M2040" i="5"/>
  <c r="N2040" i="5" s="1"/>
  <c r="J2040" i="5"/>
  <c r="Q2028" i="5"/>
  <c r="R2028" i="5" s="1"/>
  <c r="O2028" i="5"/>
  <c r="P2028" i="5" s="1"/>
  <c r="M2028" i="5"/>
  <c r="N2028" i="5" s="1"/>
  <c r="J2028" i="5"/>
  <c r="Q2016" i="5"/>
  <c r="R2016" i="5" s="1"/>
  <c r="O2016" i="5"/>
  <c r="P2016" i="5" s="1"/>
  <c r="M2016" i="5"/>
  <c r="N2016" i="5" s="1"/>
  <c r="J2016" i="5"/>
  <c r="Q2004" i="5"/>
  <c r="R2004" i="5" s="1"/>
  <c r="O2004" i="5"/>
  <c r="P2004" i="5" s="1"/>
  <c r="M2004" i="5"/>
  <c r="N2004" i="5" s="1"/>
  <c r="J2004" i="5"/>
  <c r="Q1992" i="5"/>
  <c r="R1992" i="5" s="1"/>
  <c r="O1992" i="5"/>
  <c r="P1992" i="5" s="1"/>
  <c r="J1992" i="5"/>
  <c r="M1992" i="5"/>
  <c r="N1992" i="5" s="1"/>
  <c r="Q1980" i="5"/>
  <c r="R1980" i="5" s="1"/>
  <c r="O1980" i="5"/>
  <c r="P1980" i="5" s="1"/>
  <c r="M1980" i="5"/>
  <c r="N1980" i="5" s="1"/>
  <c r="J1980" i="5"/>
  <c r="Q1968" i="5"/>
  <c r="R1968" i="5" s="1"/>
  <c r="O1968" i="5"/>
  <c r="P1968" i="5" s="1"/>
  <c r="M1968" i="5"/>
  <c r="N1968" i="5" s="1"/>
  <c r="J1968" i="5"/>
  <c r="Q1956" i="5"/>
  <c r="R1956" i="5" s="1"/>
  <c r="O1956" i="5"/>
  <c r="P1956" i="5" s="1"/>
  <c r="M1956" i="5"/>
  <c r="N1956" i="5" s="1"/>
  <c r="J1956" i="5"/>
  <c r="Q1944" i="5"/>
  <c r="R1944" i="5" s="1"/>
  <c r="O1944" i="5"/>
  <c r="P1944" i="5" s="1"/>
  <c r="J1944" i="5"/>
  <c r="M1944" i="5"/>
  <c r="N1944" i="5" s="1"/>
  <c r="Q1932" i="5"/>
  <c r="R1932" i="5" s="1"/>
  <c r="O1932" i="5"/>
  <c r="P1932" i="5" s="1"/>
  <c r="M1932" i="5"/>
  <c r="N1932" i="5" s="1"/>
  <c r="J1932" i="5"/>
  <c r="Q1920" i="5"/>
  <c r="R1920" i="5" s="1"/>
  <c r="O1920" i="5"/>
  <c r="P1920" i="5" s="1"/>
  <c r="M1920" i="5"/>
  <c r="N1920" i="5" s="1"/>
  <c r="J1920" i="5"/>
  <c r="Q1908" i="5"/>
  <c r="R1908" i="5" s="1"/>
  <c r="O1908" i="5"/>
  <c r="P1908" i="5" s="1"/>
  <c r="M1908" i="5"/>
  <c r="N1908" i="5" s="1"/>
  <c r="J1908" i="5"/>
  <c r="Q1896" i="5"/>
  <c r="R1896" i="5" s="1"/>
  <c r="O1896" i="5"/>
  <c r="P1896" i="5" s="1"/>
  <c r="J1896" i="5"/>
  <c r="M1896" i="5"/>
  <c r="N1896" i="5" s="1"/>
  <c r="Q1884" i="5"/>
  <c r="R1884" i="5" s="1"/>
  <c r="O1884" i="5"/>
  <c r="P1884" i="5" s="1"/>
  <c r="M1884" i="5"/>
  <c r="N1884" i="5" s="1"/>
  <c r="J1884" i="5"/>
  <c r="Q1872" i="5"/>
  <c r="R1872" i="5" s="1"/>
  <c r="O1872" i="5"/>
  <c r="P1872" i="5" s="1"/>
  <c r="M1872" i="5"/>
  <c r="N1872" i="5" s="1"/>
  <c r="J1872" i="5"/>
  <c r="Q1860" i="5"/>
  <c r="R1860" i="5" s="1"/>
  <c r="O1860" i="5"/>
  <c r="P1860" i="5" s="1"/>
  <c r="M1860" i="5"/>
  <c r="N1860" i="5" s="1"/>
  <c r="J1860" i="5"/>
  <c r="Q1848" i="5"/>
  <c r="R1848" i="5" s="1"/>
  <c r="O1848" i="5"/>
  <c r="P1848" i="5" s="1"/>
  <c r="J1848" i="5"/>
  <c r="M1848" i="5"/>
  <c r="N1848" i="5" s="1"/>
  <c r="Q1836" i="5"/>
  <c r="R1836" i="5" s="1"/>
  <c r="O1836" i="5"/>
  <c r="P1836" i="5" s="1"/>
  <c r="M1836" i="5"/>
  <c r="N1836" i="5" s="1"/>
  <c r="J1836" i="5"/>
  <c r="Q1824" i="5"/>
  <c r="R1824" i="5" s="1"/>
  <c r="O1824" i="5"/>
  <c r="P1824" i="5" s="1"/>
  <c r="M1824" i="5"/>
  <c r="N1824" i="5" s="1"/>
  <c r="J1824" i="5"/>
  <c r="Q1812" i="5"/>
  <c r="R1812" i="5" s="1"/>
  <c r="O1812" i="5"/>
  <c r="P1812" i="5" s="1"/>
  <c r="M1812" i="5"/>
  <c r="N1812" i="5" s="1"/>
  <c r="J1812" i="5"/>
  <c r="Q1800" i="5"/>
  <c r="R1800" i="5" s="1"/>
  <c r="O1800" i="5"/>
  <c r="P1800" i="5" s="1"/>
  <c r="J1800" i="5"/>
  <c r="M1800" i="5"/>
  <c r="N1800" i="5" s="1"/>
  <c r="Q1788" i="5"/>
  <c r="R1788" i="5" s="1"/>
  <c r="O1788" i="5"/>
  <c r="P1788" i="5" s="1"/>
  <c r="M1788" i="5"/>
  <c r="N1788" i="5" s="1"/>
  <c r="J1788" i="5"/>
  <c r="Q1776" i="5"/>
  <c r="R1776" i="5" s="1"/>
  <c r="O1776" i="5"/>
  <c r="P1776" i="5" s="1"/>
  <c r="M1776" i="5"/>
  <c r="N1776" i="5" s="1"/>
  <c r="J1776" i="5"/>
  <c r="Q1764" i="5"/>
  <c r="R1764" i="5" s="1"/>
  <c r="O1764" i="5"/>
  <c r="P1764" i="5" s="1"/>
  <c r="M1764" i="5"/>
  <c r="N1764" i="5" s="1"/>
  <c r="J1764" i="5"/>
  <c r="Q1752" i="5"/>
  <c r="R1752" i="5" s="1"/>
  <c r="O1752" i="5"/>
  <c r="P1752" i="5" s="1"/>
  <c r="J1752" i="5"/>
  <c r="M1752" i="5"/>
  <c r="N1752" i="5" s="1"/>
  <c r="Q1740" i="5"/>
  <c r="R1740" i="5" s="1"/>
  <c r="O1740" i="5"/>
  <c r="P1740" i="5" s="1"/>
  <c r="M1740" i="5"/>
  <c r="N1740" i="5" s="1"/>
  <c r="J1740" i="5"/>
  <c r="Q1728" i="5"/>
  <c r="R1728" i="5" s="1"/>
  <c r="O1728" i="5"/>
  <c r="P1728" i="5" s="1"/>
  <c r="M1728" i="5"/>
  <c r="N1728" i="5" s="1"/>
  <c r="J1728" i="5"/>
  <c r="Q1716" i="5"/>
  <c r="R1716" i="5" s="1"/>
  <c r="O1716" i="5"/>
  <c r="P1716" i="5" s="1"/>
  <c r="M1716" i="5"/>
  <c r="N1716" i="5" s="1"/>
  <c r="J1716" i="5"/>
  <c r="Q1704" i="5"/>
  <c r="R1704" i="5" s="1"/>
  <c r="O1704" i="5"/>
  <c r="P1704" i="5" s="1"/>
  <c r="J1704" i="5"/>
  <c r="M1704" i="5"/>
  <c r="N1704" i="5" s="1"/>
  <c r="Q1692" i="5"/>
  <c r="R1692" i="5" s="1"/>
  <c r="O1692" i="5"/>
  <c r="P1692" i="5" s="1"/>
  <c r="M1692" i="5"/>
  <c r="N1692" i="5" s="1"/>
  <c r="J1692" i="5"/>
  <c r="Q1680" i="5"/>
  <c r="R1680" i="5" s="1"/>
  <c r="O1680" i="5"/>
  <c r="P1680" i="5" s="1"/>
  <c r="M1680" i="5"/>
  <c r="N1680" i="5" s="1"/>
  <c r="J1680" i="5"/>
  <c r="Q1668" i="5"/>
  <c r="R1668" i="5" s="1"/>
  <c r="O1668" i="5"/>
  <c r="P1668" i="5" s="1"/>
  <c r="M1668" i="5"/>
  <c r="N1668" i="5" s="1"/>
  <c r="J1668" i="5"/>
  <c r="Q1656" i="5"/>
  <c r="R1656" i="5" s="1"/>
  <c r="O1656" i="5"/>
  <c r="P1656" i="5" s="1"/>
  <c r="J1656" i="5"/>
  <c r="M1656" i="5"/>
  <c r="N1656" i="5" s="1"/>
  <c r="Q1644" i="5"/>
  <c r="R1644" i="5" s="1"/>
  <c r="O1644" i="5"/>
  <c r="P1644" i="5" s="1"/>
  <c r="M1644" i="5"/>
  <c r="N1644" i="5" s="1"/>
  <c r="J1644" i="5"/>
  <c r="Q1632" i="5"/>
  <c r="R1632" i="5" s="1"/>
  <c r="O1632" i="5"/>
  <c r="P1632" i="5" s="1"/>
  <c r="M1632" i="5"/>
  <c r="N1632" i="5" s="1"/>
  <c r="J1632" i="5"/>
  <c r="Q1620" i="5"/>
  <c r="R1620" i="5" s="1"/>
  <c r="O1620" i="5"/>
  <c r="P1620" i="5" s="1"/>
  <c r="M1620" i="5"/>
  <c r="N1620" i="5" s="1"/>
  <c r="J1620" i="5"/>
  <c r="Q1608" i="5"/>
  <c r="R1608" i="5" s="1"/>
  <c r="O1608" i="5"/>
  <c r="P1608" i="5" s="1"/>
  <c r="J1608" i="5"/>
  <c r="M1608" i="5"/>
  <c r="N1608" i="5" s="1"/>
  <c r="Q1596" i="5"/>
  <c r="R1596" i="5" s="1"/>
  <c r="O1596" i="5"/>
  <c r="P1596" i="5" s="1"/>
  <c r="M1596" i="5"/>
  <c r="N1596" i="5" s="1"/>
  <c r="J1596" i="5"/>
  <c r="Q1584" i="5"/>
  <c r="R1584" i="5" s="1"/>
  <c r="O1584" i="5"/>
  <c r="P1584" i="5" s="1"/>
  <c r="M1584" i="5"/>
  <c r="N1584" i="5" s="1"/>
  <c r="J1584" i="5"/>
  <c r="Q1572" i="5"/>
  <c r="R1572" i="5" s="1"/>
  <c r="O1572" i="5"/>
  <c r="P1572" i="5" s="1"/>
  <c r="M1572" i="5"/>
  <c r="N1572" i="5" s="1"/>
  <c r="J1572" i="5"/>
  <c r="Q1560" i="5"/>
  <c r="R1560" i="5" s="1"/>
  <c r="O1560" i="5"/>
  <c r="P1560" i="5" s="1"/>
  <c r="M1560" i="5"/>
  <c r="N1560" i="5" s="1"/>
  <c r="J1560" i="5"/>
  <c r="Q1548" i="5"/>
  <c r="R1548" i="5" s="1"/>
  <c r="O1548" i="5"/>
  <c r="P1548" i="5" s="1"/>
  <c r="M1548" i="5"/>
  <c r="N1548" i="5" s="1"/>
  <c r="J1548" i="5"/>
  <c r="Q1536" i="5"/>
  <c r="R1536" i="5" s="1"/>
  <c r="O1536" i="5"/>
  <c r="P1536" i="5" s="1"/>
  <c r="J1536" i="5"/>
  <c r="M1536" i="5"/>
  <c r="N1536" i="5" s="1"/>
  <c r="Q1524" i="5"/>
  <c r="R1524" i="5" s="1"/>
  <c r="O1524" i="5"/>
  <c r="P1524" i="5" s="1"/>
  <c r="M1524" i="5"/>
  <c r="N1524" i="5" s="1"/>
  <c r="J1524" i="5"/>
  <c r="Q1512" i="5"/>
  <c r="R1512" i="5" s="1"/>
  <c r="O1512" i="5"/>
  <c r="P1512" i="5" s="1"/>
  <c r="M1512" i="5"/>
  <c r="N1512" i="5" s="1"/>
  <c r="J1512" i="5"/>
  <c r="Q1500" i="5"/>
  <c r="R1500" i="5" s="1"/>
  <c r="O1500" i="5"/>
  <c r="P1500" i="5" s="1"/>
  <c r="M1500" i="5"/>
  <c r="N1500" i="5" s="1"/>
  <c r="J1500" i="5"/>
  <c r="Q1488" i="5"/>
  <c r="R1488" i="5" s="1"/>
  <c r="O1488" i="5"/>
  <c r="P1488" i="5" s="1"/>
  <c r="M1488" i="5"/>
  <c r="N1488" i="5" s="1"/>
  <c r="J1488" i="5"/>
  <c r="Q1476" i="5"/>
  <c r="R1476" i="5" s="1"/>
  <c r="O1476" i="5"/>
  <c r="P1476" i="5" s="1"/>
  <c r="M1476" i="5"/>
  <c r="N1476" i="5" s="1"/>
  <c r="J1476" i="5"/>
  <c r="Q1464" i="5"/>
  <c r="R1464" i="5" s="1"/>
  <c r="O1464" i="5"/>
  <c r="P1464" i="5" s="1"/>
  <c r="M1464" i="5"/>
  <c r="N1464" i="5" s="1"/>
  <c r="J1464" i="5"/>
  <c r="Q1452" i="5"/>
  <c r="R1452" i="5" s="1"/>
  <c r="O1452" i="5"/>
  <c r="P1452" i="5" s="1"/>
  <c r="J1452" i="5"/>
  <c r="M1452" i="5"/>
  <c r="N1452" i="5" s="1"/>
  <c r="Q1440" i="5"/>
  <c r="R1440" i="5" s="1"/>
  <c r="O1440" i="5"/>
  <c r="P1440" i="5" s="1"/>
  <c r="M1440" i="5"/>
  <c r="N1440" i="5" s="1"/>
  <c r="J1440" i="5"/>
  <c r="Q1428" i="5"/>
  <c r="R1428" i="5" s="1"/>
  <c r="O1428" i="5"/>
  <c r="P1428" i="5" s="1"/>
  <c r="M1428" i="5"/>
  <c r="N1428" i="5" s="1"/>
  <c r="J1428" i="5"/>
  <c r="Q1416" i="5"/>
  <c r="R1416" i="5" s="1"/>
  <c r="O1416" i="5"/>
  <c r="P1416" i="5" s="1"/>
  <c r="M1416" i="5"/>
  <c r="N1416" i="5" s="1"/>
  <c r="J1416" i="5"/>
  <c r="Q1404" i="5"/>
  <c r="R1404" i="5" s="1"/>
  <c r="O1404" i="5"/>
  <c r="P1404" i="5" s="1"/>
  <c r="M1404" i="5"/>
  <c r="N1404" i="5" s="1"/>
  <c r="J1404" i="5"/>
  <c r="Q1392" i="5"/>
  <c r="R1392" i="5" s="1"/>
  <c r="O1392" i="5"/>
  <c r="P1392" i="5" s="1"/>
  <c r="M1392" i="5"/>
  <c r="N1392" i="5" s="1"/>
  <c r="J1392" i="5"/>
  <c r="Q1380" i="5"/>
  <c r="R1380" i="5" s="1"/>
  <c r="O1380" i="5"/>
  <c r="P1380" i="5" s="1"/>
  <c r="J1380" i="5"/>
  <c r="M1380" i="5"/>
  <c r="N1380" i="5" s="1"/>
  <c r="Q1368" i="5"/>
  <c r="R1368" i="5" s="1"/>
  <c r="O1368" i="5"/>
  <c r="P1368" i="5" s="1"/>
  <c r="M1368" i="5"/>
  <c r="N1368" i="5" s="1"/>
  <c r="J1368" i="5"/>
  <c r="Q1356" i="5"/>
  <c r="R1356" i="5" s="1"/>
  <c r="O1356" i="5"/>
  <c r="P1356" i="5" s="1"/>
  <c r="M1356" i="5"/>
  <c r="N1356" i="5" s="1"/>
  <c r="J1356" i="5"/>
  <c r="Q1344" i="5"/>
  <c r="R1344" i="5" s="1"/>
  <c r="O1344" i="5"/>
  <c r="P1344" i="5" s="1"/>
  <c r="M1344" i="5"/>
  <c r="N1344" i="5" s="1"/>
  <c r="J1344" i="5"/>
  <c r="Q1332" i="5"/>
  <c r="R1332" i="5" s="1"/>
  <c r="O1332" i="5"/>
  <c r="P1332" i="5" s="1"/>
  <c r="M1332" i="5"/>
  <c r="N1332" i="5" s="1"/>
  <c r="J1332" i="5"/>
  <c r="Q1320" i="5"/>
  <c r="R1320" i="5" s="1"/>
  <c r="O1320" i="5"/>
  <c r="P1320" i="5" s="1"/>
  <c r="M1320" i="5"/>
  <c r="N1320" i="5" s="1"/>
  <c r="J1320" i="5"/>
  <c r="Q1308" i="5"/>
  <c r="R1308" i="5" s="1"/>
  <c r="O1308" i="5"/>
  <c r="P1308" i="5" s="1"/>
  <c r="M1308" i="5"/>
  <c r="N1308" i="5" s="1"/>
  <c r="J1308" i="5"/>
  <c r="Q1296" i="5"/>
  <c r="R1296" i="5" s="1"/>
  <c r="O1296" i="5"/>
  <c r="P1296" i="5" s="1"/>
  <c r="M1296" i="5"/>
  <c r="N1296" i="5" s="1"/>
  <c r="J1296" i="5"/>
  <c r="Q1284" i="5"/>
  <c r="R1284" i="5" s="1"/>
  <c r="O1284" i="5"/>
  <c r="P1284" i="5" s="1"/>
  <c r="M1284" i="5"/>
  <c r="N1284" i="5" s="1"/>
  <c r="J1284" i="5"/>
  <c r="Q1272" i="5"/>
  <c r="R1272" i="5" s="1"/>
  <c r="O1272" i="5"/>
  <c r="P1272" i="5" s="1"/>
  <c r="M1272" i="5"/>
  <c r="N1272" i="5" s="1"/>
  <c r="J1272" i="5"/>
  <c r="Q1260" i="5"/>
  <c r="R1260" i="5" s="1"/>
  <c r="O1260" i="5"/>
  <c r="P1260" i="5" s="1"/>
  <c r="J1260" i="5"/>
  <c r="M1260" i="5"/>
  <c r="N1260" i="5" s="1"/>
  <c r="Q1248" i="5"/>
  <c r="R1248" i="5" s="1"/>
  <c r="O1248" i="5"/>
  <c r="P1248" i="5" s="1"/>
  <c r="M1248" i="5"/>
  <c r="N1248" i="5" s="1"/>
  <c r="J1248" i="5"/>
  <c r="Q1236" i="5"/>
  <c r="R1236" i="5" s="1"/>
  <c r="O1236" i="5"/>
  <c r="P1236" i="5" s="1"/>
  <c r="M1236" i="5"/>
  <c r="N1236" i="5" s="1"/>
  <c r="J1236" i="5"/>
  <c r="Q1224" i="5"/>
  <c r="R1224" i="5" s="1"/>
  <c r="O1224" i="5"/>
  <c r="P1224" i="5" s="1"/>
  <c r="M1224" i="5"/>
  <c r="N1224" i="5" s="1"/>
  <c r="J1224" i="5"/>
  <c r="Q1212" i="5"/>
  <c r="R1212" i="5" s="1"/>
  <c r="O1212" i="5"/>
  <c r="P1212" i="5" s="1"/>
  <c r="M1212" i="5"/>
  <c r="N1212" i="5" s="1"/>
  <c r="J1212" i="5"/>
  <c r="Q1200" i="5"/>
  <c r="R1200" i="5" s="1"/>
  <c r="O1200" i="5"/>
  <c r="P1200" i="5" s="1"/>
  <c r="M1200" i="5"/>
  <c r="N1200" i="5" s="1"/>
  <c r="J1200" i="5"/>
  <c r="Q1188" i="5"/>
  <c r="R1188" i="5" s="1"/>
  <c r="O1188" i="5"/>
  <c r="P1188" i="5" s="1"/>
  <c r="M1188" i="5"/>
  <c r="N1188" i="5" s="1"/>
  <c r="J1188" i="5"/>
  <c r="Q1176" i="5"/>
  <c r="R1176" i="5" s="1"/>
  <c r="O1176" i="5"/>
  <c r="P1176" i="5" s="1"/>
  <c r="M1176" i="5"/>
  <c r="N1176" i="5" s="1"/>
  <c r="J1176" i="5"/>
  <c r="Q1164" i="5"/>
  <c r="R1164" i="5" s="1"/>
  <c r="O1164" i="5"/>
  <c r="P1164" i="5" s="1"/>
  <c r="M1164" i="5"/>
  <c r="N1164" i="5" s="1"/>
  <c r="J1164" i="5"/>
  <c r="Q1152" i="5"/>
  <c r="R1152" i="5" s="1"/>
  <c r="O1152" i="5"/>
  <c r="P1152" i="5" s="1"/>
  <c r="M1152" i="5"/>
  <c r="N1152" i="5" s="1"/>
  <c r="J1152" i="5"/>
  <c r="Q1140" i="5"/>
  <c r="R1140" i="5" s="1"/>
  <c r="O1140" i="5"/>
  <c r="P1140" i="5" s="1"/>
  <c r="M1140" i="5"/>
  <c r="N1140" i="5" s="1"/>
  <c r="J1140" i="5"/>
  <c r="Q1128" i="5"/>
  <c r="R1128" i="5" s="1"/>
  <c r="O1128" i="5"/>
  <c r="P1128" i="5" s="1"/>
  <c r="M1128" i="5"/>
  <c r="N1128" i="5" s="1"/>
  <c r="J1128" i="5"/>
  <c r="Q1116" i="5"/>
  <c r="R1116" i="5" s="1"/>
  <c r="O1116" i="5"/>
  <c r="P1116" i="5" s="1"/>
  <c r="J1116" i="5"/>
  <c r="M1116" i="5"/>
  <c r="N1116" i="5" s="1"/>
  <c r="Q1104" i="5"/>
  <c r="R1104" i="5" s="1"/>
  <c r="O1104" i="5"/>
  <c r="P1104" i="5" s="1"/>
  <c r="M1104" i="5"/>
  <c r="N1104" i="5" s="1"/>
  <c r="J1104" i="5"/>
  <c r="Q1092" i="5"/>
  <c r="R1092" i="5" s="1"/>
  <c r="O1092" i="5"/>
  <c r="P1092" i="5" s="1"/>
  <c r="M1092" i="5"/>
  <c r="N1092" i="5" s="1"/>
  <c r="J1092" i="5"/>
  <c r="Q1080" i="5"/>
  <c r="R1080" i="5" s="1"/>
  <c r="O1080" i="5"/>
  <c r="P1080" i="5" s="1"/>
  <c r="M1080" i="5"/>
  <c r="N1080" i="5" s="1"/>
  <c r="J1080" i="5"/>
  <c r="Q1068" i="5"/>
  <c r="R1068" i="5" s="1"/>
  <c r="O1068" i="5"/>
  <c r="P1068" i="5" s="1"/>
  <c r="M1068" i="5"/>
  <c r="N1068" i="5" s="1"/>
  <c r="J1068" i="5"/>
  <c r="Q1056" i="5"/>
  <c r="R1056" i="5" s="1"/>
  <c r="O1056" i="5"/>
  <c r="P1056" i="5" s="1"/>
  <c r="M1056" i="5"/>
  <c r="N1056" i="5" s="1"/>
  <c r="J1056" i="5"/>
  <c r="Q1044" i="5"/>
  <c r="R1044" i="5" s="1"/>
  <c r="O1044" i="5"/>
  <c r="P1044" i="5" s="1"/>
  <c r="M1044" i="5"/>
  <c r="N1044" i="5" s="1"/>
  <c r="J1044" i="5"/>
  <c r="Q1032" i="5"/>
  <c r="R1032" i="5" s="1"/>
  <c r="O1032" i="5"/>
  <c r="P1032" i="5" s="1"/>
  <c r="M1032" i="5"/>
  <c r="N1032" i="5" s="1"/>
  <c r="J1032" i="5"/>
  <c r="Q1020" i="5"/>
  <c r="R1020" i="5" s="1"/>
  <c r="O1020" i="5"/>
  <c r="P1020" i="5" s="1"/>
  <c r="M1020" i="5"/>
  <c r="N1020" i="5" s="1"/>
  <c r="J1020" i="5"/>
  <c r="Q1008" i="5"/>
  <c r="R1008" i="5" s="1"/>
  <c r="O1008" i="5"/>
  <c r="P1008" i="5" s="1"/>
  <c r="M1008" i="5"/>
  <c r="N1008" i="5" s="1"/>
  <c r="J1008" i="5"/>
  <c r="Q996" i="5"/>
  <c r="R996" i="5" s="1"/>
  <c r="O996" i="5"/>
  <c r="P996" i="5" s="1"/>
  <c r="M996" i="5"/>
  <c r="N996" i="5" s="1"/>
  <c r="J996" i="5"/>
  <c r="Q984" i="5"/>
  <c r="R984" i="5" s="1"/>
  <c r="O984" i="5"/>
  <c r="P984" i="5" s="1"/>
  <c r="M984" i="5"/>
  <c r="N984" i="5" s="1"/>
  <c r="J984" i="5"/>
  <c r="Q972" i="5"/>
  <c r="R972" i="5" s="1"/>
  <c r="O972" i="5"/>
  <c r="P972" i="5" s="1"/>
  <c r="J972" i="5"/>
  <c r="M972" i="5"/>
  <c r="N972" i="5" s="1"/>
  <c r="Q960" i="5"/>
  <c r="R960" i="5" s="1"/>
  <c r="O960" i="5"/>
  <c r="P960" i="5" s="1"/>
  <c r="M960" i="5"/>
  <c r="N960" i="5" s="1"/>
  <c r="J960" i="5"/>
  <c r="Q948" i="5"/>
  <c r="R948" i="5" s="1"/>
  <c r="O948" i="5"/>
  <c r="P948" i="5" s="1"/>
  <c r="M948" i="5"/>
  <c r="N948" i="5" s="1"/>
  <c r="J948" i="5"/>
  <c r="Q936" i="5"/>
  <c r="R936" i="5" s="1"/>
  <c r="O936" i="5"/>
  <c r="P936" i="5" s="1"/>
  <c r="M936" i="5"/>
  <c r="N936" i="5" s="1"/>
  <c r="J936" i="5"/>
  <c r="Q924" i="5"/>
  <c r="R924" i="5" s="1"/>
  <c r="O924" i="5"/>
  <c r="P924" i="5" s="1"/>
  <c r="M924" i="5"/>
  <c r="N924" i="5" s="1"/>
  <c r="J924" i="5"/>
  <c r="Q912" i="5"/>
  <c r="R912" i="5" s="1"/>
  <c r="O912" i="5"/>
  <c r="P912" i="5" s="1"/>
  <c r="M912" i="5"/>
  <c r="N912" i="5" s="1"/>
  <c r="J912" i="5"/>
  <c r="Q900" i="5"/>
  <c r="R900" i="5" s="1"/>
  <c r="O900" i="5"/>
  <c r="P900" i="5" s="1"/>
  <c r="M900" i="5"/>
  <c r="N900" i="5" s="1"/>
  <c r="J900" i="5"/>
  <c r="Q888" i="5"/>
  <c r="R888" i="5" s="1"/>
  <c r="O888" i="5"/>
  <c r="P888" i="5" s="1"/>
  <c r="M888" i="5"/>
  <c r="N888" i="5" s="1"/>
  <c r="J888" i="5"/>
  <c r="Q876" i="5"/>
  <c r="R876" i="5" s="1"/>
  <c r="O876" i="5"/>
  <c r="P876" i="5" s="1"/>
  <c r="M876" i="5"/>
  <c r="N876" i="5" s="1"/>
  <c r="J876" i="5"/>
  <c r="Q864" i="5"/>
  <c r="R864" i="5" s="1"/>
  <c r="O864" i="5"/>
  <c r="P864" i="5" s="1"/>
  <c r="M864" i="5"/>
  <c r="N864" i="5" s="1"/>
  <c r="J864" i="5"/>
  <c r="Q852" i="5"/>
  <c r="R852" i="5" s="1"/>
  <c r="O852" i="5"/>
  <c r="P852" i="5" s="1"/>
  <c r="M852" i="5"/>
  <c r="N852" i="5" s="1"/>
  <c r="J852" i="5"/>
  <c r="Q840" i="5"/>
  <c r="R840" i="5" s="1"/>
  <c r="O840" i="5"/>
  <c r="P840" i="5" s="1"/>
  <c r="M840" i="5"/>
  <c r="N840" i="5" s="1"/>
  <c r="J840" i="5"/>
  <c r="Q828" i="5"/>
  <c r="R828" i="5" s="1"/>
  <c r="O828" i="5"/>
  <c r="P828" i="5" s="1"/>
  <c r="M828" i="5"/>
  <c r="N828" i="5" s="1"/>
  <c r="J828" i="5"/>
  <c r="Q816" i="5"/>
  <c r="R816" i="5" s="1"/>
  <c r="O816" i="5"/>
  <c r="P816" i="5" s="1"/>
  <c r="M816" i="5"/>
  <c r="N816" i="5" s="1"/>
  <c r="J816" i="5"/>
  <c r="Q804" i="5"/>
  <c r="R804" i="5" s="1"/>
  <c r="O804" i="5"/>
  <c r="P804" i="5" s="1"/>
  <c r="M804" i="5"/>
  <c r="N804" i="5" s="1"/>
  <c r="J804" i="5"/>
  <c r="Q792" i="5"/>
  <c r="R792" i="5" s="1"/>
  <c r="O792" i="5"/>
  <c r="P792" i="5" s="1"/>
  <c r="M792" i="5"/>
  <c r="N792" i="5" s="1"/>
  <c r="J792" i="5"/>
  <c r="Q780" i="5"/>
  <c r="R780" i="5" s="1"/>
  <c r="O780" i="5"/>
  <c r="P780" i="5" s="1"/>
  <c r="M780" i="5"/>
  <c r="N780" i="5" s="1"/>
  <c r="J780" i="5"/>
  <c r="Q768" i="5"/>
  <c r="R768" i="5" s="1"/>
  <c r="O768" i="5"/>
  <c r="P768" i="5" s="1"/>
  <c r="M768" i="5"/>
  <c r="N768" i="5" s="1"/>
  <c r="J768" i="5"/>
  <c r="Q756" i="5"/>
  <c r="R756" i="5" s="1"/>
  <c r="O756" i="5"/>
  <c r="P756" i="5" s="1"/>
  <c r="M756" i="5"/>
  <c r="N756" i="5" s="1"/>
  <c r="J756" i="5"/>
  <c r="Q744" i="5"/>
  <c r="R744" i="5" s="1"/>
  <c r="O744" i="5"/>
  <c r="P744" i="5" s="1"/>
  <c r="M744" i="5"/>
  <c r="N744" i="5" s="1"/>
  <c r="J744" i="5"/>
  <c r="Q732" i="5"/>
  <c r="R732" i="5" s="1"/>
  <c r="O732" i="5"/>
  <c r="P732" i="5" s="1"/>
  <c r="M732" i="5"/>
  <c r="N732" i="5" s="1"/>
  <c r="J732" i="5"/>
  <c r="Q720" i="5"/>
  <c r="R720" i="5" s="1"/>
  <c r="O720" i="5"/>
  <c r="P720" i="5" s="1"/>
  <c r="M720" i="5"/>
  <c r="N720" i="5" s="1"/>
  <c r="J720" i="5"/>
  <c r="Q708" i="5"/>
  <c r="R708" i="5" s="1"/>
  <c r="O708" i="5"/>
  <c r="P708" i="5" s="1"/>
  <c r="M708" i="5"/>
  <c r="N708" i="5" s="1"/>
  <c r="J708" i="5"/>
  <c r="Q696" i="5"/>
  <c r="R696" i="5" s="1"/>
  <c r="O696" i="5"/>
  <c r="P696" i="5" s="1"/>
  <c r="M696" i="5"/>
  <c r="N696" i="5" s="1"/>
  <c r="J696" i="5"/>
  <c r="Q684" i="5"/>
  <c r="R684" i="5" s="1"/>
  <c r="O684" i="5"/>
  <c r="P684" i="5" s="1"/>
  <c r="J684" i="5"/>
  <c r="M684" i="5"/>
  <c r="N684" i="5" s="1"/>
  <c r="Q672" i="5"/>
  <c r="R672" i="5" s="1"/>
  <c r="O672" i="5"/>
  <c r="P672" i="5" s="1"/>
  <c r="M672" i="5"/>
  <c r="N672" i="5" s="1"/>
  <c r="J672" i="5"/>
  <c r="Q660" i="5"/>
  <c r="R660" i="5" s="1"/>
  <c r="O660" i="5"/>
  <c r="P660" i="5" s="1"/>
  <c r="M660" i="5"/>
  <c r="N660" i="5" s="1"/>
  <c r="J660" i="5"/>
  <c r="Q648" i="5"/>
  <c r="R648" i="5" s="1"/>
  <c r="O648" i="5"/>
  <c r="P648" i="5" s="1"/>
  <c r="M648" i="5"/>
  <c r="N648" i="5" s="1"/>
  <c r="J648" i="5"/>
  <c r="Q636" i="5"/>
  <c r="R636" i="5" s="1"/>
  <c r="O636" i="5"/>
  <c r="P636" i="5" s="1"/>
  <c r="M636" i="5"/>
  <c r="N636" i="5" s="1"/>
  <c r="J636" i="5"/>
  <c r="Q624" i="5"/>
  <c r="R624" i="5" s="1"/>
  <c r="O624" i="5"/>
  <c r="P624" i="5" s="1"/>
  <c r="M624" i="5"/>
  <c r="N624" i="5" s="1"/>
  <c r="J624" i="5"/>
  <c r="Q612" i="5"/>
  <c r="R612" i="5" s="1"/>
  <c r="O612" i="5"/>
  <c r="P612" i="5" s="1"/>
  <c r="M612" i="5"/>
  <c r="N612" i="5" s="1"/>
  <c r="J612" i="5"/>
  <c r="Q600" i="5"/>
  <c r="R600" i="5" s="1"/>
  <c r="O600" i="5"/>
  <c r="P600" i="5" s="1"/>
  <c r="M600" i="5"/>
  <c r="N600" i="5" s="1"/>
  <c r="J600" i="5"/>
  <c r="Q588" i="5"/>
  <c r="R588" i="5" s="1"/>
  <c r="O588" i="5"/>
  <c r="P588" i="5" s="1"/>
  <c r="M588" i="5"/>
  <c r="N588" i="5" s="1"/>
  <c r="J588" i="5"/>
  <c r="Q576" i="5"/>
  <c r="R576" i="5" s="1"/>
  <c r="O576" i="5"/>
  <c r="P576" i="5" s="1"/>
  <c r="M576" i="5"/>
  <c r="N576" i="5" s="1"/>
  <c r="J576" i="5"/>
  <c r="Q564" i="5"/>
  <c r="R564" i="5" s="1"/>
  <c r="O564" i="5"/>
  <c r="P564" i="5" s="1"/>
  <c r="M564" i="5"/>
  <c r="N564" i="5" s="1"/>
  <c r="J564" i="5"/>
  <c r="Q552" i="5"/>
  <c r="R552" i="5" s="1"/>
  <c r="O552" i="5"/>
  <c r="P552" i="5" s="1"/>
  <c r="M552" i="5"/>
  <c r="N552" i="5" s="1"/>
  <c r="J552" i="5"/>
  <c r="Q540" i="5"/>
  <c r="R540" i="5" s="1"/>
  <c r="O540" i="5"/>
  <c r="P540" i="5" s="1"/>
  <c r="M540" i="5"/>
  <c r="N540" i="5" s="1"/>
  <c r="J540" i="5"/>
  <c r="Q528" i="5"/>
  <c r="R528" i="5" s="1"/>
  <c r="O528" i="5"/>
  <c r="P528" i="5" s="1"/>
  <c r="M528" i="5"/>
  <c r="N528" i="5" s="1"/>
  <c r="J528" i="5"/>
  <c r="Q516" i="5"/>
  <c r="R516" i="5" s="1"/>
  <c r="O516" i="5"/>
  <c r="P516" i="5" s="1"/>
  <c r="M516" i="5"/>
  <c r="N516" i="5" s="1"/>
  <c r="J516" i="5"/>
  <c r="Q504" i="5"/>
  <c r="R504" i="5" s="1"/>
  <c r="O504" i="5"/>
  <c r="P504" i="5" s="1"/>
  <c r="M504" i="5"/>
  <c r="N504" i="5" s="1"/>
  <c r="J504" i="5"/>
  <c r="Q492" i="5"/>
  <c r="R492" i="5" s="1"/>
  <c r="O492" i="5"/>
  <c r="P492" i="5" s="1"/>
  <c r="M492" i="5"/>
  <c r="N492" i="5" s="1"/>
  <c r="J492" i="5"/>
  <c r="Q480" i="5"/>
  <c r="R480" i="5" s="1"/>
  <c r="O480" i="5"/>
  <c r="P480" i="5" s="1"/>
  <c r="M480" i="5"/>
  <c r="N480" i="5" s="1"/>
  <c r="J480" i="5"/>
  <c r="Q468" i="5"/>
  <c r="R468" i="5" s="1"/>
  <c r="O468" i="5"/>
  <c r="P468" i="5" s="1"/>
  <c r="M468" i="5"/>
  <c r="N468" i="5" s="1"/>
  <c r="J468" i="5"/>
  <c r="Q456" i="5"/>
  <c r="R456" i="5" s="1"/>
  <c r="O456" i="5"/>
  <c r="P456" i="5" s="1"/>
  <c r="M456" i="5"/>
  <c r="N456" i="5" s="1"/>
  <c r="J456" i="5"/>
  <c r="Q444" i="5"/>
  <c r="R444" i="5" s="1"/>
  <c r="O444" i="5"/>
  <c r="P444" i="5" s="1"/>
  <c r="M444" i="5"/>
  <c r="N444" i="5" s="1"/>
  <c r="J444" i="5"/>
  <c r="Q432" i="5"/>
  <c r="R432" i="5" s="1"/>
  <c r="O432" i="5"/>
  <c r="P432" i="5" s="1"/>
  <c r="M432" i="5"/>
  <c r="N432" i="5" s="1"/>
  <c r="J432" i="5"/>
  <c r="Q420" i="5"/>
  <c r="R420" i="5" s="1"/>
  <c r="O420" i="5"/>
  <c r="P420" i="5" s="1"/>
  <c r="M420" i="5"/>
  <c r="N420" i="5" s="1"/>
  <c r="J420" i="5"/>
  <c r="Q408" i="5"/>
  <c r="R408" i="5" s="1"/>
  <c r="O408" i="5"/>
  <c r="P408" i="5" s="1"/>
  <c r="M408" i="5"/>
  <c r="N408" i="5" s="1"/>
  <c r="J408" i="5"/>
  <c r="Q396" i="5"/>
  <c r="R396" i="5" s="1"/>
  <c r="O396" i="5"/>
  <c r="P396" i="5" s="1"/>
  <c r="M396" i="5"/>
  <c r="N396" i="5" s="1"/>
  <c r="J396" i="5"/>
  <c r="Q384" i="5"/>
  <c r="R384" i="5" s="1"/>
  <c r="O384" i="5"/>
  <c r="P384" i="5" s="1"/>
  <c r="M384" i="5"/>
  <c r="N384" i="5" s="1"/>
  <c r="J384" i="5"/>
  <c r="Q372" i="5"/>
  <c r="R372" i="5" s="1"/>
  <c r="O372" i="5"/>
  <c r="P372" i="5" s="1"/>
  <c r="M372" i="5"/>
  <c r="N372" i="5" s="1"/>
  <c r="J372" i="5"/>
  <c r="Q360" i="5"/>
  <c r="R360" i="5" s="1"/>
  <c r="O360" i="5"/>
  <c r="P360" i="5" s="1"/>
  <c r="M360" i="5"/>
  <c r="N360" i="5" s="1"/>
  <c r="J360" i="5"/>
  <c r="Q348" i="5"/>
  <c r="R348" i="5" s="1"/>
  <c r="O348" i="5"/>
  <c r="P348" i="5" s="1"/>
  <c r="M348" i="5"/>
  <c r="N348" i="5" s="1"/>
  <c r="J348" i="5"/>
  <c r="Q336" i="5"/>
  <c r="R336" i="5" s="1"/>
  <c r="O336" i="5"/>
  <c r="P336" i="5" s="1"/>
  <c r="M336" i="5"/>
  <c r="N336" i="5" s="1"/>
  <c r="J336" i="5"/>
  <c r="Q324" i="5"/>
  <c r="R324" i="5" s="1"/>
  <c r="O324" i="5"/>
  <c r="P324" i="5" s="1"/>
  <c r="M324" i="5"/>
  <c r="N324" i="5" s="1"/>
  <c r="J324" i="5"/>
  <c r="Q312" i="5"/>
  <c r="R312" i="5" s="1"/>
  <c r="O312" i="5"/>
  <c r="P312" i="5" s="1"/>
  <c r="M312" i="5"/>
  <c r="N312" i="5" s="1"/>
  <c r="J312" i="5"/>
  <c r="Q300" i="5"/>
  <c r="R300" i="5" s="1"/>
  <c r="O300" i="5"/>
  <c r="P300" i="5" s="1"/>
  <c r="M300" i="5"/>
  <c r="N300" i="5" s="1"/>
  <c r="J300" i="5"/>
  <c r="Q288" i="5"/>
  <c r="R288" i="5" s="1"/>
  <c r="O288" i="5"/>
  <c r="P288" i="5" s="1"/>
  <c r="M288" i="5"/>
  <c r="N288" i="5" s="1"/>
  <c r="J288" i="5"/>
  <c r="Q276" i="5"/>
  <c r="R276" i="5" s="1"/>
  <c r="O276" i="5"/>
  <c r="P276" i="5" s="1"/>
  <c r="M276" i="5"/>
  <c r="N276" i="5" s="1"/>
  <c r="J276" i="5"/>
  <c r="Q264" i="5"/>
  <c r="R264" i="5" s="1"/>
  <c r="O264" i="5"/>
  <c r="P264" i="5" s="1"/>
  <c r="M264" i="5"/>
  <c r="N264" i="5" s="1"/>
  <c r="J264" i="5"/>
  <c r="Q252" i="5"/>
  <c r="R252" i="5" s="1"/>
  <c r="O252" i="5"/>
  <c r="P252" i="5" s="1"/>
  <c r="M252" i="5"/>
  <c r="N252" i="5" s="1"/>
  <c r="J252" i="5"/>
  <c r="Q240" i="5"/>
  <c r="R240" i="5" s="1"/>
  <c r="O240" i="5"/>
  <c r="P240" i="5" s="1"/>
  <c r="M240" i="5"/>
  <c r="N240" i="5" s="1"/>
  <c r="J240" i="5"/>
  <c r="Q228" i="5"/>
  <c r="R228" i="5" s="1"/>
  <c r="O228" i="5"/>
  <c r="P228" i="5" s="1"/>
  <c r="M228" i="5"/>
  <c r="N228" i="5" s="1"/>
  <c r="J228" i="5"/>
  <c r="Q216" i="5"/>
  <c r="R216" i="5" s="1"/>
  <c r="O216" i="5"/>
  <c r="P216" i="5" s="1"/>
  <c r="M216" i="5"/>
  <c r="N216" i="5" s="1"/>
  <c r="J216" i="5"/>
  <c r="Q204" i="5"/>
  <c r="R204" i="5" s="1"/>
  <c r="O204" i="5"/>
  <c r="P204" i="5" s="1"/>
  <c r="M204" i="5"/>
  <c r="N204" i="5" s="1"/>
  <c r="J204" i="5"/>
  <c r="Q192" i="5"/>
  <c r="R192" i="5" s="1"/>
  <c r="O192" i="5"/>
  <c r="P192" i="5" s="1"/>
  <c r="M192" i="5"/>
  <c r="N192" i="5" s="1"/>
  <c r="J192" i="5"/>
  <c r="Q180" i="5"/>
  <c r="R180" i="5" s="1"/>
  <c r="O180" i="5"/>
  <c r="P180" i="5" s="1"/>
  <c r="M180" i="5"/>
  <c r="N180" i="5" s="1"/>
  <c r="J180" i="5"/>
  <c r="Q168" i="5"/>
  <c r="R168" i="5" s="1"/>
  <c r="O168" i="5"/>
  <c r="P168" i="5" s="1"/>
  <c r="M168" i="5"/>
  <c r="N168" i="5" s="1"/>
  <c r="J168" i="5"/>
  <c r="Q156" i="5"/>
  <c r="R156" i="5" s="1"/>
  <c r="O156" i="5"/>
  <c r="P156" i="5" s="1"/>
  <c r="M156" i="5"/>
  <c r="N156" i="5" s="1"/>
  <c r="J156" i="5"/>
  <c r="Q144" i="5"/>
  <c r="R144" i="5" s="1"/>
  <c r="O144" i="5"/>
  <c r="P144" i="5" s="1"/>
  <c r="M144" i="5"/>
  <c r="N144" i="5" s="1"/>
  <c r="J144" i="5"/>
  <c r="Q132" i="5"/>
  <c r="R132" i="5" s="1"/>
  <c r="O132" i="5"/>
  <c r="P132" i="5" s="1"/>
  <c r="M132" i="5"/>
  <c r="N132" i="5" s="1"/>
  <c r="J132" i="5"/>
  <c r="Q120" i="5"/>
  <c r="R120" i="5" s="1"/>
  <c r="O120" i="5"/>
  <c r="P120" i="5" s="1"/>
  <c r="M120" i="5"/>
  <c r="N120" i="5" s="1"/>
  <c r="J120" i="5"/>
  <c r="Q108" i="5"/>
  <c r="R108" i="5" s="1"/>
  <c r="O108" i="5"/>
  <c r="P108" i="5" s="1"/>
  <c r="M108" i="5"/>
  <c r="N108" i="5" s="1"/>
  <c r="J108" i="5"/>
  <c r="Q96" i="5"/>
  <c r="R96" i="5" s="1"/>
  <c r="O96" i="5"/>
  <c r="P96" i="5" s="1"/>
  <c r="M96" i="5"/>
  <c r="N96" i="5" s="1"/>
  <c r="J96" i="5"/>
  <c r="Q84" i="5"/>
  <c r="R84" i="5" s="1"/>
  <c r="O84" i="5"/>
  <c r="P84" i="5" s="1"/>
  <c r="M84" i="5"/>
  <c r="N84" i="5" s="1"/>
  <c r="J84" i="5"/>
  <c r="Q72" i="5"/>
  <c r="R72" i="5" s="1"/>
  <c r="O72" i="5"/>
  <c r="P72" i="5" s="1"/>
  <c r="M72" i="5"/>
  <c r="N72" i="5" s="1"/>
  <c r="J72" i="5"/>
  <c r="Q60" i="5"/>
  <c r="R60" i="5" s="1"/>
  <c r="O60" i="5"/>
  <c r="P60" i="5" s="1"/>
  <c r="M60" i="5"/>
  <c r="N60" i="5" s="1"/>
  <c r="J60" i="5"/>
  <c r="Q48" i="5"/>
  <c r="R48" i="5" s="1"/>
  <c r="O48" i="5"/>
  <c r="P48" i="5" s="1"/>
  <c r="M48" i="5"/>
  <c r="N48" i="5" s="1"/>
  <c r="J48" i="5"/>
  <c r="Q36" i="5"/>
  <c r="R36" i="5" s="1"/>
  <c r="O36" i="5"/>
  <c r="P36" i="5" s="1"/>
  <c r="M36" i="5"/>
  <c r="N36" i="5" s="1"/>
  <c r="J36" i="5"/>
  <c r="Q24" i="5"/>
  <c r="R24" i="5" s="1"/>
  <c r="O24" i="5"/>
  <c r="P24" i="5" s="1"/>
  <c r="M24" i="5"/>
  <c r="N24" i="5" s="1"/>
  <c r="J24" i="5"/>
  <c r="Q12" i="5"/>
  <c r="R12" i="5" s="1"/>
  <c r="O12" i="5"/>
  <c r="P12" i="5" s="1"/>
  <c r="M12" i="5"/>
  <c r="N12" i="5" s="1"/>
  <c r="J12" i="5"/>
  <c r="J2600" i="5"/>
  <c r="J2586" i="5"/>
  <c r="J2571" i="5"/>
  <c r="J2557" i="5"/>
  <c r="J2528" i="5"/>
  <c r="J2514" i="5"/>
  <c r="J2499" i="5"/>
  <c r="J2485" i="5"/>
  <c r="J2456" i="5"/>
  <c r="J2442" i="5"/>
  <c r="J2427" i="5"/>
  <c r="J2413" i="5"/>
  <c r="J2384" i="5"/>
  <c r="J2370" i="5"/>
  <c r="J2355" i="5"/>
  <c r="J2341" i="5"/>
  <c r="J2312" i="5"/>
  <c r="J2298" i="5"/>
  <c r="J2283" i="5"/>
  <c r="J2269" i="5"/>
  <c r="J2240" i="5"/>
  <c r="J2226" i="5"/>
  <c r="J2211" i="5"/>
  <c r="J2197" i="5"/>
  <c r="J2168" i="5"/>
  <c r="J2154" i="5"/>
  <c r="J2139" i="5"/>
  <c r="J2125" i="5"/>
  <c r="J2096" i="5"/>
  <c r="J2082" i="5"/>
  <c r="J2066" i="5"/>
  <c r="J2048" i="5"/>
  <c r="J2030" i="5"/>
  <c r="J2012" i="5"/>
  <c r="J1994" i="5"/>
  <c r="J1976" i="5"/>
  <c r="J1958" i="5"/>
  <c r="J1940" i="5"/>
  <c r="J1922" i="5"/>
  <c r="J1904" i="5"/>
  <c r="J1886" i="5"/>
  <c r="J1868" i="5"/>
  <c r="J1850" i="5"/>
  <c r="J1832" i="5"/>
  <c r="J1814" i="5"/>
  <c r="J1796" i="5"/>
  <c r="J1778" i="5"/>
  <c r="J1760" i="5"/>
  <c r="J1742" i="5"/>
  <c r="J1724" i="5"/>
  <c r="J1665" i="5"/>
  <c r="J1593" i="5"/>
  <c r="J1521" i="5"/>
  <c r="J1377" i="5"/>
  <c r="J1305" i="5"/>
  <c r="J1161" i="5"/>
  <c r="J1089" i="5"/>
  <c r="J1017" i="5"/>
  <c r="J931" i="5"/>
  <c r="J748" i="5"/>
  <c r="J537" i="5"/>
  <c r="J321" i="5"/>
  <c r="M2464" i="5"/>
  <c r="N2464" i="5" s="1"/>
  <c r="M1734" i="5"/>
  <c r="N1734" i="5" s="1"/>
  <c r="Q2541" i="5"/>
  <c r="R2541" i="5" s="1"/>
  <c r="O2541" i="5"/>
  <c r="P2541" i="5" s="1"/>
  <c r="M2541" i="5"/>
  <c r="N2541" i="5" s="1"/>
  <c r="Q2409" i="5"/>
  <c r="R2409" i="5" s="1"/>
  <c r="O2409" i="5"/>
  <c r="P2409" i="5" s="1"/>
  <c r="M2409" i="5"/>
  <c r="N2409" i="5" s="1"/>
  <c r="Q2289" i="5"/>
  <c r="R2289" i="5" s="1"/>
  <c r="O2289" i="5"/>
  <c r="P2289" i="5" s="1"/>
  <c r="M2289" i="5"/>
  <c r="N2289" i="5" s="1"/>
  <c r="Q2157" i="5"/>
  <c r="R2157" i="5" s="1"/>
  <c r="O2157" i="5"/>
  <c r="P2157" i="5" s="1"/>
  <c r="M2157" i="5"/>
  <c r="N2157" i="5" s="1"/>
  <c r="Q2061" i="5"/>
  <c r="R2061" i="5" s="1"/>
  <c r="O2061" i="5"/>
  <c r="P2061" i="5" s="1"/>
  <c r="M2061" i="5"/>
  <c r="N2061" i="5" s="1"/>
  <c r="Q1941" i="5"/>
  <c r="R1941" i="5" s="1"/>
  <c r="O1941" i="5"/>
  <c r="P1941" i="5" s="1"/>
  <c r="M1941" i="5"/>
  <c r="N1941" i="5" s="1"/>
  <c r="Q1833" i="5"/>
  <c r="R1833" i="5" s="1"/>
  <c r="O1833" i="5"/>
  <c r="P1833" i="5" s="1"/>
  <c r="M1833" i="5"/>
  <c r="N1833" i="5" s="1"/>
  <c r="Q1701" i="5"/>
  <c r="R1701" i="5" s="1"/>
  <c r="O1701" i="5"/>
  <c r="P1701" i="5" s="1"/>
  <c r="M1701" i="5"/>
  <c r="N1701" i="5" s="1"/>
  <c r="Q1581" i="5"/>
  <c r="R1581" i="5" s="1"/>
  <c r="O1581" i="5"/>
  <c r="P1581" i="5" s="1"/>
  <c r="M1581" i="5"/>
  <c r="N1581" i="5" s="1"/>
  <c r="Q1449" i="5"/>
  <c r="R1449" i="5" s="1"/>
  <c r="O1449" i="5"/>
  <c r="P1449" i="5" s="1"/>
  <c r="M1449" i="5"/>
  <c r="N1449" i="5" s="1"/>
  <c r="Q1341" i="5"/>
  <c r="R1341" i="5" s="1"/>
  <c r="O1341" i="5"/>
  <c r="P1341" i="5" s="1"/>
  <c r="M1341" i="5"/>
  <c r="N1341" i="5" s="1"/>
  <c r="Q1233" i="5"/>
  <c r="R1233" i="5" s="1"/>
  <c r="O1233" i="5"/>
  <c r="P1233" i="5" s="1"/>
  <c r="M1233" i="5"/>
  <c r="N1233" i="5" s="1"/>
  <c r="Q1125" i="5"/>
  <c r="R1125" i="5" s="1"/>
  <c r="O1125" i="5"/>
  <c r="P1125" i="5" s="1"/>
  <c r="M1125" i="5"/>
  <c r="N1125" i="5" s="1"/>
  <c r="Q1005" i="5"/>
  <c r="R1005" i="5" s="1"/>
  <c r="O1005" i="5"/>
  <c r="P1005" i="5" s="1"/>
  <c r="M1005" i="5"/>
  <c r="N1005" i="5" s="1"/>
  <c r="Q873" i="5"/>
  <c r="R873" i="5" s="1"/>
  <c r="O873" i="5"/>
  <c r="P873" i="5" s="1"/>
  <c r="M873" i="5"/>
  <c r="N873" i="5" s="1"/>
  <c r="J873" i="5"/>
  <c r="Q753" i="5"/>
  <c r="R753" i="5" s="1"/>
  <c r="O753" i="5"/>
  <c r="P753" i="5" s="1"/>
  <c r="M753" i="5"/>
  <c r="N753" i="5" s="1"/>
  <c r="J753" i="5"/>
  <c r="Q633" i="5"/>
  <c r="R633" i="5" s="1"/>
  <c r="O633" i="5"/>
  <c r="P633" i="5" s="1"/>
  <c r="M633" i="5"/>
  <c r="N633" i="5" s="1"/>
  <c r="J633" i="5"/>
  <c r="Q513" i="5"/>
  <c r="R513" i="5" s="1"/>
  <c r="O513" i="5"/>
  <c r="P513" i="5" s="1"/>
  <c r="M513" i="5"/>
  <c r="N513" i="5" s="1"/>
  <c r="J513" i="5"/>
  <c r="Q381" i="5"/>
  <c r="R381" i="5" s="1"/>
  <c r="O381" i="5"/>
  <c r="P381" i="5" s="1"/>
  <c r="M381" i="5"/>
  <c r="N381" i="5" s="1"/>
  <c r="J381" i="5"/>
  <c r="Q261" i="5"/>
  <c r="R261" i="5" s="1"/>
  <c r="O261" i="5"/>
  <c r="P261" i="5" s="1"/>
  <c r="M261" i="5"/>
  <c r="N261" i="5" s="1"/>
  <c r="J261" i="5"/>
  <c r="Q141" i="5"/>
  <c r="R141" i="5" s="1"/>
  <c r="O141" i="5"/>
  <c r="P141" i="5" s="1"/>
  <c r="M141" i="5"/>
  <c r="N141" i="5" s="1"/>
  <c r="Q9" i="5"/>
  <c r="R9" i="5" s="1"/>
  <c r="O9" i="5"/>
  <c r="P9" i="5" s="1"/>
  <c r="M9" i="5"/>
  <c r="N9" i="5" s="1"/>
  <c r="J9" i="5"/>
  <c r="J2481" i="5"/>
  <c r="J2337" i="5"/>
  <c r="J1989" i="5"/>
  <c r="Q2591" i="5"/>
  <c r="R2591" i="5" s="1"/>
  <c r="O2591" i="5"/>
  <c r="P2591" i="5" s="1"/>
  <c r="M2591" i="5"/>
  <c r="N2591" i="5" s="1"/>
  <c r="Q2579" i="5"/>
  <c r="R2579" i="5" s="1"/>
  <c r="O2579" i="5"/>
  <c r="P2579" i="5" s="1"/>
  <c r="M2579" i="5"/>
  <c r="N2579" i="5" s="1"/>
  <c r="Q2567" i="5"/>
  <c r="R2567" i="5" s="1"/>
  <c r="O2567" i="5"/>
  <c r="P2567" i="5" s="1"/>
  <c r="M2567" i="5"/>
  <c r="N2567" i="5" s="1"/>
  <c r="Q2555" i="5"/>
  <c r="R2555" i="5" s="1"/>
  <c r="O2555" i="5"/>
  <c r="P2555" i="5" s="1"/>
  <c r="M2555" i="5"/>
  <c r="N2555" i="5" s="1"/>
  <c r="Q2543" i="5"/>
  <c r="R2543" i="5" s="1"/>
  <c r="O2543" i="5"/>
  <c r="P2543" i="5" s="1"/>
  <c r="M2543" i="5"/>
  <c r="N2543" i="5" s="1"/>
  <c r="Q2531" i="5"/>
  <c r="R2531" i="5" s="1"/>
  <c r="O2531" i="5"/>
  <c r="P2531" i="5" s="1"/>
  <c r="M2531" i="5"/>
  <c r="N2531" i="5" s="1"/>
  <c r="Q2519" i="5"/>
  <c r="R2519" i="5" s="1"/>
  <c r="O2519" i="5"/>
  <c r="P2519" i="5" s="1"/>
  <c r="M2519" i="5"/>
  <c r="N2519" i="5" s="1"/>
  <c r="Q2507" i="5"/>
  <c r="R2507" i="5" s="1"/>
  <c r="O2507" i="5"/>
  <c r="P2507" i="5" s="1"/>
  <c r="M2507" i="5"/>
  <c r="N2507" i="5" s="1"/>
  <c r="Q2495" i="5"/>
  <c r="R2495" i="5" s="1"/>
  <c r="O2495" i="5"/>
  <c r="P2495" i="5" s="1"/>
  <c r="M2495" i="5"/>
  <c r="N2495" i="5" s="1"/>
  <c r="Q2483" i="5"/>
  <c r="R2483" i="5" s="1"/>
  <c r="O2483" i="5"/>
  <c r="P2483" i="5" s="1"/>
  <c r="M2483" i="5"/>
  <c r="N2483" i="5" s="1"/>
  <c r="Q2471" i="5"/>
  <c r="R2471" i="5" s="1"/>
  <c r="O2471" i="5"/>
  <c r="P2471" i="5" s="1"/>
  <c r="M2471" i="5"/>
  <c r="N2471" i="5" s="1"/>
  <c r="Q2459" i="5"/>
  <c r="R2459" i="5" s="1"/>
  <c r="O2459" i="5"/>
  <c r="P2459" i="5" s="1"/>
  <c r="M2459" i="5"/>
  <c r="N2459" i="5" s="1"/>
  <c r="Q2447" i="5"/>
  <c r="R2447" i="5" s="1"/>
  <c r="O2447" i="5"/>
  <c r="P2447" i="5" s="1"/>
  <c r="M2447" i="5"/>
  <c r="N2447" i="5" s="1"/>
  <c r="Q2435" i="5"/>
  <c r="R2435" i="5" s="1"/>
  <c r="O2435" i="5"/>
  <c r="P2435" i="5" s="1"/>
  <c r="M2435" i="5"/>
  <c r="N2435" i="5" s="1"/>
  <c r="Q2423" i="5"/>
  <c r="R2423" i="5" s="1"/>
  <c r="O2423" i="5"/>
  <c r="P2423" i="5" s="1"/>
  <c r="M2423" i="5"/>
  <c r="N2423" i="5" s="1"/>
  <c r="Q2411" i="5"/>
  <c r="R2411" i="5" s="1"/>
  <c r="O2411" i="5"/>
  <c r="P2411" i="5" s="1"/>
  <c r="M2411" i="5"/>
  <c r="N2411" i="5" s="1"/>
  <c r="Q2399" i="5"/>
  <c r="R2399" i="5" s="1"/>
  <c r="O2399" i="5"/>
  <c r="P2399" i="5" s="1"/>
  <c r="M2399" i="5"/>
  <c r="N2399" i="5" s="1"/>
  <c r="Q2387" i="5"/>
  <c r="R2387" i="5" s="1"/>
  <c r="O2387" i="5"/>
  <c r="P2387" i="5" s="1"/>
  <c r="M2387" i="5"/>
  <c r="N2387" i="5" s="1"/>
  <c r="Q2375" i="5"/>
  <c r="R2375" i="5" s="1"/>
  <c r="O2375" i="5"/>
  <c r="P2375" i="5" s="1"/>
  <c r="M2375" i="5"/>
  <c r="N2375" i="5" s="1"/>
  <c r="Q2363" i="5"/>
  <c r="R2363" i="5" s="1"/>
  <c r="O2363" i="5"/>
  <c r="P2363" i="5" s="1"/>
  <c r="M2363" i="5"/>
  <c r="N2363" i="5" s="1"/>
  <c r="Q2351" i="5"/>
  <c r="R2351" i="5" s="1"/>
  <c r="O2351" i="5"/>
  <c r="P2351" i="5" s="1"/>
  <c r="M2351" i="5"/>
  <c r="N2351" i="5" s="1"/>
  <c r="Q2339" i="5"/>
  <c r="R2339" i="5" s="1"/>
  <c r="O2339" i="5"/>
  <c r="P2339" i="5" s="1"/>
  <c r="M2339" i="5"/>
  <c r="N2339" i="5" s="1"/>
  <c r="Q2327" i="5"/>
  <c r="R2327" i="5" s="1"/>
  <c r="O2327" i="5"/>
  <c r="P2327" i="5" s="1"/>
  <c r="M2327" i="5"/>
  <c r="N2327" i="5" s="1"/>
  <c r="Q2315" i="5"/>
  <c r="R2315" i="5" s="1"/>
  <c r="O2315" i="5"/>
  <c r="P2315" i="5" s="1"/>
  <c r="M2315" i="5"/>
  <c r="N2315" i="5" s="1"/>
  <c r="Q2303" i="5"/>
  <c r="R2303" i="5" s="1"/>
  <c r="O2303" i="5"/>
  <c r="P2303" i="5" s="1"/>
  <c r="M2303" i="5"/>
  <c r="N2303" i="5" s="1"/>
  <c r="Q2291" i="5"/>
  <c r="R2291" i="5" s="1"/>
  <c r="O2291" i="5"/>
  <c r="P2291" i="5" s="1"/>
  <c r="M2291" i="5"/>
  <c r="N2291" i="5" s="1"/>
  <c r="Q2279" i="5"/>
  <c r="R2279" i="5" s="1"/>
  <c r="O2279" i="5"/>
  <c r="P2279" i="5" s="1"/>
  <c r="M2279" i="5"/>
  <c r="N2279" i="5" s="1"/>
  <c r="Q2267" i="5"/>
  <c r="R2267" i="5" s="1"/>
  <c r="O2267" i="5"/>
  <c r="P2267" i="5" s="1"/>
  <c r="M2267" i="5"/>
  <c r="N2267" i="5" s="1"/>
  <c r="Q2255" i="5"/>
  <c r="R2255" i="5" s="1"/>
  <c r="O2255" i="5"/>
  <c r="P2255" i="5" s="1"/>
  <c r="M2255" i="5"/>
  <c r="N2255" i="5" s="1"/>
  <c r="Q2243" i="5"/>
  <c r="R2243" i="5" s="1"/>
  <c r="O2243" i="5"/>
  <c r="P2243" i="5" s="1"/>
  <c r="M2243" i="5"/>
  <c r="N2243" i="5" s="1"/>
  <c r="Q2231" i="5"/>
  <c r="R2231" i="5" s="1"/>
  <c r="O2231" i="5"/>
  <c r="P2231" i="5" s="1"/>
  <c r="M2231" i="5"/>
  <c r="N2231" i="5" s="1"/>
  <c r="Q2219" i="5"/>
  <c r="R2219" i="5" s="1"/>
  <c r="O2219" i="5"/>
  <c r="P2219" i="5" s="1"/>
  <c r="M2219" i="5"/>
  <c r="N2219" i="5" s="1"/>
  <c r="Q2207" i="5"/>
  <c r="R2207" i="5" s="1"/>
  <c r="O2207" i="5"/>
  <c r="P2207" i="5" s="1"/>
  <c r="M2207" i="5"/>
  <c r="N2207" i="5" s="1"/>
  <c r="Q2195" i="5"/>
  <c r="R2195" i="5" s="1"/>
  <c r="O2195" i="5"/>
  <c r="P2195" i="5" s="1"/>
  <c r="M2195" i="5"/>
  <c r="N2195" i="5" s="1"/>
  <c r="Q2183" i="5"/>
  <c r="R2183" i="5" s="1"/>
  <c r="O2183" i="5"/>
  <c r="P2183" i="5" s="1"/>
  <c r="M2183" i="5"/>
  <c r="N2183" i="5" s="1"/>
  <c r="Q2171" i="5"/>
  <c r="R2171" i="5" s="1"/>
  <c r="O2171" i="5"/>
  <c r="P2171" i="5" s="1"/>
  <c r="M2171" i="5"/>
  <c r="N2171" i="5" s="1"/>
  <c r="Q2159" i="5"/>
  <c r="R2159" i="5" s="1"/>
  <c r="O2159" i="5"/>
  <c r="P2159" i="5" s="1"/>
  <c r="M2159" i="5"/>
  <c r="N2159" i="5" s="1"/>
  <c r="Q2147" i="5"/>
  <c r="R2147" i="5" s="1"/>
  <c r="O2147" i="5"/>
  <c r="P2147" i="5" s="1"/>
  <c r="M2147" i="5"/>
  <c r="N2147" i="5" s="1"/>
  <c r="Q2135" i="5"/>
  <c r="R2135" i="5" s="1"/>
  <c r="O2135" i="5"/>
  <c r="P2135" i="5" s="1"/>
  <c r="M2135" i="5"/>
  <c r="N2135" i="5" s="1"/>
  <c r="Q2123" i="5"/>
  <c r="R2123" i="5" s="1"/>
  <c r="O2123" i="5"/>
  <c r="P2123" i="5" s="1"/>
  <c r="M2123" i="5"/>
  <c r="N2123" i="5" s="1"/>
  <c r="Q2111" i="5"/>
  <c r="R2111" i="5" s="1"/>
  <c r="O2111" i="5"/>
  <c r="P2111" i="5" s="1"/>
  <c r="M2111" i="5"/>
  <c r="N2111" i="5" s="1"/>
  <c r="Q2099" i="5"/>
  <c r="R2099" i="5" s="1"/>
  <c r="O2099" i="5"/>
  <c r="P2099" i="5" s="1"/>
  <c r="M2099" i="5"/>
  <c r="N2099" i="5" s="1"/>
  <c r="Q2087" i="5"/>
  <c r="R2087" i="5" s="1"/>
  <c r="O2087" i="5"/>
  <c r="P2087" i="5" s="1"/>
  <c r="M2087" i="5"/>
  <c r="N2087" i="5" s="1"/>
  <c r="Q2075" i="5"/>
  <c r="R2075" i="5" s="1"/>
  <c r="O2075" i="5"/>
  <c r="P2075" i="5" s="1"/>
  <c r="M2075" i="5"/>
  <c r="N2075" i="5" s="1"/>
  <c r="Q2063" i="5"/>
  <c r="R2063" i="5" s="1"/>
  <c r="O2063" i="5"/>
  <c r="P2063" i="5" s="1"/>
  <c r="M2063" i="5"/>
  <c r="N2063" i="5" s="1"/>
  <c r="Q2051" i="5"/>
  <c r="R2051" i="5" s="1"/>
  <c r="O2051" i="5"/>
  <c r="P2051" i="5" s="1"/>
  <c r="M2051" i="5"/>
  <c r="N2051" i="5" s="1"/>
  <c r="Q2039" i="5"/>
  <c r="R2039" i="5" s="1"/>
  <c r="O2039" i="5"/>
  <c r="P2039" i="5" s="1"/>
  <c r="M2039" i="5"/>
  <c r="N2039" i="5" s="1"/>
  <c r="Q2027" i="5"/>
  <c r="R2027" i="5" s="1"/>
  <c r="O2027" i="5"/>
  <c r="P2027" i="5" s="1"/>
  <c r="M2027" i="5"/>
  <c r="N2027" i="5" s="1"/>
  <c r="Q2015" i="5"/>
  <c r="R2015" i="5" s="1"/>
  <c r="O2015" i="5"/>
  <c r="P2015" i="5" s="1"/>
  <c r="M2015" i="5"/>
  <c r="N2015" i="5" s="1"/>
  <c r="Q2003" i="5"/>
  <c r="R2003" i="5" s="1"/>
  <c r="O2003" i="5"/>
  <c r="P2003" i="5" s="1"/>
  <c r="M2003" i="5"/>
  <c r="N2003" i="5" s="1"/>
  <c r="Q1991" i="5"/>
  <c r="R1991" i="5" s="1"/>
  <c r="O1991" i="5"/>
  <c r="P1991" i="5" s="1"/>
  <c r="M1991" i="5"/>
  <c r="N1991" i="5" s="1"/>
  <c r="Q1979" i="5"/>
  <c r="R1979" i="5" s="1"/>
  <c r="O1979" i="5"/>
  <c r="P1979" i="5" s="1"/>
  <c r="M1979" i="5"/>
  <c r="N1979" i="5" s="1"/>
  <c r="Q1967" i="5"/>
  <c r="R1967" i="5" s="1"/>
  <c r="O1967" i="5"/>
  <c r="P1967" i="5" s="1"/>
  <c r="M1967" i="5"/>
  <c r="N1967" i="5" s="1"/>
  <c r="Q1955" i="5"/>
  <c r="R1955" i="5" s="1"/>
  <c r="O1955" i="5"/>
  <c r="P1955" i="5" s="1"/>
  <c r="M1955" i="5"/>
  <c r="N1955" i="5" s="1"/>
  <c r="Q1943" i="5"/>
  <c r="R1943" i="5" s="1"/>
  <c r="O1943" i="5"/>
  <c r="P1943" i="5" s="1"/>
  <c r="M1943" i="5"/>
  <c r="N1943" i="5" s="1"/>
  <c r="Q1931" i="5"/>
  <c r="R1931" i="5" s="1"/>
  <c r="O1931" i="5"/>
  <c r="P1931" i="5" s="1"/>
  <c r="M1931" i="5"/>
  <c r="N1931" i="5" s="1"/>
  <c r="Q1919" i="5"/>
  <c r="R1919" i="5" s="1"/>
  <c r="O1919" i="5"/>
  <c r="P1919" i="5" s="1"/>
  <c r="M1919" i="5"/>
  <c r="N1919" i="5" s="1"/>
  <c r="Q1907" i="5"/>
  <c r="R1907" i="5" s="1"/>
  <c r="O1907" i="5"/>
  <c r="P1907" i="5" s="1"/>
  <c r="M1907" i="5"/>
  <c r="N1907" i="5" s="1"/>
  <c r="Q1895" i="5"/>
  <c r="R1895" i="5" s="1"/>
  <c r="O1895" i="5"/>
  <c r="P1895" i="5" s="1"/>
  <c r="M1895" i="5"/>
  <c r="N1895" i="5" s="1"/>
  <c r="Q1883" i="5"/>
  <c r="R1883" i="5" s="1"/>
  <c r="O1883" i="5"/>
  <c r="P1883" i="5" s="1"/>
  <c r="M1883" i="5"/>
  <c r="N1883" i="5" s="1"/>
  <c r="Q1871" i="5"/>
  <c r="R1871" i="5" s="1"/>
  <c r="O1871" i="5"/>
  <c r="P1871" i="5" s="1"/>
  <c r="M1871" i="5"/>
  <c r="N1871" i="5" s="1"/>
  <c r="Q1859" i="5"/>
  <c r="R1859" i="5" s="1"/>
  <c r="O1859" i="5"/>
  <c r="P1859" i="5" s="1"/>
  <c r="M1859" i="5"/>
  <c r="N1859" i="5" s="1"/>
  <c r="Q1847" i="5"/>
  <c r="R1847" i="5" s="1"/>
  <c r="O1847" i="5"/>
  <c r="P1847" i="5" s="1"/>
  <c r="M1847" i="5"/>
  <c r="N1847" i="5" s="1"/>
  <c r="Q1835" i="5"/>
  <c r="R1835" i="5" s="1"/>
  <c r="O1835" i="5"/>
  <c r="P1835" i="5" s="1"/>
  <c r="M1835" i="5"/>
  <c r="N1835" i="5" s="1"/>
  <c r="Q1823" i="5"/>
  <c r="R1823" i="5" s="1"/>
  <c r="O1823" i="5"/>
  <c r="P1823" i="5" s="1"/>
  <c r="M1823" i="5"/>
  <c r="N1823" i="5" s="1"/>
  <c r="Q1811" i="5"/>
  <c r="R1811" i="5" s="1"/>
  <c r="O1811" i="5"/>
  <c r="P1811" i="5" s="1"/>
  <c r="M1811" i="5"/>
  <c r="N1811" i="5" s="1"/>
  <c r="Q1799" i="5"/>
  <c r="R1799" i="5" s="1"/>
  <c r="O1799" i="5"/>
  <c r="P1799" i="5" s="1"/>
  <c r="M1799" i="5"/>
  <c r="N1799" i="5" s="1"/>
  <c r="Q1787" i="5"/>
  <c r="R1787" i="5" s="1"/>
  <c r="O1787" i="5"/>
  <c r="P1787" i="5" s="1"/>
  <c r="M1787" i="5"/>
  <c r="N1787" i="5" s="1"/>
  <c r="Q1775" i="5"/>
  <c r="R1775" i="5" s="1"/>
  <c r="O1775" i="5"/>
  <c r="P1775" i="5" s="1"/>
  <c r="M1775" i="5"/>
  <c r="N1775" i="5" s="1"/>
  <c r="Q1763" i="5"/>
  <c r="R1763" i="5" s="1"/>
  <c r="O1763" i="5"/>
  <c r="P1763" i="5" s="1"/>
  <c r="M1763" i="5"/>
  <c r="N1763" i="5" s="1"/>
  <c r="Q1751" i="5"/>
  <c r="R1751" i="5" s="1"/>
  <c r="O1751" i="5"/>
  <c r="P1751" i="5" s="1"/>
  <c r="M1751" i="5"/>
  <c r="N1751" i="5" s="1"/>
  <c r="Q1739" i="5"/>
  <c r="R1739" i="5" s="1"/>
  <c r="O1739" i="5"/>
  <c r="P1739" i="5" s="1"/>
  <c r="M1739" i="5"/>
  <c r="N1739" i="5" s="1"/>
  <c r="Q1727" i="5"/>
  <c r="R1727" i="5" s="1"/>
  <c r="O1727" i="5"/>
  <c r="P1727" i="5" s="1"/>
  <c r="M1727" i="5"/>
  <c r="N1727" i="5" s="1"/>
  <c r="Q1715" i="5"/>
  <c r="R1715" i="5" s="1"/>
  <c r="O1715" i="5"/>
  <c r="P1715" i="5" s="1"/>
  <c r="M1715" i="5"/>
  <c r="N1715" i="5" s="1"/>
  <c r="Q1703" i="5"/>
  <c r="R1703" i="5" s="1"/>
  <c r="O1703" i="5"/>
  <c r="P1703" i="5" s="1"/>
  <c r="M1703" i="5"/>
  <c r="N1703" i="5" s="1"/>
  <c r="Q1691" i="5"/>
  <c r="R1691" i="5" s="1"/>
  <c r="O1691" i="5"/>
  <c r="P1691" i="5" s="1"/>
  <c r="M1691" i="5"/>
  <c r="N1691" i="5" s="1"/>
  <c r="Q1679" i="5"/>
  <c r="R1679" i="5" s="1"/>
  <c r="O1679" i="5"/>
  <c r="P1679" i="5" s="1"/>
  <c r="M1679" i="5"/>
  <c r="N1679" i="5" s="1"/>
  <c r="Q1667" i="5"/>
  <c r="R1667" i="5" s="1"/>
  <c r="O1667" i="5"/>
  <c r="P1667" i="5" s="1"/>
  <c r="M1667" i="5"/>
  <c r="N1667" i="5" s="1"/>
  <c r="Q1655" i="5"/>
  <c r="R1655" i="5" s="1"/>
  <c r="O1655" i="5"/>
  <c r="P1655" i="5" s="1"/>
  <c r="M1655" i="5"/>
  <c r="N1655" i="5" s="1"/>
  <c r="Q1643" i="5"/>
  <c r="R1643" i="5" s="1"/>
  <c r="O1643" i="5"/>
  <c r="P1643" i="5" s="1"/>
  <c r="M1643" i="5"/>
  <c r="N1643" i="5" s="1"/>
  <c r="Q1631" i="5"/>
  <c r="R1631" i="5" s="1"/>
  <c r="O1631" i="5"/>
  <c r="P1631" i="5" s="1"/>
  <c r="M1631" i="5"/>
  <c r="N1631" i="5" s="1"/>
  <c r="Q1619" i="5"/>
  <c r="R1619" i="5" s="1"/>
  <c r="O1619" i="5"/>
  <c r="P1619" i="5" s="1"/>
  <c r="M1619" i="5"/>
  <c r="N1619" i="5" s="1"/>
  <c r="Q1607" i="5"/>
  <c r="R1607" i="5" s="1"/>
  <c r="O1607" i="5"/>
  <c r="P1607" i="5" s="1"/>
  <c r="M1607" i="5"/>
  <c r="N1607" i="5" s="1"/>
  <c r="Q1595" i="5"/>
  <c r="R1595" i="5" s="1"/>
  <c r="O1595" i="5"/>
  <c r="P1595" i="5" s="1"/>
  <c r="M1595" i="5"/>
  <c r="N1595" i="5" s="1"/>
  <c r="Q1583" i="5"/>
  <c r="R1583" i="5" s="1"/>
  <c r="O1583" i="5"/>
  <c r="P1583" i="5" s="1"/>
  <c r="M1583" i="5"/>
  <c r="N1583" i="5" s="1"/>
  <c r="Q1571" i="5"/>
  <c r="R1571" i="5" s="1"/>
  <c r="O1571" i="5"/>
  <c r="P1571" i="5" s="1"/>
  <c r="M1571" i="5"/>
  <c r="N1571" i="5" s="1"/>
  <c r="Q1559" i="5"/>
  <c r="R1559" i="5" s="1"/>
  <c r="O1559" i="5"/>
  <c r="P1559" i="5" s="1"/>
  <c r="M1559" i="5"/>
  <c r="N1559" i="5" s="1"/>
  <c r="Q1547" i="5"/>
  <c r="R1547" i="5" s="1"/>
  <c r="O1547" i="5"/>
  <c r="P1547" i="5" s="1"/>
  <c r="M1547" i="5"/>
  <c r="N1547" i="5" s="1"/>
  <c r="Q1535" i="5"/>
  <c r="R1535" i="5" s="1"/>
  <c r="O1535" i="5"/>
  <c r="P1535" i="5" s="1"/>
  <c r="M1535" i="5"/>
  <c r="N1535" i="5" s="1"/>
  <c r="Q1523" i="5"/>
  <c r="R1523" i="5" s="1"/>
  <c r="O1523" i="5"/>
  <c r="P1523" i="5" s="1"/>
  <c r="M1523" i="5"/>
  <c r="N1523" i="5" s="1"/>
  <c r="Q1511" i="5"/>
  <c r="R1511" i="5" s="1"/>
  <c r="O1511" i="5"/>
  <c r="P1511" i="5" s="1"/>
  <c r="M1511" i="5"/>
  <c r="N1511" i="5" s="1"/>
  <c r="Q1499" i="5"/>
  <c r="R1499" i="5" s="1"/>
  <c r="O1499" i="5"/>
  <c r="P1499" i="5" s="1"/>
  <c r="M1499" i="5"/>
  <c r="N1499" i="5" s="1"/>
  <c r="Q1487" i="5"/>
  <c r="R1487" i="5" s="1"/>
  <c r="O1487" i="5"/>
  <c r="P1487" i="5" s="1"/>
  <c r="M1487" i="5"/>
  <c r="N1487" i="5" s="1"/>
  <c r="Q1475" i="5"/>
  <c r="R1475" i="5" s="1"/>
  <c r="O1475" i="5"/>
  <c r="P1475" i="5" s="1"/>
  <c r="M1475" i="5"/>
  <c r="N1475" i="5" s="1"/>
  <c r="Q1463" i="5"/>
  <c r="R1463" i="5" s="1"/>
  <c r="O1463" i="5"/>
  <c r="P1463" i="5" s="1"/>
  <c r="M1463" i="5"/>
  <c r="N1463" i="5" s="1"/>
  <c r="Q1451" i="5"/>
  <c r="R1451" i="5" s="1"/>
  <c r="O1451" i="5"/>
  <c r="P1451" i="5" s="1"/>
  <c r="M1451" i="5"/>
  <c r="N1451" i="5" s="1"/>
  <c r="Q1439" i="5"/>
  <c r="R1439" i="5" s="1"/>
  <c r="O1439" i="5"/>
  <c r="P1439" i="5" s="1"/>
  <c r="M1439" i="5"/>
  <c r="N1439" i="5" s="1"/>
  <c r="Q1427" i="5"/>
  <c r="R1427" i="5" s="1"/>
  <c r="O1427" i="5"/>
  <c r="P1427" i="5" s="1"/>
  <c r="M1427" i="5"/>
  <c r="N1427" i="5" s="1"/>
  <c r="Q1415" i="5"/>
  <c r="R1415" i="5" s="1"/>
  <c r="O1415" i="5"/>
  <c r="P1415" i="5" s="1"/>
  <c r="M1415" i="5"/>
  <c r="N1415" i="5" s="1"/>
  <c r="Q1403" i="5"/>
  <c r="R1403" i="5" s="1"/>
  <c r="O1403" i="5"/>
  <c r="P1403" i="5" s="1"/>
  <c r="M1403" i="5"/>
  <c r="N1403" i="5" s="1"/>
  <c r="Q1391" i="5"/>
  <c r="R1391" i="5" s="1"/>
  <c r="O1391" i="5"/>
  <c r="P1391" i="5" s="1"/>
  <c r="M1391" i="5"/>
  <c r="N1391" i="5" s="1"/>
  <c r="Q1379" i="5"/>
  <c r="R1379" i="5" s="1"/>
  <c r="O1379" i="5"/>
  <c r="P1379" i="5" s="1"/>
  <c r="M1379" i="5"/>
  <c r="N1379" i="5" s="1"/>
  <c r="Q1367" i="5"/>
  <c r="R1367" i="5" s="1"/>
  <c r="O1367" i="5"/>
  <c r="P1367" i="5" s="1"/>
  <c r="M1367" i="5"/>
  <c r="N1367" i="5" s="1"/>
  <c r="Q1355" i="5"/>
  <c r="R1355" i="5" s="1"/>
  <c r="O1355" i="5"/>
  <c r="P1355" i="5" s="1"/>
  <c r="M1355" i="5"/>
  <c r="N1355" i="5" s="1"/>
  <c r="Q1343" i="5"/>
  <c r="R1343" i="5" s="1"/>
  <c r="O1343" i="5"/>
  <c r="P1343" i="5" s="1"/>
  <c r="M1343" i="5"/>
  <c r="N1343" i="5" s="1"/>
  <c r="Q1331" i="5"/>
  <c r="R1331" i="5" s="1"/>
  <c r="O1331" i="5"/>
  <c r="P1331" i="5" s="1"/>
  <c r="M1331" i="5"/>
  <c r="N1331" i="5" s="1"/>
  <c r="Q1319" i="5"/>
  <c r="R1319" i="5" s="1"/>
  <c r="O1319" i="5"/>
  <c r="P1319" i="5" s="1"/>
  <c r="M1319" i="5"/>
  <c r="N1319" i="5" s="1"/>
  <c r="Q1307" i="5"/>
  <c r="R1307" i="5" s="1"/>
  <c r="O1307" i="5"/>
  <c r="P1307" i="5" s="1"/>
  <c r="M1307" i="5"/>
  <c r="N1307" i="5" s="1"/>
  <c r="Q1295" i="5"/>
  <c r="R1295" i="5" s="1"/>
  <c r="O1295" i="5"/>
  <c r="P1295" i="5" s="1"/>
  <c r="M1295" i="5"/>
  <c r="N1295" i="5" s="1"/>
  <c r="Q1283" i="5"/>
  <c r="R1283" i="5" s="1"/>
  <c r="O1283" i="5"/>
  <c r="P1283" i="5" s="1"/>
  <c r="M1283" i="5"/>
  <c r="N1283" i="5" s="1"/>
  <c r="Q1271" i="5"/>
  <c r="R1271" i="5" s="1"/>
  <c r="O1271" i="5"/>
  <c r="P1271" i="5" s="1"/>
  <c r="M1271" i="5"/>
  <c r="N1271" i="5" s="1"/>
  <c r="Q1259" i="5"/>
  <c r="R1259" i="5" s="1"/>
  <c r="O1259" i="5"/>
  <c r="P1259" i="5" s="1"/>
  <c r="M1259" i="5"/>
  <c r="N1259" i="5" s="1"/>
  <c r="Q1247" i="5"/>
  <c r="R1247" i="5" s="1"/>
  <c r="O1247" i="5"/>
  <c r="P1247" i="5" s="1"/>
  <c r="M1247" i="5"/>
  <c r="N1247" i="5" s="1"/>
  <c r="Q1235" i="5"/>
  <c r="R1235" i="5" s="1"/>
  <c r="O1235" i="5"/>
  <c r="P1235" i="5" s="1"/>
  <c r="M1235" i="5"/>
  <c r="N1235" i="5" s="1"/>
  <c r="Q1223" i="5"/>
  <c r="R1223" i="5" s="1"/>
  <c r="O1223" i="5"/>
  <c r="P1223" i="5" s="1"/>
  <c r="M1223" i="5"/>
  <c r="N1223" i="5" s="1"/>
  <c r="Q1211" i="5"/>
  <c r="R1211" i="5" s="1"/>
  <c r="O1211" i="5"/>
  <c r="P1211" i="5" s="1"/>
  <c r="M1211" i="5"/>
  <c r="N1211" i="5" s="1"/>
  <c r="Q1199" i="5"/>
  <c r="R1199" i="5" s="1"/>
  <c r="O1199" i="5"/>
  <c r="P1199" i="5" s="1"/>
  <c r="M1199" i="5"/>
  <c r="N1199" i="5" s="1"/>
  <c r="Q1187" i="5"/>
  <c r="R1187" i="5" s="1"/>
  <c r="O1187" i="5"/>
  <c r="P1187" i="5" s="1"/>
  <c r="M1187" i="5"/>
  <c r="N1187" i="5" s="1"/>
  <c r="Q1175" i="5"/>
  <c r="R1175" i="5" s="1"/>
  <c r="O1175" i="5"/>
  <c r="P1175" i="5" s="1"/>
  <c r="M1175" i="5"/>
  <c r="N1175" i="5" s="1"/>
  <c r="Q1163" i="5"/>
  <c r="R1163" i="5" s="1"/>
  <c r="O1163" i="5"/>
  <c r="P1163" i="5" s="1"/>
  <c r="M1163" i="5"/>
  <c r="N1163" i="5" s="1"/>
  <c r="Q1151" i="5"/>
  <c r="R1151" i="5" s="1"/>
  <c r="O1151" i="5"/>
  <c r="P1151" i="5" s="1"/>
  <c r="M1151" i="5"/>
  <c r="N1151" i="5" s="1"/>
  <c r="Q1139" i="5"/>
  <c r="R1139" i="5" s="1"/>
  <c r="O1139" i="5"/>
  <c r="P1139" i="5" s="1"/>
  <c r="M1139" i="5"/>
  <c r="N1139" i="5" s="1"/>
  <c r="Q1127" i="5"/>
  <c r="R1127" i="5" s="1"/>
  <c r="O1127" i="5"/>
  <c r="P1127" i="5" s="1"/>
  <c r="M1127" i="5"/>
  <c r="N1127" i="5" s="1"/>
  <c r="Q1115" i="5"/>
  <c r="R1115" i="5" s="1"/>
  <c r="O1115" i="5"/>
  <c r="P1115" i="5" s="1"/>
  <c r="M1115" i="5"/>
  <c r="N1115" i="5" s="1"/>
  <c r="Q1103" i="5"/>
  <c r="R1103" i="5" s="1"/>
  <c r="O1103" i="5"/>
  <c r="P1103" i="5" s="1"/>
  <c r="M1103" i="5"/>
  <c r="N1103" i="5" s="1"/>
  <c r="Q1091" i="5"/>
  <c r="R1091" i="5" s="1"/>
  <c r="O1091" i="5"/>
  <c r="P1091" i="5" s="1"/>
  <c r="M1091" i="5"/>
  <c r="N1091" i="5" s="1"/>
  <c r="Q1079" i="5"/>
  <c r="R1079" i="5" s="1"/>
  <c r="O1079" i="5"/>
  <c r="P1079" i="5" s="1"/>
  <c r="M1079" i="5"/>
  <c r="N1079" i="5" s="1"/>
  <c r="Q1067" i="5"/>
  <c r="R1067" i="5" s="1"/>
  <c r="O1067" i="5"/>
  <c r="P1067" i="5" s="1"/>
  <c r="M1067" i="5"/>
  <c r="N1067" i="5" s="1"/>
  <c r="Q1055" i="5"/>
  <c r="R1055" i="5" s="1"/>
  <c r="O1055" i="5"/>
  <c r="P1055" i="5" s="1"/>
  <c r="M1055" i="5"/>
  <c r="N1055" i="5" s="1"/>
  <c r="Q1043" i="5"/>
  <c r="R1043" i="5" s="1"/>
  <c r="O1043" i="5"/>
  <c r="P1043" i="5" s="1"/>
  <c r="M1043" i="5"/>
  <c r="N1043" i="5" s="1"/>
  <c r="Q1031" i="5"/>
  <c r="R1031" i="5" s="1"/>
  <c r="O1031" i="5"/>
  <c r="P1031" i="5" s="1"/>
  <c r="M1031" i="5"/>
  <c r="N1031" i="5" s="1"/>
  <c r="Q1019" i="5"/>
  <c r="R1019" i="5" s="1"/>
  <c r="O1019" i="5"/>
  <c r="P1019" i="5" s="1"/>
  <c r="M1019" i="5"/>
  <c r="N1019" i="5" s="1"/>
  <c r="Q1007" i="5"/>
  <c r="R1007" i="5" s="1"/>
  <c r="O1007" i="5"/>
  <c r="P1007" i="5" s="1"/>
  <c r="M1007" i="5"/>
  <c r="N1007" i="5" s="1"/>
  <c r="Q995" i="5"/>
  <c r="R995" i="5" s="1"/>
  <c r="O995" i="5"/>
  <c r="P995" i="5" s="1"/>
  <c r="M995" i="5"/>
  <c r="N995" i="5" s="1"/>
  <c r="Q983" i="5"/>
  <c r="R983" i="5" s="1"/>
  <c r="O983" i="5"/>
  <c r="P983" i="5" s="1"/>
  <c r="M983" i="5"/>
  <c r="N983" i="5" s="1"/>
  <c r="Q971" i="5"/>
  <c r="R971" i="5" s="1"/>
  <c r="O971" i="5"/>
  <c r="P971" i="5" s="1"/>
  <c r="M971" i="5"/>
  <c r="N971" i="5" s="1"/>
  <c r="J971" i="5"/>
  <c r="Q959" i="5"/>
  <c r="R959" i="5" s="1"/>
  <c r="O959" i="5"/>
  <c r="P959" i="5" s="1"/>
  <c r="M959" i="5"/>
  <c r="N959" i="5" s="1"/>
  <c r="J959" i="5"/>
  <c r="Q947" i="5"/>
  <c r="R947" i="5" s="1"/>
  <c r="O947" i="5"/>
  <c r="P947" i="5" s="1"/>
  <c r="M947" i="5"/>
  <c r="N947" i="5" s="1"/>
  <c r="J947" i="5"/>
  <c r="Q935" i="5"/>
  <c r="R935" i="5" s="1"/>
  <c r="O935" i="5"/>
  <c r="P935" i="5" s="1"/>
  <c r="M935" i="5"/>
  <c r="N935" i="5" s="1"/>
  <c r="J935" i="5"/>
  <c r="Q923" i="5"/>
  <c r="R923" i="5" s="1"/>
  <c r="O923" i="5"/>
  <c r="P923" i="5" s="1"/>
  <c r="M923" i="5"/>
  <c r="N923" i="5" s="1"/>
  <c r="J923" i="5"/>
  <c r="Q911" i="5"/>
  <c r="R911" i="5" s="1"/>
  <c r="O911" i="5"/>
  <c r="P911" i="5" s="1"/>
  <c r="M911" i="5"/>
  <c r="N911" i="5" s="1"/>
  <c r="J911" i="5"/>
  <c r="Q899" i="5"/>
  <c r="R899" i="5" s="1"/>
  <c r="O899" i="5"/>
  <c r="P899" i="5" s="1"/>
  <c r="M899" i="5"/>
  <c r="N899" i="5" s="1"/>
  <c r="J899" i="5"/>
  <c r="Q887" i="5"/>
  <c r="R887" i="5" s="1"/>
  <c r="O887" i="5"/>
  <c r="P887" i="5" s="1"/>
  <c r="M887" i="5"/>
  <c r="N887" i="5" s="1"/>
  <c r="J887" i="5"/>
  <c r="Q875" i="5"/>
  <c r="R875" i="5" s="1"/>
  <c r="O875" i="5"/>
  <c r="P875" i="5" s="1"/>
  <c r="M875" i="5"/>
  <c r="N875" i="5" s="1"/>
  <c r="J875" i="5"/>
  <c r="Q863" i="5"/>
  <c r="R863" i="5" s="1"/>
  <c r="O863" i="5"/>
  <c r="P863" i="5" s="1"/>
  <c r="M863" i="5"/>
  <c r="N863" i="5" s="1"/>
  <c r="J863" i="5"/>
  <c r="Q851" i="5"/>
  <c r="R851" i="5" s="1"/>
  <c r="O851" i="5"/>
  <c r="P851" i="5" s="1"/>
  <c r="M851" i="5"/>
  <c r="N851" i="5" s="1"/>
  <c r="J851" i="5"/>
  <c r="Q839" i="5"/>
  <c r="R839" i="5" s="1"/>
  <c r="O839" i="5"/>
  <c r="P839" i="5" s="1"/>
  <c r="M839" i="5"/>
  <c r="N839" i="5" s="1"/>
  <c r="J839" i="5"/>
  <c r="Q827" i="5"/>
  <c r="R827" i="5" s="1"/>
  <c r="O827" i="5"/>
  <c r="P827" i="5" s="1"/>
  <c r="M827" i="5"/>
  <c r="N827" i="5" s="1"/>
  <c r="J827" i="5"/>
  <c r="Q815" i="5"/>
  <c r="R815" i="5" s="1"/>
  <c r="O815" i="5"/>
  <c r="P815" i="5" s="1"/>
  <c r="M815" i="5"/>
  <c r="N815" i="5" s="1"/>
  <c r="J815" i="5"/>
  <c r="Q803" i="5"/>
  <c r="R803" i="5" s="1"/>
  <c r="O803" i="5"/>
  <c r="P803" i="5" s="1"/>
  <c r="M803" i="5"/>
  <c r="N803" i="5" s="1"/>
  <c r="J803" i="5"/>
  <c r="Q791" i="5"/>
  <c r="R791" i="5" s="1"/>
  <c r="O791" i="5"/>
  <c r="P791" i="5" s="1"/>
  <c r="M791" i="5"/>
  <c r="N791" i="5" s="1"/>
  <c r="J791" i="5"/>
  <c r="Q779" i="5"/>
  <c r="R779" i="5" s="1"/>
  <c r="O779" i="5"/>
  <c r="P779" i="5" s="1"/>
  <c r="M779" i="5"/>
  <c r="N779" i="5" s="1"/>
  <c r="J779" i="5"/>
  <c r="Q767" i="5"/>
  <c r="R767" i="5" s="1"/>
  <c r="O767" i="5"/>
  <c r="P767" i="5" s="1"/>
  <c r="M767" i="5"/>
  <c r="N767" i="5" s="1"/>
  <c r="J767" i="5"/>
  <c r="Q755" i="5"/>
  <c r="R755" i="5" s="1"/>
  <c r="O755" i="5"/>
  <c r="P755" i="5" s="1"/>
  <c r="M755" i="5"/>
  <c r="N755" i="5" s="1"/>
  <c r="J755" i="5"/>
  <c r="Q743" i="5"/>
  <c r="R743" i="5" s="1"/>
  <c r="O743" i="5"/>
  <c r="P743" i="5" s="1"/>
  <c r="M743" i="5"/>
  <c r="N743" i="5" s="1"/>
  <c r="J743" i="5"/>
  <c r="Q731" i="5"/>
  <c r="R731" i="5" s="1"/>
  <c r="O731" i="5"/>
  <c r="P731" i="5" s="1"/>
  <c r="M731" i="5"/>
  <c r="N731" i="5" s="1"/>
  <c r="J731" i="5"/>
  <c r="Q719" i="5"/>
  <c r="R719" i="5" s="1"/>
  <c r="O719" i="5"/>
  <c r="P719" i="5" s="1"/>
  <c r="M719" i="5"/>
  <c r="N719" i="5" s="1"/>
  <c r="J719" i="5"/>
  <c r="Q707" i="5"/>
  <c r="R707" i="5" s="1"/>
  <c r="O707" i="5"/>
  <c r="P707" i="5" s="1"/>
  <c r="M707" i="5"/>
  <c r="N707" i="5" s="1"/>
  <c r="J707" i="5"/>
  <c r="Q695" i="5"/>
  <c r="R695" i="5" s="1"/>
  <c r="O695" i="5"/>
  <c r="P695" i="5" s="1"/>
  <c r="M695" i="5"/>
  <c r="N695" i="5" s="1"/>
  <c r="J695" i="5"/>
  <c r="Q683" i="5"/>
  <c r="R683" i="5" s="1"/>
  <c r="O683" i="5"/>
  <c r="P683" i="5" s="1"/>
  <c r="M683" i="5"/>
  <c r="N683" i="5" s="1"/>
  <c r="J683" i="5"/>
  <c r="Q671" i="5"/>
  <c r="R671" i="5" s="1"/>
  <c r="O671" i="5"/>
  <c r="P671" i="5" s="1"/>
  <c r="M671" i="5"/>
  <c r="N671" i="5" s="1"/>
  <c r="J671" i="5"/>
  <c r="Q659" i="5"/>
  <c r="R659" i="5" s="1"/>
  <c r="O659" i="5"/>
  <c r="P659" i="5" s="1"/>
  <c r="M659" i="5"/>
  <c r="N659" i="5" s="1"/>
  <c r="J659" i="5"/>
  <c r="Q647" i="5"/>
  <c r="R647" i="5" s="1"/>
  <c r="O647" i="5"/>
  <c r="P647" i="5" s="1"/>
  <c r="M647" i="5"/>
  <c r="N647" i="5" s="1"/>
  <c r="J647" i="5"/>
  <c r="Q635" i="5"/>
  <c r="R635" i="5" s="1"/>
  <c r="O635" i="5"/>
  <c r="P635" i="5" s="1"/>
  <c r="M635" i="5"/>
  <c r="N635" i="5" s="1"/>
  <c r="J635" i="5"/>
  <c r="Q623" i="5"/>
  <c r="R623" i="5" s="1"/>
  <c r="O623" i="5"/>
  <c r="P623" i="5" s="1"/>
  <c r="M623" i="5"/>
  <c r="N623" i="5" s="1"/>
  <c r="J623" i="5"/>
  <c r="Q611" i="5"/>
  <c r="R611" i="5" s="1"/>
  <c r="O611" i="5"/>
  <c r="P611" i="5" s="1"/>
  <c r="M611" i="5"/>
  <c r="N611" i="5" s="1"/>
  <c r="J611" i="5"/>
  <c r="Q599" i="5"/>
  <c r="R599" i="5" s="1"/>
  <c r="O599" i="5"/>
  <c r="P599" i="5" s="1"/>
  <c r="M599" i="5"/>
  <c r="N599" i="5" s="1"/>
  <c r="J599" i="5"/>
  <c r="Q587" i="5"/>
  <c r="R587" i="5" s="1"/>
  <c r="O587" i="5"/>
  <c r="P587" i="5" s="1"/>
  <c r="M587" i="5"/>
  <c r="N587" i="5" s="1"/>
  <c r="J587" i="5"/>
  <c r="Q575" i="5"/>
  <c r="R575" i="5" s="1"/>
  <c r="O575" i="5"/>
  <c r="P575" i="5" s="1"/>
  <c r="M575" i="5"/>
  <c r="N575" i="5" s="1"/>
  <c r="J575" i="5"/>
  <c r="Q563" i="5"/>
  <c r="R563" i="5" s="1"/>
  <c r="O563" i="5"/>
  <c r="P563" i="5" s="1"/>
  <c r="M563" i="5"/>
  <c r="N563" i="5" s="1"/>
  <c r="J563" i="5"/>
  <c r="Q551" i="5"/>
  <c r="R551" i="5" s="1"/>
  <c r="O551" i="5"/>
  <c r="P551" i="5" s="1"/>
  <c r="M551" i="5"/>
  <c r="N551" i="5" s="1"/>
  <c r="J551" i="5"/>
  <c r="Q539" i="5"/>
  <c r="R539" i="5" s="1"/>
  <c r="O539" i="5"/>
  <c r="P539" i="5" s="1"/>
  <c r="M539" i="5"/>
  <c r="N539" i="5" s="1"/>
  <c r="J539" i="5"/>
  <c r="Q527" i="5"/>
  <c r="R527" i="5" s="1"/>
  <c r="O527" i="5"/>
  <c r="P527" i="5" s="1"/>
  <c r="J527" i="5"/>
  <c r="M527" i="5"/>
  <c r="N527" i="5" s="1"/>
  <c r="Q515" i="5"/>
  <c r="R515" i="5" s="1"/>
  <c r="O515" i="5"/>
  <c r="P515" i="5" s="1"/>
  <c r="M515" i="5"/>
  <c r="N515" i="5" s="1"/>
  <c r="J515" i="5"/>
  <c r="Q503" i="5"/>
  <c r="R503" i="5" s="1"/>
  <c r="O503" i="5"/>
  <c r="P503" i="5" s="1"/>
  <c r="M503" i="5"/>
  <c r="N503" i="5" s="1"/>
  <c r="J503" i="5"/>
  <c r="Q491" i="5"/>
  <c r="R491" i="5" s="1"/>
  <c r="O491" i="5"/>
  <c r="P491" i="5" s="1"/>
  <c r="M491" i="5"/>
  <c r="N491" i="5" s="1"/>
  <c r="J491" i="5"/>
  <c r="Q479" i="5"/>
  <c r="R479" i="5" s="1"/>
  <c r="O479" i="5"/>
  <c r="P479" i="5" s="1"/>
  <c r="M479" i="5"/>
  <c r="N479" i="5" s="1"/>
  <c r="J479" i="5"/>
  <c r="Q467" i="5"/>
  <c r="R467" i="5" s="1"/>
  <c r="O467" i="5"/>
  <c r="P467" i="5" s="1"/>
  <c r="M467" i="5"/>
  <c r="N467" i="5" s="1"/>
  <c r="J467" i="5"/>
  <c r="Q455" i="5"/>
  <c r="R455" i="5" s="1"/>
  <c r="O455" i="5"/>
  <c r="P455" i="5" s="1"/>
  <c r="M455" i="5"/>
  <c r="N455" i="5" s="1"/>
  <c r="J455" i="5"/>
  <c r="Q443" i="5"/>
  <c r="R443" i="5" s="1"/>
  <c r="O443" i="5"/>
  <c r="P443" i="5" s="1"/>
  <c r="M443" i="5"/>
  <c r="N443" i="5" s="1"/>
  <c r="J443" i="5"/>
  <c r="Q431" i="5"/>
  <c r="R431" i="5" s="1"/>
  <c r="O431" i="5"/>
  <c r="P431" i="5" s="1"/>
  <c r="M431" i="5"/>
  <c r="N431" i="5" s="1"/>
  <c r="J431" i="5"/>
  <c r="Q419" i="5"/>
  <c r="R419" i="5" s="1"/>
  <c r="O419" i="5"/>
  <c r="P419" i="5" s="1"/>
  <c r="M419" i="5"/>
  <c r="N419" i="5" s="1"/>
  <c r="J419" i="5"/>
  <c r="Q407" i="5"/>
  <c r="R407" i="5" s="1"/>
  <c r="O407" i="5"/>
  <c r="P407" i="5" s="1"/>
  <c r="M407" i="5"/>
  <c r="N407" i="5" s="1"/>
  <c r="J407" i="5"/>
  <c r="Q395" i="5"/>
  <c r="R395" i="5" s="1"/>
  <c r="O395" i="5"/>
  <c r="P395" i="5" s="1"/>
  <c r="M395" i="5"/>
  <c r="N395" i="5" s="1"/>
  <c r="J395" i="5"/>
  <c r="Q383" i="5"/>
  <c r="R383" i="5" s="1"/>
  <c r="O383" i="5"/>
  <c r="P383" i="5" s="1"/>
  <c r="M383" i="5"/>
  <c r="N383" i="5" s="1"/>
  <c r="J383" i="5"/>
  <c r="Q371" i="5"/>
  <c r="R371" i="5" s="1"/>
  <c r="O371" i="5"/>
  <c r="P371" i="5" s="1"/>
  <c r="M371" i="5"/>
  <c r="N371" i="5" s="1"/>
  <c r="J371" i="5"/>
  <c r="Q359" i="5"/>
  <c r="R359" i="5" s="1"/>
  <c r="O359" i="5"/>
  <c r="P359" i="5" s="1"/>
  <c r="M359" i="5"/>
  <c r="N359" i="5" s="1"/>
  <c r="J359" i="5"/>
  <c r="Q347" i="5"/>
  <c r="R347" i="5" s="1"/>
  <c r="O347" i="5"/>
  <c r="P347" i="5" s="1"/>
  <c r="M347" i="5"/>
  <c r="N347" i="5" s="1"/>
  <c r="J347" i="5"/>
  <c r="Q335" i="5"/>
  <c r="R335" i="5" s="1"/>
  <c r="O335" i="5"/>
  <c r="P335" i="5" s="1"/>
  <c r="M335" i="5"/>
  <c r="N335" i="5" s="1"/>
  <c r="J335" i="5"/>
  <c r="Q323" i="5"/>
  <c r="R323" i="5" s="1"/>
  <c r="O323" i="5"/>
  <c r="P323" i="5" s="1"/>
  <c r="M323" i="5"/>
  <c r="N323" i="5" s="1"/>
  <c r="J323" i="5"/>
  <c r="Q311" i="5"/>
  <c r="R311" i="5" s="1"/>
  <c r="O311" i="5"/>
  <c r="P311" i="5" s="1"/>
  <c r="M311" i="5"/>
  <c r="N311" i="5" s="1"/>
  <c r="J311" i="5"/>
  <c r="Q299" i="5"/>
  <c r="R299" i="5" s="1"/>
  <c r="O299" i="5"/>
  <c r="P299" i="5" s="1"/>
  <c r="M299" i="5"/>
  <c r="N299" i="5" s="1"/>
  <c r="J299" i="5"/>
  <c r="Q287" i="5"/>
  <c r="R287" i="5" s="1"/>
  <c r="O287" i="5"/>
  <c r="P287" i="5" s="1"/>
  <c r="M287" i="5"/>
  <c r="N287" i="5" s="1"/>
  <c r="J287" i="5"/>
  <c r="Q275" i="5"/>
  <c r="R275" i="5" s="1"/>
  <c r="O275" i="5"/>
  <c r="P275" i="5" s="1"/>
  <c r="M275" i="5"/>
  <c r="N275" i="5" s="1"/>
  <c r="J275" i="5"/>
  <c r="Q263" i="5"/>
  <c r="R263" i="5" s="1"/>
  <c r="O263" i="5"/>
  <c r="P263" i="5" s="1"/>
  <c r="M263" i="5"/>
  <c r="N263" i="5" s="1"/>
  <c r="J263" i="5"/>
  <c r="Q251" i="5"/>
  <c r="R251" i="5" s="1"/>
  <c r="O251" i="5"/>
  <c r="P251" i="5" s="1"/>
  <c r="M251" i="5"/>
  <c r="N251" i="5" s="1"/>
  <c r="J251" i="5"/>
  <c r="Q239" i="5"/>
  <c r="R239" i="5" s="1"/>
  <c r="O239" i="5"/>
  <c r="P239" i="5" s="1"/>
  <c r="M239" i="5"/>
  <c r="N239" i="5" s="1"/>
  <c r="J239" i="5"/>
  <c r="Q227" i="5"/>
  <c r="R227" i="5" s="1"/>
  <c r="O227" i="5"/>
  <c r="P227" i="5" s="1"/>
  <c r="M227" i="5"/>
  <c r="N227" i="5" s="1"/>
  <c r="J227" i="5"/>
  <c r="Q215" i="5"/>
  <c r="R215" i="5" s="1"/>
  <c r="O215" i="5"/>
  <c r="P215" i="5" s="1"/>
  <c r="M215" i="5"/>
  <c r="N215" i="5" s="1"/>
  <c r="J215" i="5"/>
  <c r="Q203" i="5"/>
  <c r="R203" i="5" s="1"/>
  <c r="O203" i="5"/>
  <c r="P203" i="5" s="1"/>
  <c r="M203" i="5"/>
  <c r="N203" i="5" s="1"/>
  <c r="J203" i="5"/>
  <c r="Q191" i="5"/>
  <c r="R191" i="5" s="1"/>
  <c r="O191" i="5"/>
  <c r="P191" i="5" s="1"/>
  <c r="M191" i="5"/>
  <c r="N191" i="5" s="1"/>
  <c r="J191" i="5"/>
  <c r="Q179" i="5"/>
  <c r="R179" i="5" s="1"/>
  <c r="O179" i="5"/>
  <c r="P179" i="5" s="1"/>
  <c r="M179" i="5"/>
  <c r="N179" i="5" s="1"/>
  <c r="J179" i="5"/>
  <c r="Q167" i="5"/>
  <c r="R167" i="5" s="1"/>
  <c r="O167" i="5"/>
  <c r="P167" i="5" s="1"/>
  <c r="J167" i="5"/>
  <c r="M167" i="5"/>
  <c r="N167" i="5" s="1"/>
  <c r="Q155" i="5"/>
  <c r="R155" i="5" s="1"/>
  <c r="O155" i="5"/>
  <c r="P155" i="5" s="1"/>
  <c r="M155" i="5"/>
  <c r="N155" i="5" s="1"/>
  <c r="J155" i="5"/>
  <c r="Q143" i="5"/>
  <c r="R143" i="5" s="1"/>
  <c r="O143" i="5"/>
  <c r="P143" i="5" s="1"/>
  <c r="M143" i="5"/>
  <c r="N143" i="5" s="1"/>
  <c r="J143" i="5"/>
  <c r="Q131" i="5"/>
  <c r="R131" i="5" s="1"/>
  <c r="O131" i="5"/>
  <c r="P131" i="5" s="1"/>
  <c r="M131" i="5"/>
  <c r="N131" i="5" s="1"/>
  <c r="J131" i="5"/>
  <c r="Q119" i="5"/>
  <c r="R119" i="5" s="1"/>
  <c r="O119" i="5"/>
  <c r="P119" i="5" s="1"/>
  <c r="M119" i="5"/>
  <c r="N119" i="5" s="1"/>
  <c r="J119" i="5"/>
  <c r="Q107" i="5"/>
  <c r="R107" i="5" s="1"/>
  <c r="O107" i="5"/>
  <c r="P107" i="5" s="1"/>
  <c r="M107" i="5"/>
  <c r="N107" i="5" s="1"/>
  <c r="J107" i="5"/>
  <c r="Q95" i="5"/>
  <c r="R95" i="5" s="1"/>
  <c r="O95" i="5"/>
  <c r="P95" i="5" s="1"/>
  <c r="M95" i="5"/>
  <c r="N95" i="5" s="1"/>
  <c r="J95" i="5"/>
  <c r="Q83" i="5"/>
  <c r="R83" i="5" s="1"/>
  <c r="O83" i="5"/>
  <c r="P83" i="5" s="1"/>
  <c r="M83" i="5"/>
  <c r="N83" i="5" s="1"/>
  <c r="J83" i="5"/>
  <c r="Q71" i="5"/>
  <c r="R71" i="5" s="1"/>
  <c r="O71" i="5"/>
  <c r="P71" i="5" s="1"/>
  <c r="M71" i="5"/>
  <c r="N71" i="5" s="1"/>
  <c r="J71" i="5"/>
  <c r="Q59" i="5"/>
  <c r="R59" i="5" s="1"/>
  <c r="O59" i="5"/>
  <c r="P59" i="5" s="1"/>
  <c r="M59" i="5"/>
  <c r="N59" i="5" s="1"/>
  <c r="J59" i="5"/>
  <c r="Q47" i="5"/>
  <c r="R47" i="5" s="1"/>
  <c r="O47" i="5"/>
  <c r="P47" i="5" s="1"/>
  <c r="M47" i="5"/>
  <c r="N47" i="5" s="1"/>
  <c r="J47" i="5"/>
  <c r="Q35" i="5"/>
  <c r="R35" i="5" s="1"/>
  <c r="O35" i="5"/>
  <c r="P35" i="5" s="1"/>
  <c r="M35" i="5"/>
  <c r="N35" i="5" s="1"/>
  <c r="J35" i="5"/>
  <c r="Q23" i="5"/>
  <c r="R23" i="5" s="1"/>
  <c r="O23" i="5"/>
  <c r="P23" i="5" s="1"/>
  <c r="M23" i="5"/>
  <c r="N23" i="5" s="1"/>
  <c r="J23" i="5"/>
  <c r="Q11" i="5"/>
  <c r="R11" i="5" s="1"/>
  <c r="O11" i="5"/>
  <c r="P11" i="5" s="1"/>
  <c r="M11" i="5"/>
  <c r="N11" i="5" s="1"/>
  <c r="J11" i="5"/>
  <c r="J2599" i="5"/>
  <c r="J2585" i="5"/>
  <c r="J2570" i="5"/>
  <c r="J2556" i="5"/>
  <c r="J2541" i="5"/>
  <c r="J2527" i="5"/>
  <c r="J2513" i="5"/>
  <c r="J2498" i="5"/>
  <c r="J2484" i="5"/>
  <c r="J2469" i="5"/>
  <c r="J2455" i="5"/>
  <c r="J2441" i="5"/>
  <c r="J2426" i="5"/>
  <c r="J2412" i="5"/>
  <c r="J2383" i="5"/>
  <c r="J2369" i="5"/>
  <c r="J2354" i="5"/>
  <c r="J2340" i="5"/>
  <c r="J2325" i="5"/>
  <c r="J2311" i="5"/>
  <c r="J2297" i="5"/>
  <c r="J2282" i="5"/>
  <c r="J2268" i="5"/>
  <c r="J2253" i="5"/>
  <c r="J2239" i="5"/>
  <c r="J2225" i="5"/>
  <c r="J2210" i="5"/>
  <c r="J2196" i="5"/>
  <c r="J2181" i="5"/>
  <c r="J2167" i="5"/>
  <c r="J2153" i="5"/>
  <c r="J2138" i="5"/>
  <c r="J2124" i="5"/>
  <c r="J2109" i="5"/>
  <c r="J2095" i="5"/>
  <c r="J2081" i="5"/>
  <c r="J2065" i="5"/>
  <c r="J2047" i="5"/>
  <c r="J2029" i="5"/>
  <c r="J2011" i="5"/>
  <c r="J1993" i="5"/>
  <c r="J1975" i="5"/>
  <c r="J1957" i="5"/>
  <c r="J1939" i="5"/>
  <c r="J1921" i="5"/>
  <c r="J1903" i="5"/>
  <c r="J1885" i="5"/>
  <c r="J1867" i="5"/>
  <c r="J1849" i="5"/>
  <c r="J1831" i="5"/>
  <c r="J1813" i="5"/>
  <c r="J1795" i="5"/>
  <c r="J1777" i="5"/>
  <c r="J1759" i="5"/>
  <c r="J1741" i="5"/>
  <c r="J1723" i="5"/>
  <c r="J1700" i="5"/>
  <c r="J1655" i="5"/>
  <c r="J1583" i="5"/>
  <c r="J1511" i="5"/>
  <c r="J1439" i="5"/>
  <c r="J1367" i="5"/>
  <c r="J1295" i="5"/>
  <c r="J1223" i="5"/>
  <c r="J1151" i="5"/>
  <c r="J1079" i="5"/>
  <c r="J1007" i="5"/>
  <c r="J917" i="5"/>
  <c r="J733" i="5"/>
  <c r="J519" i="5"/>
  <c r="J303" i="5"/>
  <c r="J87" i="5"/>
  <c r="M2440" i="5"/>
  <c r="N2440" i="5" s="1"/>
  <c r="M1638" i="5"/>
  <c r="N1638" i="5" s="1"/>
  <c r="Q2517" i="5"/>
  <c r="R2517" i="5" s="1"/>
  <c r="O2517" i="5"/>
  <c r="P2517" i="5" s="1"/>
  <c r="M2517" i="5"/>
  <c r="N2517" i="5" s="1"/>
  <c r="Q2397" i="5"/>
  <c r="R2397" i="5" s="1"/>
  <c r="O2397" i="5"/>
  <c r="P2397" i="5" s="1"/>
  <c r="M2397" i="5"/>
  <c r="N2397" i="5" s="1"/>
  <c r="Q2277" i="5"/>
  <c r="R2277" i="5" s="1"/>
  <c r="O2277" i="5"/>
  <c r="P2277" i="5" s="1"/>
  <c r="M2277" i="5"/>
  <c r="N2277" i="5" s="1"/>
  <c r="Q2145" i="5"/>
  <c r="R2145" i="5" s="1"/>
  <c r="O2145" i="5"/>
  <c r="P2145" i="5" s="1"/>
  <c r="M2145" i="5"/>
  <c r="N2145" i="5" s="1"/>
  <c r="Q2013" i="5"/>
  <c r="R2013" i="5" s="1"/>
  <c r="O2013" i="5"/>
  <c r="P2013" i="5" s="1"/>
  <c r="M2013" i="5"/>
  <c r="N2013" i="5" s="1"/>
  <c r="Q1893" i="5"/>
  <c r="R1893" i="5" s="1"/>
  <c r="O1893" i="5"/>
  <c r="P1893" i="5" s="1"/>
  <c r="M1893" i="5"/>
  <c r="N1893" i="5" s="1"/>
  <c r="Q1749" i="5"/>
  <c r="R1749" i="5" s="1"/>
  <c r="O1749" i="5"/>
  <c r="P1749" i="5" s="1"/>
  <c r="M1749" i="5"/>
  <c r="N1749" i="5" s="1"/>
  <c r="Q1617" i="5"/>
  <c r="R1617" i="5" s="1"/>
  <c r="O1617" i="5"/>
  <c r="P1617" i="5" s="1"/>
  <c r="M1617" i="5"/>
  <c r="N1617" i="5" s="1"/>
  <c r="Q1497" i="5"/>
  <c r="R1497" i="5" s="1"/>
  <c r="O1497" i="5"/>
  <c r="P1497" i="5" s="1"/>
  <c r="M1497" i="5"/>
  <c r="N1497" i="5" s="1"/>
  <c r="Q1353" i="5"/>
  <c r="R1353" i="5" s="1"/>
  <c r="O1353" i="5"/>
  <c r="P1353" i="5" s="1"/>
  <c r="M1353" i="5"/>
  <c r="N1353" i="5" s="1"/>
  <c r="Q1221" i="5"/>
  <c r="R1221" i="5" s="1"/>
  <c r="O1221" i="5"/>
  <c r="P1221" i="5" s="1"/>
  <c r="M1221" i="5"/>
  <c r="N1221" i="5" s="1"/>
  <c r="Q1101" i="5"/>
  <c r="R1101" i="5" s="1"/>
  <c r="O1101" i="5"/>
  <c r="P1101" i="5" s="1"/>
  <c r="M1101" i="5"/>
  <c r="N1101" i="5" s="1"/>
  <c r="Q969" i="5"/>
  <c r="R969" i="5" s="1"/>
  <c r="O969" i="5"/>
  <c r="P969" i="5" s="1"/>
  <c r="M969" i="5"/>
  <c r="N969" i="5" s="1"/>
  <c r="J969" i="5"/>
  <c r="Q849" i="5"/>
  <c r="R849" i="5" s="1"/>
  <c r="O849" i="5"/>
  <c r="P849" i="5" s="1"/>
  <c r="M849" i="5"/>
  <c r="N849" i="5" s="1"/>
  <c r="J849" i="5"/>
  <c r="Q729" i="5"/>
  <c r="R729" i="5" s="1"/>
  <c r="O729" i="5"/>
  <c r="P729" i="5" s="1"/>
  <c r="M729" i="5"/>
  <c r="N729" i="5" s="1"/>
  <c r="J729" i="5"/>
  <c r="Q609" i="5"/>
  <c r="R609" i="5" s="1"/>
  <c r="O609" i="5"/>
  <c r="P609" i="5" s="1"/>
  <c r="M609" i="5"/>
  <c r="N609" i="5" s="1"/>
  <c r="Q489" i="5"/>
  <c r="R489" i="5" s="1"/>
  <c r="O489" i="5"/>
  <c r="P489" i="5" s="1"/>
  <c r="M489" i="5"/>
  <c r="N489" i="5" s="1"/>
  <c r="J489" i="5"/>
  <c r="Q357" i="5"/>
  <c r="R357" i="5" s="1"/>
  <c r="O357" i="5"/>
  <c r="P357" i="5" s="1"/>
  <c r="M357" i="5"/>
  <c r="N357" i="5" s="1"/>
  <c r="Q225" i="5"/>
  <c r="R225" i="5" s="1"/>
  <c r="O225" i="5"/>
  <c r="P225" i="5" s="1"/>
  <c r="M225" i="5"/>
  <c r="N225" i="5" s="1"/>
  <c r="J225" i="5"/>
  <c r="Q105" i="5"/>
  <c r="R105" i="5" s="1"/>
  <c r="O105" i="5"/>
  <c r="P105" i="5" s="1"/>
  <c r="M105" i="5"/>
  <c r="N105" i="5" s="1"/>
  <c r="J2265" i="5"/>
  <c r="Q2602" i="5"/>
  <c r="R2602" i="5" s="1"/>
  <c r="O2602" i="5"/>
  <c r="P2602" i="5" s="1"/>
  <c r="M2602" i="5"/>
  <c r="N2602" i="5" s="1"/>
  <c r="J2602" i="5"/>
  <c r="Q2590" i="5"/>
  <c r="R2590" i="5" s="1"/>
  <c r="O2590" i="5"/>
  <c r="P2590" i="5" s="1"/>
  <c r="M2590" i="5"/>
  <c r="N2590" i="5" s="1"/>
  <c r="J2590" i="5"/>
  <c r="Q2578" i="5"/>
  <c r="R2578" i="5" s="1"/>
  <c r="O2578" i="5"/>
  <c r="P2578" i="5" s="1"/>
  <c r="M2578" i="5"/>
  <c r="N2578" i="5" s="1"/>
  <c r="J2578" i="5"/>
  <c r="Q2566" i="5"/>
  <c r="R2566" i="5" s="1"/>
  <c r="O2566" i="5"/>
  <c r="P2566" i="5" s="1"/>
  <c r="M2566" i="5"/>
  <c r="N2566" i="5" s="1"/>
  <c r="J2566" i="5"/>
  <c r="Q2554" i="5"/>
  <c r="R2554" i="5" s="1"/>
  <c r="O2554" i="5"/>
  <c r="P2554" i="5" s="1"/>
  <c r="J2554" i="5"/>
  <c r="Q2542" i="5"/>
  <c r="R2542" i="5" s="1"/>
  <c r="O2542" i="5"/>
  <c r="P2542" i="5" s="1"/>
  <c r="M2542" i="5"/>
  <c r="N2542" i="5" s="1"/>
  <c r="J2542" i="5"/>
  <c r="Q2530" i="5"/>
  <c r="R2530" i="5" s="1"/>
  <c r="O2530" i="5"/>
  <c r="P2530" i="5" s="1"/>
  <c r="M2530" i="5"/>
  <c r="N2530" i="5" s="1"/>
  <c r="J2530" i="5"/>
  <c r="Q2518" i="5"/>
  <c r="R2518" i="5" s="1"/>
  <c r="O2518" i="5"/>
  <c r="P2518" i="5" s="1"/>
  <c r="M2518" i="5"/>
  <c r="N2518" i="5" s="1"/>
  <c r="J2518" i="5"/>
  <c r="Q2506" i="5"/>
  <c r="R2506" i="5" s="1"/>
  <c r="O2506" i="5"/>
  <c r="P2506" i="5" s="1"/>
  <c r="M2506" i="5"/>
  <c r="N2506" i="5" s="1"/>
  <c r="J2506" i="5"/>
  <c r="Q2494" i="5"/>
  <c r="R2494" i="5" s="1"/>
  <c r="O2494" i="5"/>
  <c r="P2494" i="5" s="1"/>
  <c r="M2494" i="5"/>
  <c r="N2494" i="5" s="1"/>
  <c r="J2494" i="5"/>
  <c r="Q2482" i="5"/>
  <c r="R2482" i="5" s="1"/>
  <c r="O2482" i="5"/>
  <c r="P2482" i="5" s="1"/>
  <c r="M2482" i="5"/>
  <c r="N2482" i="5" s="1"/>
  <c r="J2482" i="5"/>
  <c r="Q2470" i="5"/>
  <c r="R2470" i="5" s="1"/>
  <c r="O2470" i="5"/>
  <c r="P2470" i="5" s="1"/>
  <c r="M2470" i="5"/>
  <c r="N2470" i="5" s="1"/>
  <c r="J2470" i="5"/>
  <c r="Q2458" i="5"/>
  <c r="R2458" i="5" s="1"/>
  <c r="O2458" i="5"/>
  <c r="P2458" i="5" s="1"/>
  <c r="M2458" i="5"/>
  <c r="N2458" i="5" s="1"/>
  <c r="J2458" i="5"/>
  <c r="Q2446" i="5"/>
  <c r="R2446" i="5" s="1"/>
  <c r="O2446" i="5"/>
  <c r="P2446" i="5" s="1"/>
  <c r="M2446" i="5"/>
  <c r="N2446" i="5" s="1"/>
  <c r="J2446" i="5"/>
  <c r="Q2434" i="5"/>
  <c r="R2434" i="5" s="1"/>
  <c r="O2434" i="5"/>
  <c r="P2434" i="5" s="1"/>
  <c r="M2434" i="5"/>
  <c r="N2434" i="5" s="1"/>
  <c r="J2434" i="5"/>
  <c r="Q2422" i="5"/>
  <c r="R2422" i="5" s="1"/>
  <c r="O2422" i="5"/>
  <c r="P2422" i="5" s="1"/>
  <c r="M2422" i="5"/>
  <c r="N2422" i="5" s="1"/>
  <c r="J2422" i="5"/>
  <c r="Q2410" i="5"/>
  <c r="R2410" i="5" s="1"/>
  <c r="O2410" i="5"/>
  <c r="P2410" i="5" s="1"/>
  <c r="M2410" i="5"/>
  <c r="N2410" i="5" s="1"/>
  <c r="J2410" i="5"/>
  <c r="Q2398" i="5"/>
  <c r="R2398" i="5" s="1"/>
  <c r="O2398" i="5"/>
  <c r="P2398" i="5" s="1"/>
  <c r="M2398" i="5"/>
  <c r="N2398" i="5" s="1"/>
  <c r="J2398" i="5"/>
  <c r="Q2386" i="5"/>
  <c r="R2386" i="5" s="1"/>
  <c r="O2386" i="5"/>
  <c r="P2386" i="5" s="1"/>
  <c r="M2386" i="5"/>
  <c r="N2386" i="5" s="1"/>
  <c r="J2386" i="5"/>
  <c r="Q2374" i="5"/>
  <c r="R2374" i="5" s="1"/>
  <c r="O2374" i="5"/>
  <c r="P2374" i="5" s="1"/>
  <c r="M2374" i="5"/>
  <c r="N2374" i="5" s="1"/>
  <c r="J2374" i="5"/>
  <c r="Q2362" i="5"/>
  <c r="R2362" i="5" s="1"/>
  <c r="O2362" i="5"/>
  <c r="P2362" i="5" s="1"/>
  <c r="J2362" i="5"/>
  <c r="Q2350" i="5"/>
  <c r="R2350" i="5" s="1"/>
  <c r="O2350" i="5"/>
  <c r="P2350" i="5" s="1"/>
  <c r="M2350" i="5"/>
  <c r="N2350" i="5" s="1"/>
  <c r="J2350" i="5"/>
  <c r="Q2338" i="5"/>
  <c r="R2338" i="5" s="1"/>
  <c r="O2338" i="5"/>
  <c r="P2338" i="5" s="1"/>
  <c r="M2338" i="5"/>
  <c r="N2338" i="5" s="1"/>
  <c r="J2338" i="5"/>
  <c r="Q2326" i="5"/>
  <c r="R2326" i="5" s="1"/>
  <c r="O2326" i="5"/>
  <c r="P2326" i="5" s="1"/>
  <c r="M2326" i="5"/>
  <c r="N2326" i="5" s="1"/>
  <c r="J2326" i="5"/>
  <c r="Q2314" i="5"/>
  <c r="R2314" i="5" s="1"/>
  <c r="O2314" i="5"/>
  <c r="P2314" i="5" s="1"/>
  <c r="M2314" i="5"/>
  <c r="N2314" i="5" s="1"/>
  <c r="J2314" i="5"/>
  <c r="Q2302" i="5"/>
  <c r="R2302" i="5" s="1"/>
  <c r="O2302" i="5"/>
  <c r="P2302" i="5" s="1"/>
  <c r="M2302" i="5"/>
  <c r="N2302" i="5" s="1"/>
  <c r="J2302" i="5"/>
  <c r="Q2290" i="5"/>
  <c r="R2290" i="5" s="1"/>
  <c r="O2290" i="5"/>
  <c r="P2290" i="5" s="1"/>
  <c r="M2290" i="5"/>
  <c r="N2290" i="5" s="1"/>
  <c r="J2290" i="5"/>
  <c r="Q2278" i="5"/>
  <c r="R2278" i="5" s="1"/>
  <c r="O2278" i="5"/>
  <c r="P2278" i="5" s="1"/>
  <c r="M2278" i="5"/>
  <c r="N2278" i="5" s="1"/>
  <c r="J2278" i="5"/>
  <c r="Q2266" i="5"/>
  <c r="R2266" i="5" s="1"/>
  <c r="O2266" i="5"/>
  <c r="P2266" i="5" s="1"/>
  <c r="M2266" i="5"/>
  <c r="N2266" i="5" s="1"/>
  <c r="J2266" i="5"/>
  <c r="Q2254" i="5"/>
  <c r="R2254" i="5" s="1"/>
  <c r="O2254" i="5"/>
  <c r="P2254" i="5" s="1"/>
  <c r="M2254" i="5"/>
  <c r="N2254" i="5" s="1"/>
  <c r="J2254" i="5"/>
  <c r="Q2242" i="5"/>
  <c r="R2242" i="5" s="1"/>
  <c r="O2242" i="5"/>
  <c r="P2242" i="5" s="1"/>
  <c r="M2242" i="5"/>
  <c r="N2242" i="5" s="1"/>
  <c r="J2242" i="5"/>
  <c r="Q2230" i="5"/>
  <c r="R2230" i="5" s="1"/>
  <c r="O2230" i="5"/>
  <c r="P2230" i="5" s="1"/>
  <c r="M2230" i="5"/>
  <c r="N2230" i="5" s="1"/>
  <c r="J2230" i="5"/>
  <c r="Q2218" i="5"/>
  <c r="R2218" i="5" s="1"/>
  <c r="O2218" i="5"/>
  <c r="P2218" i="5" s="1"/>
  <c r="M2218" i="5"/>
  <c r="N2218" i="5" s="1"/>
  <c r="J2218" i="5"/>
  <c r="Q2206" i="5"/>
  <c r="R2206" i="5" s="1"/>
  <c r="O2206" i="5"/>
  <c r="P2206" i="5" s="1"/>
  <c r="M2206" i="5"/>
  <c r="N2206" i="5" s="1"/>
  <c r="J2206" i="5"/>
  <c r="Q2194" i="5"/>
  <c r="R2194" i="5" s="1"/>
  <c r="O2194" i="5"/>
  <c r="P2194" i="5" s="1"/>
  <c r="M2194" i="5"/>
  <c r="N2194" i="5" s="1"/>
  <c r="J2194" i="5"/>
  <c r="Q2182" i="5"/>
  <c r="R2182" i="5" s="1"/>
  <c r="O2182" i="5"/>
  <c r="P2182" i="5" s="1"/>
  <c r="M2182" i="5"/>
  <c r="N2182" i="5" s="1"/>
  <c r="J2182" i="5"/>
  <c r="Q2170" i="5"/>
  <c r="R2170" i="5" s="1"/>
  <c r="O2170" i="5"/>
  <c r="P2170" i="5" s="1"/>
  <c r="M2170" i="5"/>
  <c r="N2170" i="5" s="1"/>
  <c r="J2170" i="5"/>
  <c r="Q2158" i="5"/>
  <c r="R2158" i="5" s="1"/>
  <c r="O2158" i="5"/>
  <c r="P2158" i="5" s="1"/>
  <c r="M2158" i="5"/>
  <c r="N2158" i="5" s="1"/>
  <c r="J2158" i="5"/>
  <c r="Q2146" i="5"/>
  <c r="R2146" i="5" s="1"/>
  <c r="O2146" i="5"/>
  <c r="P2146" i="5" s="1"/>
  <c r="M2146" i="5"/>
  <c r="N2146" i="5" s="1"/>
  <c r="J2146" i="5"/>
  <c r="Q2134" i="5"/>
  <c r="R2134" i="5" s="1"/>
  <c r="O2134" i="5"/>
  <c r="P2134" i="5" s="1"/>
  <c r="M2134" i="5"/>
  <c r="N2134" i="5" s="1"/>
  <c r="J2134" i="5"/>
  <c r="Q2122" i="5"/>
  <c r="R2122" i="5" s="1"/>
  <c r="O2122" i="5"/>
  <c r="P2122" i="5" s="1"/>
  <c r="M2122" i="5"/>
  <c r="N2122" i="5" s="1"/>
  <c r="J2122" i="5"/>
  <c r="Q2110" i="5"/>
  <c r="R2110" i="5" s="1"/>
  <c r="O2110" i="5"/>
  <c r="P2110" i="5" s="1"/>
  <c r="M2110" i="5"/>
  <c r="N2110" i="5" s="1"/>
  <c r="J2110" i="5"/>
  <c r="Q2098" i="5"/>
  <c r="R2098" i="5" s="1"/>
  <c r="O2098" i="5"/>
  <c r="P2098" i="5" s="1"/>
  <c r="M2098" i="5"/>
  <c r="N2098" i="5" s="1"/>
  <c r="J2098" i="5"/>
  <c r="Q2086" i="5"/>
  <c r="R2086" i="5" s="1"/>
  <c r="O2086" i="5"/>
  <c r="P2086" i="5" s="1"/>
  <c r="M2086" i="5"/>
  <c r="N2086" i="5" s="1"/>
  <c r="J2086" i="5"/>
  <c r="Q2074" i="5"/>
  <c r="R2074" i="5" s="1"/>
  <c r="O2074" i="5"/>
  <c r="P2074" i="5" s="1"/>
  <c r="M2074" i="5"/>
  <c r="N2074" i="5" s="1"/>
  <c r="J2074" i="5"/>
  <c r="Q2062" i="5"/>
  <c r="R2062" i="5" s="1"/>
  <c r="O2062" i="5"/>
  <c r="P2062" i="5" s="1"/>
  <c r="M2062" i="5"/>
  <c r="N2062" i="5" s="1"/>
  <c r="J2062" i="5"/>
  <c r="Q2050" i="5"/>
  <c r="R2050" i="5" s="1"/>
  <c r="O2050" i="5"/>
  <c r="P2050" i="5" s="1"/>
  <c r="M2050" i="5"/>
  <c r="N2050" i="5" s="1"/>
  <c r="J2050" i="5"/>
  <c r="Q2038" i="5"/>
  <c r="R2038" i="5" s="1"/>
  <c r="O2038" i="5"/>
  <c r="P2038" i="5" s="1"/>
  <c r="M2038" i="5"/>
  <c r="N2038" i="5" s="1"/>
  <c r="J2038" i="5"/>
  <c r="Q2026" i="5"/>
  <c r="R2026" i="5" s="1"/>
  <c r="O2026" i="5"/>
  <c r="P2026" i="5" s="1"/>
  <c r="M2026" i="5"/>
  <c r="N2026" i="5" s="1"/>
  <c r="J2026" i="5"/>
  <c r="Q2014" i="5"/>
  <c r="R2014" i="5" s="1"/>
  <c r="O2014" i="5"/>
  <c r="P2014" i="5" s="1"/>
  <c r="M2014" i="5"/>
  <c r="N2014" i="5" s="1"/>
  <c r="J2014" i="5"/>
  <c r="Q2002" i="5"/>
  <c r="R2002" i="5" s="1"/>
  <c r="O2002" i="5"/>
  <c r="P2002" i="5" s="1"/>
  <c r="M2002" i="5"/>
  <c r="N2002" i="5" s="1"/>
  <c r="J2002" i="5"/>
  <c r="Q1990" i="5"/>
  <c r="R1990" i="5" s="1"/>
  <c r="O1990" i="5"/>
  <c r="P1990" i="5" s="1"/>
  <c r="M1990" i="5"/>
  <c r="N1990" i="5" s="1"/>
  <c r="J1990" i="5"/>
  <c r="Q1978" i="5"/>
  <c r="R1978" i="5" s="1"/>
  <c r="O1978" i="5"/>
  <c r="P1978" i="5" s="1"/>
  <c r="M1978" i="5"/>
  <c r="N1978" i="5" s="1"/>
  <c r="J1978" i="5"/>
  <c r="Q1966" i="5"/>
  <c r="R1966" i="5" s="1"/>
  <c r="O1966" i="5"/>
  <c r="P1966" i="5" s="1"/>
  <c r="M1966" i="5"/>
  <c r="N1966" i="5" s="1"/>
  <c r="J1966" i="5"/>
  <c r="Q1954" i="5"/>
  <c r="R1954" i="5" s="1"/>
  <c r="O1954" i="5"/>
  <c r="P1954" i="5" s="1"/>
  <c r="M1954" i="5"/>
  <c r="N1954" i="5" s="1"/>
  <c r="J1954" i="5"/>
  <c r="Q1942" i="5"/>
  <c r="R1942" i="5" s="1"/>
  <c r="O1942" i="5"/>
  <c r="P1942" i="5" s="1"/>
  <c r="M1942" i="5"/>
  <c r="N1942" i="5" s="1"/>
  <c r="J1942" i="5"/>
  <c r="Q1930" i="5"/>
  <c r="R1930" i="5" s="1"/>
  <c r="O1930" i="5"/>
  <c r="P1930" i="5" s="1"/>
  <c r="M1930" i="5"/>
  <c r="N1930" i="5" s="1"/>
  <c r="J1930" i="5"/>
  <c r="Q1918" i="5"/>
  <c r="R1918" i="5" s="1"/>
  <c r="O1918" i="5"/>
  <c r="P1918" i="5" s="1"/>
  <c r="M1918" i="5"/>
  <c r="N1918" i="5" s="1"/>
  <c r="J1918" i="5"/>
  <c r="Q1906" i="5"/>
  <c r="R1906" i="5" s="1"/>
  <c r="O1906" i="5"/>
  <c r="P1906" i="5" s="1"/>
  <c r="M1906" i="5"/>
  <c r="N1906" i="5" s="1"/>
  <c r="J1906" i="5"/>
  <c r="Q1894" i="5"/>
  <c r="R1894" i="5" s="1"/>
  <c r="O1894" i="5"/>
  <c r="P1894" i="5" s="1"/>
  <c r="M1894" i="5"/>
  <c r="N1894" i="5" s="1"/>
  <c r="J1894" i="5"/>
  <c r="Q1882" i="5"/>
  <c r="R1882" i="5" s="1"/>
  <c r="O1882" i="5"/>
  <c r="P1882" i="5" s="1"/>
  <c r="M1882" i="5"/>
  <c r="N1882" i="5" s="1"/>
  <c r="J1882" i="5"/>
  <c r="Q1870" i="5"/>
  <c r="R1870" i="5" s="1"/>
  <c r="O1870" i="5"/>
  <c r="P1870" i="5" s="1"/>
  <c r="M1870" i="5"/>
  <c r="N1870" i="5" s="1"/>
  <c r="J1870" i="5"/>
  <c r="Q1858" i="5"/>
  <c r="R1858" i="5" s="1"/>
  <c r="O1858" i="5"/>
  <c r="P1858" i="5" s="1"/>
  <c r="M1858" i="5"/>
  <c r="N1858" i="5" s="1"/>
  <c r="J1858" i="5"/>
  <c r="Q1846" i="5"/>
  <c r="R1846" i="5" s="1"/>
  <c r="O1846" i="5"/>
  <c r="P1846" i="5" s="1"/>
  <c r="M1846" i="5"/>
  <c r="N1846" i="5" s="1"/>
  <c r="J1846" i="5"/>
  <c r="Q1834" i="5"/>
  <c r="R1834" i="5" s="1"/>
  <c r="O1834" i="5"/>
  <c r="P1834" i="5" s="1"/>
  <c r="M1834" i="5"/>
  <c r="N1834" i="5" s="1"/>
  <c r="J1834" i="5"/>
  <c r="Q1822" i="5"/>
  <c r="R1822" i="5" s="1"/>
  <c r="O1822" i="5"/>
  <c r="P1822" i="5" s="1"/>
  <c r="M1822" i="5"/>
  <c r="N1822" i="5" s="1"/>
  <c r="J1822" i="5"/>
  <c r="Q1810" i="5"/>
  <c r="R1810" i="5" s="1"/>
  <c r="O1810" i="5"/>
  <c r="P1810" i="5" s="1"/>
  <c r="M1810" i="5"/>
  <c r="N1810" i="5" s="1"/>
  <c r="J1810" i="5"/>
  <c r="Q1798" i="5"/>
  <c r="R1798" i="5" s="1"/>
  <c r="O1798" i="5"/>
  <c r="P1798" i="5" s="1"/>
  <c r="M1798" i="5"/>
  <c r="N1798" i="5" s="1"/>
  <c r="J1798" i="5"/>
  <c r="Q1786" i="5"/>
  <c r="R1786" i="5" s="1"/>
  <c r="O1786" i="5"/>
  <c r="P1786" i="5" s="1"/>
  <c r="M1786" i="5"/>
  <c r="N1786" i="5" s="1"/>
  <c r="J1786" i="5"/>
  <c r="Q1774" i="5"/>
  <c r="R1774" i="5" s="1"/>
  <c r="O1774" i="5"/>
  <c r="P1774" i="5" s="1"/>
  <c r="M1774" i="5"/>
  <c r="N1774" i="5" s="1"/>
  <c r="J1774" i="5"/>
  <c r="Q1762" i="5"/>
  <c r="R1762" i="5" s="1"/>
  <c r="O1762" i="5"/>
  <c r="P1762" i="5" s="1"/>
  <c r="M1762" i="5"/>
  <c r="N1762" i="5" s="1"/>
  <c r="J1762" i="5"/>
  <c r="Q1750" i="5"/>
  <c r="R1750" i="5" s="1"/>
  <c r="O1750" i="5"/>
  <c r="P1750" i="5" s="1"/>
  <c r="M1750" i="5"/>
  <c r="N1750" i="5" s="1"/>
  <c r="J1750" i="5"/>
  <c r="Q1738" i="5"/>
  <c r="R1738" i="5" s="1"/>
  <c r="O1738" i="5"/>
  <c r="P1738" i="5" s="1"/>
  <c r="M1738" i="5"/>
  <c r="N1738" i="5" s="1"/>
  <c r="J1738" i="5"/>
  <c r="Q1726" i="5"/>
  <c r="R1726" i="5" s="1"/>
  <c r="O1726" i="5"/>
  <c r="P1726" i="5" s="1"/>
  <c r="M1726" i="5"/>
  <c r="N1726" i="5" s="1"/>
  <c r="J1726" i="5"/>
  <c r="Q1714" i="5"/>
  <c r="R1714" i="5" s="1"/>
  <c r="O1714" i="5"/>
  <c r="P1714" i="5" s="1"/>
  <c r="M1714" i="5"/>
  <c r="N1714" i="5" s="1"/>
  <c r="J1714" i="5"/>
  <c r="Q1702" i="5"/>
  <c r="R1702" i="5" s="1"/>
  <c r="O1702" i="5"/>
  <c r="P1702" i="5" s="1"/>
  <c r="M1702" i="5"/>
  <c r="N1702" i="5" s="1"/>
  <c r="J1702" i="5"/>
  <c r="Q1690" i="5"/>
  <c r="R1690" i="5" s="1"/>
  <c r="O1690" i="5"/>
  <c r="P1690" i="5" s="1"/>
  <c r="M1690" i="5"/>
  <c r="N1690" i="5" s="1"/>
  <c r="J1690" i="5"/>
  <c r="Q1678" i="5"/>
  <c r="R1678" i="5" s="1"/>
  <c r="O1678" i="5"/>
  <c r="P1678" i="5" s="1"/>
  <c r="M1678" i="5"/>
  <c r="N1678" i="5" s="1"/>
  <c r="J1678" i="5"/>
  <c r="Q1666" i="5"/>
  <c r="R1666" i="5" s="1"/>
  <c r="O1666" i="5"/>
  <c r="P1666" i="5" s="1"/>
  <c r="M1666" i="5"/>
  <c r="N1666" i="5" s="1"/>
  <c r="J1666" i="5"/>
  <c r="Q1654" i="5"/>
  <c r="R1654" i="5" s="1"/>
  <c r="O1654" i="5"/>
  <c r="P1654" i="5" s="1"/>
  <c r="M1654" i="5"/>
  <c r="N1654" i="5" s="1"/>
  <c r="J1654" i="5"/>
  <c r="Q1642" i="5"/>
  <c r="R1642" i="5" s="1"/>
  <c r="O1642" i="5"/>
  <c r="P1642" i="5" s="1"/>
  <c r="M1642" i="5"/>
  <c r="N1642" i="5" s="1"/>
  <c r="J1642" i="5"/>
  <c r="Q1630" i="5"/>
  <c r="R1630" i="5" s="1"/>
  <c r="O1630" i="5"/>
  <c r="P1630" i="5" s="1"/>
  <c r="M1630" i="5"/>
  <c r="N1630" i="5" s="1"/>
  <c r="J1630" i="5"/>
  <c r="Q1618" i="5"/>
  <c r="R1618" i="5" s="1"/>
  <c r="O1618" i="5"/>
  <c r="P1618" i="5" s="1"/>
  <c r="M1618" i="5"/>
  <c r="N1618" i="5" s="1"/>
  <c r="J1618" i="5"/>
  <c r="Q1606" i="5"/>
  <c r="R1606" i="5" s="1"/>
  <c r="O1606" i="5"/>
  <c r="P1606" i="5" s="1"/>
  <c r="M1606" i="5"/>
  <c r="N1606" i="5" s="1"/>
  <c r="J1606" i="5"/>
  <c r="Q1594" i="5"/>
  <c r="R1594" i="5" s="1"/>
  <c r="O1594" i="5"/>
  <c r="P1594" i="5" s="1"/>
  <c r="M1594" i="5"/>
  <c r="N1594" i="5" s="1"/>
  <c r="J1594" i="5"/>
  <c r="Q1582" i="5"/>
  <c r="R1582" i="5" s="1"/>
  <c r="O1582" i="5"/>
  <c r="P1582" i="5" s="1"/>
  <c r="M1582" i="5"/>
  <c r="N1582" i="5" s="1"/>
  <c r="J1582" i="5"/>
  <c r="Q1570" i="5"/>
  <c r="R1570" i="5" s="1"/>
  <c r="O1570" i="5"/>
  <c r="P1570" i="5" s="1"/>
  <c r="M1570" i="5"/>
  <c r="N1570" i="5" s="1"/>
  <c r="J1570" i="5"/>
  <c r="Q1558" i="5"/>
  <c r="R1558" i="5" s="1"/>
  <c r="O1558" i="5"/>
  <c r="P1558" i="5" s="1"/>
  <c r="M1558" i="5"/>
  <c r="N1558" i="5" s="1"/>
  <c r="J1558" i="5"/>
  <c r="Q1546" i="5"/>
  <c r="R1546" i="5" s="1"/>
  <c r="O1546" i="5"/>
  <c r="P1546" i="5" s="1"/>
  <c r="M1546" i="5"/>
  <c r="N1546" i="5" s="1"/>
  <c r="J1546" i="5"/>
  <c r="Q1534" i="5"/>
  <c r="R1534" i="5" s="1"/>
  <c r="O1534" i="5"/>
  <c r="P1534" i="5" s="1"/>
  <c r="M1534" i="5"/>
  <c r="N1534" i="5" s="1"/>
  <c r="J1534" i="5"/>
  <c r="Q1522" i="5"/>
  <c r="R1522" i="5" s="1"/>
  <c r="O1522" i="5"/>
  <c r="P1522" i="5" s="1"/>
  <c r="M1522" i="5"/>
  <c r="N1522" i="5" s="1"/>
  <c r="J1522" i="5"/>
  <c r="Q1510" i="5"/>
  <c r="R1510" i="5" s="1"/>
  <c r="O1510" i="5"/>
  <c r="P1510" i="5" s="1"/>
  <c r="M1510" i="5"/>
  <c r="N1510" i="5" s="1"/>
  <c r="J1510" i="5"/>
  <c r="Q1498" i="5"/>
  <c r="R1498" i="5" s="1"/>
  <c r="O1498" i="5"/>
  <c r="P1498" i="5" s="1"/>
  <c r="M1498" i="5"/>
  <c r="N1498" i="5" s="1"/>
  <c r="J1498" i="5"/>
  <c r="Q1486" i="5"/>
  <c r="R1486" i="5" s="1"/>
  <c r="O1486" i="5"/>
  <c r="P1486" i="5" s="1"/>
  <c r="M1486" i="5"/>
  <c r="N1486" i="5" s="1"/>
  <c r="J1486" i="5"/>
  <c r="Q1474" i="5"/>
  <c r="R1474" i="5" s="1"/>
  <c r="O1474" i="5"/>
  <c r="P1474" i="5" s="1"/>
  <c r="M1474" i="5"/>
  <c r="N1474" i="5" s="1"/>
  <c r="J1474" i="5"/>
  <c r="Q1462" i="5"/>
  <c r="R1462" i="5" s="1"/>
  <c r="O1462" i="5"/>
  <c r="P1462" i="5" s="1"/>
  <c r="M1462" i="5"/>
  <c r="N1462" i="5" s="1"/>
  <c r="J1462" i="5"/>
  <c r="Q1450" i="5"/>
  <c r="R1450" i="5" s="1"/>
  <c r="O1450" i="5"/>
  <c r="P1450" i="5" s="1"/>
  <c r="M1450" i="5"/>
  <c r="N1450" i="5" s="1"/>
  <c r="J1450" i="5"/>
  <c r="Q1438" i="5"/>
  <c r="R1438" i="5" s="1"/>
  <c r="O1438" i="5"/>
  <c r="P1438" i="5" s="1"/>
  <c r="M1438" i="5"/>
  <c r="N1438" i="5" s="1"/>
  <c r="J1438" i="5"/>
  <c r="Q1426" i="5"/>
  <c r="R1426" i="5" s="1"/>
  <c r="O1426" i="5"/>
  <c r="P1426" i="5" s="1"/>
  <c r="M1426" i="5"/>
  <c r="N1426" i="5" s="1"/>
  <c r="J1426" i="5"/>
  <c r="Q1414" i="5"/>
  <c r="R1414" i="5" s="1"/>
  <c r="O1414" i="5"/>
  <c r="P1414" i="5" s="1"/>
  <c r="M1414" i="5"/>
  <c r="N1414" i="5" s="1"/>
  <c r="J1414" i="5"/>
  <c r="Q1402" i="5"/>
  <c r="R1402" i="5" s="1"/>
  <c r="O1402" i="5"/>
  <c r="P1402" i="5" s="1"/>
  <c r="M1402" i="5"/>
  <c r="N1402" i="5" s="1"/>
  <c r="J1402" i="5"/>
  <c r="Q1390" i="5"/>
  <c r="R1390" i="5" s="1"/>
  <c r="O1390" i="5"/>
  <c r="P1390" i="5" s="1"/>
  <c r="M1390" i="5"/>
  <c r="N1390" i="5" s="1"/>
  <c r="J1390" i="5"/>
  <c r="Q1378" i="5"/>
  <c r="R1378" i="5" s="1"/>
  <c r="O1378" i="5"/>
  <c r="P1378" i="5" s="1"/>
  <c r="M1378" i="5"/>
  <c r="N1378" i="5" s="1"/>
  <c r="J1378" i="5"/>
  <c r="Q1366" i="5"/>
  <c r="R1366" i="5" s="1"/>
  <c r="O1366" i="5"/>
  <c r="P1366" i="5" s="1"/>
  <c r="M1366" i="5"/>
  <c r="N1366" i="5" s="1"/>
  <c r="J1366" i="5"/>
  <c r="Q1354" i="5"/>
  <c r="R1354" i="5" s="1"/>
  <c r="O1354" i="5"/>
  <c r="P1354" i="5" s="1"/>
  <c r="M1354" i="5"/>
  <c r="N1354" i="5" s="1"/>
  <c r="J1354" i="5"/>
  <c r="Q1342" i="5"/>
  <c r="R1342" i="5" s="1"/>
  <c r="O1342" i="5"/>
  <c r="P1342" i="5" s="1"/>
  <c r="M1342" i="5"/>
  <c r="N1342" i="5" s="1"/>
  <c r="J1342" i="5"/>
  <c r="Q1330" i="5"/>
  <c r="R1330" i="5" s="1"/>
  <c r="O1330" i="5"/>
  <c r="P1330" i="5" s="1"/>
  <c r="M1330" i="5"/>
  <c r="N1330" i="5" s="1"/>
  <c r="J1330" i="5"/>
  <c r="Q1318" i="5"/>
  <c r="R1318" i="5" s="1"/>
  <c r="O1318" i="5"/>
  <c r="P1318" i="5" s="1"/>
  <c r="M1318" i="5"/>
  <c r="N1318" i="5" s="1"/>
  <c r="J1318" i="5"/>
  <c r="Q1306" i="5"/>
  <c r="R1306" i="5" s="1"/>
  <c r="O1306" i="5"/>
  <c r="P1306" i="5" s="1"/>
  <c r="M1306" i="5"/>
  <c r="N1306" i="5" s="1"/>
  <c r="J1306" i="5"/>
  <c r="Q1294" i="5"/>
  <c r="R1294" i="5" s="1"/>
  <c r="O1294" i="5"/>
  <c r="P1294" i="5" s="1"/>
  <c r="M1294" i="5"/>
  <c r="N1294" i="5" s="1"/>
  <c r="J1294" i="5"/>
  <c r="Q1282" i="5"/>
  <c r="R1282" i="5" s="1"/>
  <c r="O1282" i="5"/>
  <c r="P1282" i="5" s="1"/>
  <c r="M1282" i="5"/>
  <c r="N1282" i="5" s="1"/>
  <c r="J1282" i="5"/>
  <c r="Q1270" i="5"/>
  <c r="R1270" i="5" s="1"/>
  <c r="O1270" i="5"/>
  <c r="P1270" i="5" s="1"/>
  <c r="M1270" i="5"/>
  <c r="N1270" i="5" s="1"/>
  <c r="J1270" i="5"/>
  <c r="Q1258" i="5"/>
  <c r="R1258" i="5" s="1"/>
  <c r="O1258" i="5"/>
  <c r="P1258" i="5" s="1"/>
  <c r="M1258" i="5"/>
  <c r="N1258" i="5" s="1"/>
  <c r="J1258" i="5"/>
  <c r="Q1246" i="5"/>
  <c r="R1246" i="5" s="1"/>
  <c r="O1246" i="5"/>
  <c r="P1246" i="5" s="1"/>
  <c r="M1246" i="5"/>
  <c r="N1246" i="5" s="1"/>
  <c r="J1246" i="5"/>
  <c r="Q1234" i="5"/>
  <c r="R1234" i="5" s="1"/>
  <c r="O1234" i="5"/>
  <c r="P1234" i="5" s="1"/>
  <c r="M1234" i="5"/>
  <c r="N1234" i="5" s="1"/>
  <c r="J1234" i="5"/>
  <c r="Q1222" i="5"/>
  <c r="R1222" i="5" s="1"/>
  <c r="O1222" i="5"/>
  <c r="P1222" i="5" s="1"/>
  <c r="M1222" i="5"/>
  <c r="N1222" i="5" s="1"/>
  <c r="J1222" i="5"/>
  <c r="Q1210" i="5"/>
  <c r="R1210" i="5" s="1"/>
  <c r="O1210" i="5"/>
  <c r="P1210" i="5" s="1"/>
  <c r="M1210" i="5"/>
  <c r="N1210" i="5" s="1"/>
  <c r="J1210" i="5"/>
  <c r="Q1198" i="5"/>
  <c r="R1198" i="5" s="1"/>
  <c r="O1198" i="5"/>
  <c r="P1198" i="5" s="1"/>
  <c r="M1198" i="5"/>
  <c r="N1198" i="5" s="1"/>
  <c r="J1198" i="5"/>
  <c r="Q1186" i="5"/>
  <c r="R1186" i="5" s="1"/>
  <c r="O1186" i="5"/>
  <c r="P1186" i="5" s="1"/>
  <c r="M1186" i="5"/>
  <c r="N1186" i="5" s="1"/>
  <c r="J1186" i="5"/>
  <c r="Q1174" i="5"/>
  <c r="R1174" i="5" s="1"/>
  <c r="O1174" i="5"/>
  <c r="P1174" i="5" s="1"/>
  <c r="M1174" i="5"/>
  <c r="N1174" i="5" s="1"/>
  <c r="J1174" i="5"/>
  <c r="Q1162" i="5"/>
  <c r="R1162" i="5" s="1"/>
  <c r="O1162" i="5"/>
  <c r="P1162" i="5" s="1"/>
  <c r="M1162" i="5"/>
  <c r="N1162" i="5" s="1"/>
  <c r="J1162" i="5"/>
  <c r="Q1150" i="5"/>
  <c r="R1150" i="5" s="1"/>
  <c r="O1150" i="5"/>
  <c r="P1150" i="5" s="1"/>
  <c r="M1150" i="5"/>
  <c r="N1150" i="5" s="1"/>
  <c r="J1150" i="5"/>
  <c r="Q1138" i="5"/>
  <c r="R1138" i="5" s="1"/>
  <c r="O1138" i="5"/>
  <c r="P1138" i="5" s="1"/>
  <c r="M1138" i="5"/>
  <c r="N1138" i="5" s="1"/>
  <c r="J1138" i="5"/>
  <c r="Q1126" i="5"/>
  <c r="R1126" i="5" s="1"/>
  <c r="O1126" i="5"/>
  <c r="P1126" i="5" s="1"/>
  <c r="M1126" i="5"/>
  <c r="N1126" i="5" s="1"/>
  <c r="J1126" i="5"/>
  <c r="Q1114" i="5"/>
  <c r="R1114" i="5" s="1"/>
  <c r="O1114" i="5"/>
  <c r="P1114" i="5" s="1"/>
  <c r="M1114" i="5"/>
  <c r="N1114" i="5" s="1"/>
  <c r="J1114" i="5"/>
  <c r="Q1102" i="5"/>
  <c r="R1102" i="5" s="1"/>
  <c r="O1102" i="5"/>
  <c r="P1102" i="5" s="1"/>
  <c r="M1102" i="5"/>
  <c r="N1102" i="5" s="1"/>
  <c r="J1102" i="5"/>
  <c r="Q1090" i="5"/>
  <c r="R1090" i="5" s="1"/>
  <c r="O1090" i="5"/>
  <c r="P1090" i="5" s="1"/>
  <c r="M1090" i="5"/>
  <c r="N1090" i="5" s="1"/>
  <c r="J1090" i="5"/>
  <c r="Q1078" i="5"/>
  <c r="R1078" i="5" s="1"/>
  <c r="O1078" i="5"/>
  <c r="P1078" i="5" s="1"/>
  <c r="M1078" i="5"/>
  <c r="N1078" i="5" s="1"/>
  <c r="J1078" i="5"/>
  <c r="Q1066" i="5"/>
  <c r="R1066" i="5" s="1"/>
  <c r="O1066" i="5"/>
  <c r="P1066" i="5" s="1"/>
  <c r="M1066" i="5"/>
  <c r="N1066" i="5" s="1"/>
  <c r="J1066" i="5"/>
  <c r="Q1054" i="5"/>
  <c r="R1054" i="5" s="1"/>
  <c r="O1054" i="5"/>
  <c r="P1054" i="5" s="1"/>
  <c r="M1054" i="5"/>
  <c r="N1054" i="5" s="1"/>
  <c r="J1054" i="5"/>
  <c r="Q1042" i="5"/>
  <c r="R1042" i="5" s="1"/>
  <c r="O1042" i="5"/>
  <c r="P1042" i="5" s="1"/>
  <c r="M1042" i="5"/>
  <c r="N1042" i="5" s="1"/>
  <c r="J1042" i="5"/>
  <c r="Q1030" i="5"/>
  <c r="R1030" i="5" s="1"/>
  <c r="O1030" i="5"/>
  <c r="P1030" i="5" s="1"/>
  <c r="M1030" i="5"/>
  <c r="N1030" i="5" s="1"/>
  <c r="J1030" i="5"/>
  <c r="Q1018" i="5"/>
  <c r="R1018" i="5" s="1"/>
  <c r="O1018" i="5"/>
  <c r="P1018" i="5" s="1"/>
  <c r="M1018" i="5"/>
  <c r="N1018" i="5" s="1"/>
  <c r="J1018" i="5"/>
  <c r="Q1006" i="5"/>
  <c r="R1006" i="5" s="1"/>
  <c r="O1006" i="5"/>
  <c r="P1006" i="5" s="1"/>
  <c r="M1006" i="5"/>
  <c r="N1006" i="5" s="1"/>
  <c r="J1006" i="5"/>
  <c r="Q994" i="5"/>
  <c r="R994" i="5" s="1"/>
  <c r="O994" i="5"/>
  <c r="P994" i="5" s="1"/>
  <c r="M994" i="5"/>
  <c r="N994" i="5" s="1"/>
  <c r="J994" i="5"/>
  <c r="Q982" i="5"/>
  <c r="R982" i="5" s="1"/>
  <c r="O982" i="5"/>
  <c r="P982" i="5" s="1"/>
  <c r="M982" i="5"/>
  <c r="N982" i="5" s="1"/>
  <c r="J982" i="5"/>
  <c r="Q970" i="5"/>
  <c r="R970" i="5" s="1"/>
  <c r="O970" i="5"/>
  <c r="P970" i="5" s="1"/>
  <c r="M970" i="5"/>
  <c r="N970" i="5" s="1"/>
  <c r="Q958" i="5"/>
  <c r="R958" i="5" s="1"/>
  <c r="O958" i="5"/>
  <c r="P958" i="5" s="1"/>
  <c r="M958" i="5"/>
  <c r="N958" i="5" s="1"/>
  <c r="J958" i="5"/>
  <c r="Q946" i="5"/>
  <c r="R946" i="5" s="1"/>
  <c r="O946" i="5"/>
  <c r="P946" i="5" s="1"/>
  <c r="M946" i="5"/>
  <c r="N946" i="5" s="1"/>
  <c r="J946" i="5"/>
  <c r="Q934" i="5"/>
  <c r="R934" i="5" s="1"/>
  <c r="O934" i="5"/>
  <c r="P934" i="5" s="1"/>
  <c r="M934" i="5"/>
  <c r="N934" i="5" s="1"/>
  <c r="J934" i="5"/>
  <c r="Q922" i="5"/>
  <c r="R922" i="5" s="1"/>
  <c r="O922" i="5"/>
  <c r="P922" i="5" s="1"/>
  <c r="M922" i="5"/>
  <c r="N922" i="5" s="1"/>
  <c r="J922" i="5"/>
  <c r="Q910" i="5"/>
  <c r="R910" i="5" s="1"/>
  <c r="O910" i="5"/>
  <c r="P910" i="5" s="1"/>
  <c r="M910" i="5"/>
  <c r="N910" i="5" s="1"/>
  <c r="J910" i="5"/>
  <c r="Q898" i="5"/>
  <c r="R898" i="5" s="1"/>
  <c r="O898" i="5"/>
  <c r="P898" i="5" s="1"/>
  <c r="M898" i="5"/>
  <c r="N898" i="5" s="1"/>
  <c r="J898" i="5"/>
  <c r="Q886" i="5"/>
  <c r="R886" i="5" s="1"/>
  <c r="O886" i="5"/>
  <c r="P886" i="5" s="1"/>
  <c r="M886" i="5"/>
  <c r="N886" i="5" s="1"/>
  <c r="J886" i="5"/>
  <c r="Q874" i="5"/>
  <c r="R874" i="5" s="1"/>
  <c r="O874" i="5"/>
  <c r="P874" i="5" s="1"/>
  <c r="M874" i="5"/>
  <c r="N874" i="5" s="1"/>
  <c r="J874" i="5"/>
  <c r="Q862" i="5"/>
  <c r="R862" i="5" s="1"/>
  <c r="O862" i="5"/>
  <c r="P862" i="5" s="1"/>
  <c r="M862" i="5"/>
  <c r="N862" i="5" s="1"/>
  <c r="J862" i="5"/>
  <c r="Q850" i="5"/>
  <c r="R850" i="5" s="1"/>
  <c r="O850" i="5"/>
  <c r="P850" i="5" s="1"/>
  <c r="M850" i="5"/>
  <c r="N850" i="5" s="1"/>
  <c r="J850" i="5"/>
  <c r="Q838" i="5"/>
  <c r="R838" i="5" s="1"/>
  <c r="O838" i="5"/>
  <c r="P838" i="5" s="1"/>
  <c r="M838" i="5"/>
  <c r="N838" i="5" s="1"/>
  <c r="J838" i="5"/>
  <c r="Q826" i="5"/>
  <c r="R826" i="5" s="1"/>
  <c r="O826" i="5"/>
  <c r="P826" i="5" s="1"/>
  <c r="M826" i="5"/>
  <c r="N826" i="5" s="1"/>
  <c r="J826" i="5"/>
  <c r="Q814" i="5"/>
  <c r="R814" i="5" s="1"/>
  <c r="O814" i="5"/>
  <c r="P814" i="5" s="1"/>
  <c r="M814" i="5"/>
  <c r="N814" i="5" s="1"/>
  <c r="J814" i="5"/>
  <c r="Q802" i="5"/>
  <c r="R802" i="5" s="1"/>
  <c r="O802" i="5"/>
  <c r="P802" i="5" s="1"/>
  <c r="M802" i="5"/>
  <c r="N802" i="5" s="1"/>
  <c r="J802" i="5"/>
  <c r="Q790" i="5"/>
  <c r="R790" i="5" s="1"/>
  <c r="O790" i="5"/>
  <c r="P790" i="5" s="1"/>
  <c r="M790" i="5"/>
  <c r="N790" i="5" s="1"/>
  <c r="J790" i="5"/>
  <c r="Q778" i="5"/>
  <c r="R778" i="5" s="1"/>
  <c r="O778" i="5"/>
  <c r="P778" i="5" s="1"/>
  <c r="M778" i="5"/>
  <c r="N778" i="5" s="1"/>
  <c r="J778" i="5"/>
  <c r="Q766" i="5"/>
  <c r="R766" i="5" s="1"/>
  <c r="O766" i="5"/>
  <c r="P766" i="5" s="1"/>
  <c r="M766" i="5"/>
  <c r="N766" i="5" s="1"/>
  <c r="J766" i="5"/>
  <c r="Q754" i="5"/>
  <c r="R754" i="5" s="1"/>
  <c r="O754" i="5"/>
  <c r="P754" i="5" s="1"/>
  <c r="M754" i="5"/>
  <c r="N754" i="5" s="1"/>
  <c r="J754" i="5"/>
  <c r="Q742" i="5"/>
  <c r="R742" i="5" s="1"/>
  <c r="O742" i="5"/>
  <c r="P742" i="5" s="1"/>
  <c r="M742" i="5"/>
  <c r="N742" i="5" s="1"/>
  <c r="J742" i="5"/>
  <c r="Q730" i="5"/>
  <c r="R730" i="5" s="1"/>
  <c r="O730" i="5"/>
  <c r="P730" i="5" s="1"/>
  <c r="M730" i="5"/>
  <c r="N730" i="5" s="1"/>
  <c r="J730" i="5"/>
  <c r="Q718" i="5"/>
  <c r="R718" i="5" s="1"/>
  <c r="O718" i="5"/>
  <c r="P718" i="5" s="1"/>
  <c r="M718" i="5"/>
  <c r="N718" i="5" s="1"/>
  <c r="J718" i="5"/>
  <c r="Q706" i="5"/>
  <c r="R706" i="5" s="1"/>
  <c r="O706" i="5"/>
  <c r="P706" i="5" s="1"/>
  <c r="M706" i="5"/>
  <c r="N706" i="5" s="1"/>
  <c r="J706" i="5"/>
  <c r="Q694" i="5"/>
  <c r="R694" i="5" s="1"/>
  <c r="O694" i="5"/>
  <c r="P694" i="5" s="1"/>
  <c r="M694" i="5"/>
  <c r="N694" i="5" s="1"/>
  <c r="J694" i="5"/>
  <c r="Q682" i="5"/>
  <c r="R682" i="5" s="1"/>
  <c r="O682" i="5"/>
  <c r="P682" i="5" s="1"/>
  <c r="M682" i="5"/>
  <c r="N682" i="5" s="1"/>
  <c r="J682" i="5"/>
  <c r="Q670" i="5"/>
  <c r="R670" i="5" s="1"/>
  <c r="O670" i="5"/>
  <c r="P670" i="5" s="1"/>
  <c r="M670" i="5"/>
  <c r="N670" i="5" s="1"/>
  <c r="J670" i="5"/>
  <c r="Q658" i="5"/>
  <c r="R658" i="5" s="1"/>
  <c r="O658" i="5"/>
  <c r="P658" i="5" s="1"/>
  <c r="M658" i="5"/>
  <c r="N658" i="5" s="1"/>
  <c r="J658" i="5"/>
  <c r="Q646" i="5"/>
  <c r="R646" i="5" s="1"/>
  <c r="O646" i="5"/>
  <c r="P646" i="5" s="1"/>
  <c r="M646" i="5"/>
  <c r="N646" i="5" s="1"/>
  <c r="J646" i="5"/>
  <c r="Q634" i="5"/>
  <c r="R634" i="5" s="1"/>
  <c r="O634" i="5"/>
  <c r="P634" i="5" s="1"/>
  <c r="M634" i="5"/>
  <c r="N634" i="5" s="1"/>
  <c r="J634" i="5"/>
  <c r="Q622" i="5"/>
  <c r="R622" i="5" s="1"/>
  <c r="O622" i="5"/>
  <c r="P622" i="5" s="1"/>
  <c r="M622" i="5"/>
  <c r="N622" i="5" s="1"/>
  <c r="J622" i="5"/>
  <c r="Q610" i="5"/>
  <c r="R610" i="5" s="1"/>
  <c r="O610" i="5"/>
  <c r="P610" i="5" s="1"/>
  <c r="M610" i="5"/>
  <c r="N610" i="5" s="1"/>
  <c r="J610" i="5"/>
  <c r="Q598" i="5"/>
  <c r="R598" i="5" s="1"/>
  <c r="O598" i="5"/>
  <c r="P598" i="5" s="1"/>
  <c r="M598" i="5"/>
  <c r="N598" i="5" s="1"/>
  <c r="J598" i="5"/>
  <c r="Q586" i="5"/>
  <c r="R586" i="5" s="1"/>
  <c r="O586" i="5"/>
  <c r="P586" i="5" s="1"/>
  <c r="M586" i="5"/>
  <c r="N586" i="5" s="1"/>
  <c r="J586" i="5"/>
  <c r="Q574" i="5"/>
  <c r="R574" i="5" s="1"/>
  <c r="O574" i="5"/>
  <c r="P574" i="5" s="1"/>
  <c r="M574" i="5"/>
  <c r="N574" i="5" s="1"/>
  <c r="J574" i="5"/>
  <c r="Q562" i="5"/>
  <c r="R562" i="5" s="1"/>
  <c r="O562" i="5"/>
  <c r="P562" i="5" s="1"/>
  <c r="M562" i="5"/>
  <c r="N562" i="5" s="1"/>
  <c r="J562" i="5"/>
  <c r="Q550" i="5"/>
  <c r="R550" i="5" s="1"/>
  <c r="O550" i="5"/>
  <c r="P550" i="5" s="1"/>
  <c r="M550" i="5"/>
  <c r="N550" i="5" s="1"/>
  <c r="J550" i="5"/>
  <c r="Q538" i="5"/>
  <c r="R538" i="5" s="1"/>
  <c r="O538" i="5"/>
  <c r="P538" i="5" s="1"/>
  <c r="M538" i="5"/>
  <c r="N538" i="5" s="1"/>
  <c r="J538" i="5"/>
  <c r="Q526" i="5"/>
  <c r="R526" i="5" s="1"/>
  <c r="O526" i="5"/>
  <c r="P526" i="5" s="1"/>
  <c r="M526" i="5"/>
  <c r="N526" i="5" s="1"/>
  <c r="J526" i="5"/>
  <c r="Q514" i="5"/>
  <c r="R514" i="5" s="1"/>
  <c r="O514" i="5"/>
  <c r="P514" i="5" s="1"/>
  <c r="M514" i="5"/>
  <c r="N514" i="5" s="1"/>
  <c r="J514" i="5"/>
  <c r="Q502" i="5"/>
  <c r="R502" i="5" s="1"/>
  <c r="O502" i="5"/>
  <c r="P502" i="5" s="1"/>
  <c r="M502" i="5"/>
  <c r="N502" i="5" s="1"/>
  <c r="J502" i="5"/>
  <c r="Q490" i="5"/>
  <c r="R490" i="5" s="1"/>
  <c r="O490" i="5"/>
  <c r="P490" i="5" s="1"/>
  <c r="M490" i="5"/>
  <c r="N490" i="5" s="1"/>
  <c r="J490" i="5"/>
  <c r="Q478" i="5"/>
  <c r="R478" i="5" s="1"/>
  <c r="O478" i="5"/>
  <c r="P478" i="5" s="1"/>
  <c r="M478" i="5"/>
  <c r="N478" i="5" s="1"/>
  <c r="J478" i="5"/>
  <c r="Q466" i="5"/>
  <c r="R466" i="5" s="1"/>
  <c r="O466" i="5"/>
  <c r="P466" i="5" s="1"/>
  <c r="M466" i="5"/>
  <c r="N466" i="5" s="1"/>
  <c r="J466" i="5"/>
  <c r="Q454" i="5"/>
  <c r="R454" i="5" s="1"/>
  <c r="O454" i="5"/>
  <c r="P454" i="5" s="1"/>
  <c r="M454" i="5"/>
  <c r="N454" i="5" s="1"/>
  <c r="J454" i="5"/>
  <c r="Q442" i="5"/>
  <c r="R442" i="5" s="1"/>
  <c r="O442" i="5"/>
  <c r="P442" i="5" s="1"/>
  <c r="M442" i="5"/>
  <c r="N442" i="5" s="1"/>
  <c r="J442" i="5"/>
  <c r="Q430" i="5"/>
  <c r="R430" i="5" s="1"/>
  <c r="O430" i="5"/>
  <c r="P430" i="5" s="1"/>
  <c r="M430" i="5"/>
  <c r="N430" i="5" s="1"/>
  <c r="J430" i="5"/>
  <c r="Q418" i="5"/>
  <c r="R418" i="5" s="1"/>
  <c r="O418" i="5"/>
  <c r="P418" i="5" s="1"/>
  <c r="M418" i="5"/>
  <c r="N418" i="5" s="1"/>
  <c r="J418" i="5"/>
  <c r="Q406" i="5"/>
  <c r="R406" i="5" s="1"/>
  <c r="O406" i="5"/>
  <c r="P406" i="5" s="1"/>
  <c r="M406" i="5"/>
  <c r="N406" i="5" s="1"/>
  <c r="J406" i="5"/>
  <c r="Q394" i="5"/>
  <c r="R394" i="5" s="1"/>
  <c r="O394" i="5"/>
  <c r="P394" i="5" s="1"/>
  <c r="M394" i="5"/>
  <c r="N394" i="5" s="1"/>
  <c r="J394" i="5"/>
  <c r="Q382" i="5"/>
  <c r="R382" i="5" s="1"/>
  <c r="O382" i="5"/>
  <c r="P382" i="5" s="1"/>
  <c r="M382" i="5"/>
  <c r="N382" i="5" s="1"/>
  <c r="J382" i="5"/>
  <c r="Q370" i="5"/>
  <c r="R370" i="5" s="1"/>
  <c r="O370" i="5"/>
  <c r="P370" i="5" s="1"/>
  <c r="M370" i="5"/>
  <c r="N370" i="5" s="1"/>
  <c r="J370" i="5"/>
  <c r="Q358" i="5"/>
  <c r="R358" i="5" s="1"/>
  <c r="O358" i="5"/>
  <c r="P358" i="5" s="1"/>
  <c r="M358" i="5"/>
  <c r="N358" i="5" s="1"/>
  <c r="J358" i="5"/>
  <c r="Q346" i="5"/>
  <c r="R346" i="5" s="1"/>
  <c r="O346" i="5"/>
  <c r="P346" i="5" s="1"/>
  <c r="M346" i="5"/>
  <c r="N346" i="5" s="1"/>
  <c r="J346" i="5"/>
  <c r="Q334" i="5"/>
  <c r="R334" i="5" s="1"/>
  <c r="O334" i="5"/>
  <c r="P334" i="5" s="1"/>
  <c r="M334" i="5"/>
  <c r="N334" i="5" s="1"/>
  <c r="J334" i="5"/>
  <c r="Q322" i="5"/>
  <c r="R322" i="5" s="1"/>
  <c r="O322" i="5"/>
  <c r="P322" i="5" s="1"/>
  <c r="M322" i="5"/>
  <c r="N322" i="5" s="1"/>
  <c r="J322" i="5"/>
  <c r="Q310" i="5"/>
  <c r="R310" i="5" s="1"/>
  <c r="O310" i="5"/>
  <c r="P310" i="5" s="1"/>
  <c r="M310" i="5"/>
  <c r="N310" i="5" s="1"/>
  <c r="J310" i="5"/>
  <c r="Q298" i="5"/>
  <c r="R298" i="5" s="1"/>
  <c r="O298" i="5"/>
  <c r="P298" i="5" s="1"/>
  <c r="M298" i="5"/>
  <c r="N298" i="5" s="1"/>
  <c r="J298" i="5"/>
  <c r="Q286" i="5"/>
  <c r="R286" i="5" s="1"/>
  <c r="O286" i="5"/>
  <c r="P286" i="5" s="1"/>
  <c r="M286" i="5"/>
  <c r="N286" i="5" s="1"/>
  <c r="J286" i="5"/>
  <c r="Q274" i="5"/>
  <c r="R274" i="5" s="1"/>
  <c r="O274" i="5"/>
  <c r="P274" i="5" s="1"/>
  <c r="M274" i="5"/>
  <c r="N274" i="5" s="1"/>
  <c r="J274" i="5"/>
  <c r="Q262" i="5"/>
  <c r="R262" i="5" s="1"/>
  <c r="O262" i="5"/>
  <c r="P262" i="5" s="1"/>
  <c r="M262" i="5"/>
  <c r="N262" i="5" s="1"/>
  <c r="J262" i="5"/>
  <c r="Q250" i="5"/>
  <c r="R250" i="5" s="1"/>
  <c r="O250" i="5"/>
  <c r="P250" i="5" s="1"/>
  <c r="M250" i="5"/>
  <c r="N250" i="5" s="1"/>
  <c r="J250" i="5"/>
  <c r="Q238" i="5"/>
  <c r="R238" i="5" s="1"/>
  <c r="O238" i="5"/>
  <c r="P238" i="5" s="1"/>
  <c r="M238" i="5"/>
  <c r="N238" i="5" s="1"/>
  <c r="J238" i="5"/>
  <c r="Q226" i="5"/>
  <c r="R226" i="5" s="1"/>
  <c r="O226" i="5"/>
  <c r="P226" i="5" s="1"/>
  <c r="M226" i="5"/>
  <c r="N226" i="5" s="1"/>
  <c r="J226" i="5"/>
  <c r="Q214" i="5"/>
  <c r="R214" i="5" s="1"/>
  <c r="O214" i="5"/>
  <c r="P214" i="5" s="1"/>
  <c r="M214" i="5"/>
  <c r="N214" i="5" s="1"/>
  <c r="J214" i="5"/>
  <c r="Q202" i="5"/>
  <c r="R202" i="5" s="1"/>
  <c r="O202" i="5"/>
  <c r="P202" i="5" s="1"/>
  <c r="M202" i="5"/>
  <c r="N202" i="5" s="1"/>
  <c r="J202" i="5"/>
  <c r="Q190" i="5"/>
  <c r="R190" i="5" s="1"/>
  <c r="O190" i="5"/>
  <c r="P190" i="5" s="1"/>
  <c r="M190" i="5"/>
  <c r="N190" i="5" s="1"/>
  <c r="J190" i="5"/>
  <c r="Q178" i="5"/>
  <c r="R178" i="5" s="1"/>
  <c r="O178" i="5"/>
  <c r="P178" i="5" s="1"/>
  <c r="M178" i="5"/>
  <c r="N178" i="5" s="1"/>
  <c r="J178" i="5"/>
  <c r="Q166" i="5"/>
  <c r="R166" i="5" s="1"/>
  <c r="O166" i="5"/>
  <c r="P166" i="5" s="1"/>
  <c r="M166" i="5"/>
  <c r="N166" i="5" s="1"/>
  <c r="J166" i="5"/>
  <c r="Q154" i="5"/>
  <c r="R154" i="5" s="1"/>
  <c r="O154" i="5"/>
  <c r="P154" i="5" s="1"/>
  <c r="M154" i="5"/>
  <c r="N154" i="5" s="1"/>
  <c r="J154" i="5"/>
  <c r="Q142" i="5"/>
  <c r="R142" i="5" s="1"/>
  <c r="O142" i="5"/>
  <c r="P142" i="5" s="1"/>
  <c r="M142" i="5"/>
  <c r="N142" i="5" s="1"/>
  <c r="J142" i="5"/>
  <c r="Q130" i="5"/>
  <c r="R130" i="5" s="1"/>
  <c r="O130" i="5"/>
  <c r="P130" i="5" s="1"/>
  <c r="M130" i="5"/>
  <c r="N130" i="5" s="1"/>
  <c r="J130" i="5"/>
  <c r="Q118" i="5"/>
  <c r="R118" i="5" s="1"/>
  <c r="O118" i="5"/>
  <c r="P118" i="5" s="1"/>
  <c r="M118" i="5"/>
  <c r="N118" i="5" s="1"/>
  <c r="J118" i="5"/>
  <c r="Q106" i="5"/>
  <c r="R106" i="5" s="1"/>
  <c r="O106" i="5"/>
  <c r="P106" i="5" s="1"/>
  <c r="M106" i="5"/>
  <c r="N106" i="5" s="1"/>
  <c r="J106" i="5"/>
  <c r="Q94" i="5"/>
  <c r="R94" i="5" s="1"/>
  <c r="O94" i="5"/>
  <c r="P94" i="5" s="1"/>
  <c r="M94" i="5"/>
  <c r="N94" i="5" s="1"/>
  <c r="J94" i="5"/>
  <c r="Q82" i="5"/>
  <c r="R82" i="5" s="1"/>
  <c r="O82" i="5"/>
  <c r="P82" i="5" s="1"/>
  <c r="M82" i="5"/>
  <c r="N82" i="5" s="1"/>
  <c r="J82" i="5"/>
  <c r="Q70" i="5"/>
  <c r="R70" i="5" s="1"/>
  <c r="O70" i="5"/>
  <c r="P70" i="5" s="1"/>
  <c r="M70" i="5"/>
  <c r="N70" i="5" s="1"/>
  <c r="J70" i="5"/>
  <c r="Q58" i="5"/>
  <c r="R58" i="5" s="1"/>
  <c r="O58" i="5"/>
  <c r="P58" i="5" s="1"/>
  <c r="M58" i="5"/>
  <c r="N58" i="5" s="1"/>
  <c r="J58" i="5"/>
  <c r="Q46" i="5"/>
  <c r="R46" i="5" s="1"/>
  <c r="O46" i="5"/>
  <c r="P46" i="5" s="1"/>
  <c r="M46" i="5"/>
  <c r="N46" i="5" s="1"/>
  <c r="J46" i="5"/>
  <c r="Q34" i="5"/>
  <c r="R34" i="5" s="1"/>
  <c r="O34" i="5"/>
  <c r="P34" i="5" s="1"/>
  <c r="M34" i="5"/>
  <c r="N34" i="5" s="1"/>
  <c r="J34" i="5"/>
  <c r="Q22" i="5"/>
  <c r="R22" i="5" s="1"/>
  <c r="O22" i="5"/>
  <c r="P22" i="5" s="1"/>
  <c r="M22" i="5"/>
  <c r="N22" i="5" s="1"/>
  <c r="J22" i="5"/>
  <c r="Q10" i="5"/>
  <c r="R10" i="5" s="1"/>
  <c r="O10" i="5"/>
  <c r="P10" i="5" s="1"/>
  <c r="M10" i="5"/>
  <c r="N10" i="5" s="1"/>
  <c r="J10" i="5"/>
  <c r="J2598" i="5"/>
  <c r="J2583" i="5"/>
  <c r="J2569" i="5"/>
  <c r="J2555" i="5"/>
  <c r="J2540" i="5"/>
  <c r="J2526" i="5"/>
  <c r="J2511" i="5"/>
  <c r="J2497" i="5"/>
  <c r="J2483" i="5"/>
  <c r="J2468" i="5"/>
  <c r="J2454" i="5"/>
  <c r="J2439" i="5"/>
  <c r="J2425" i="5"/>
  <c r="J2411" i="5"/>
  <c r="J2396" i="5"/>
  <c r="J2382" i="5"/>
  <c r="J2367" i="5"/>
  <c r="J2353" i="5"/>
  <c r="J2339" i="5"/>
  <c r="J2324" i="5"/>
  <c r="J2310" i="5"/>
  <c r="J2295" i="5"/>
  <c r="J2281" i="5"/>
  <c r="J2267" i="5"/>
  <c r="J2252" i="5"/>
  <c r="J2238" i="5"/>
  <c r="J2223" i="5"/>
  <c r="J2209" i="5"/>
  <c r="J2195" i="5"/>
  <c r="J2180" i="5"/>
  <c r="J2166" i="5"/>
  <c r="J2151" i="5"/>
  <c r="J2137" i="5"/>
  <c r="J2123" i="5"/>
  <c r="J2108" i="5"/>
  <c r="J2094" i="5"/>
  <c r="J2079" i="5"/>
  <c r="J2063" i="5"/>
  <c r="J2045" i="5"/>
  <c r="J2027" i="5"/>
  <c r="J2009" i="5"/>
  <c r="J1991" i="5"/>
  <c r="J1973" i="5"/>
  <c r="J1955" i="5"/>
  <c r="J1937" i="5"/>
  <c r="J1919" i="5"/>
  <c r="J1901" i="5"/>
  <c r="J1883" i="5"/>
  <c r="J1865" i="5"/>
  <c r="J1847" i="5"/>
  <c r="J1829" i="5"/>
  <c r="J1811" i="5"/>
  <c r="J1793" i="5"/>
  <c r="J1775" i="5"/>
  <c r="J1757" i="5"/>
  <c r="J1739" i="5"/>
  <c r="J1721" i="5"/>
  <c r="J1697" i="5"/>
  <c r="J1653" i="5"/>
  <c r="J1581" i="5"/>
  <c r="J1509" i="5"/>
  <c r="J1437" i="5"/>
  <c r="J1365" i="5"/>
  <c r="J1293" i="5"/>
  <c r="J1221" i="5"/>
  <c r="J1149" i="5"/>
  <c r="J1077" i="5"/>
  <c r="J1005" i="5"/>
  <c r="J904" i="5"/>
  <c r="J717" i="5"/>
  <c r="J501" i="5"/>
  <c r="J285" i="5"/>
  <c r="J69" i="5"/>
  <c r="M2416" i="5"/>
  <c r="N2416" i="5" s="1"/>
  <c r="M1496" i="5"/>
  <c r="N1496" i="5" s="1"/>
  <c r="Q397" i="5"/>
  <c r="R397" i="5" s="1"/>
  <c r="O397" i="5"/>
  <c r="P397" i="5" s="1"/>
  <c r="M397" i="5"/>
  <c r="N397" i="5" s="1"/>
  <c r="Q385" i="5"/>
  <c r="R385" i="5" s="1"/>
  <c r="O385" i="5"/>
  <c r="P385" i="5" s="1"/>
  <c r="M385" i="5"/>
  <c r="N385" i="5" s="1"/>
  <c r="Q373" i="5"/>
  <c r="R373" i="5" s="1"/>
  <c r="O373" i="5"/>
  <c r="P373" i="5" s="1"/>
  <c r="M373" i="5"/>
  <c r="N373" i="5" s="1"/>
  <c r="Q361" i="5"/>
  <c r="R361" i="5" s="1"/>
  <c r="O361" i="5"/>
  <c r="P361" i="5" s="1"/>
  <c r="M361" i="5"/>
  <c r="N361" i="5" s="1"/>
  <c r="Q349" i="5"/>
  <c r="R349" i="5" s="1"/>
  <c r="O349" i="5"/>
  <c r="P349" i="5" s="1"/>
  <c r="M349" i="5"/>
  <c r="N349" i="5" s="1"/>
  <c r="Q337" i="5"/>
  <c r="R337" i="5" s="1"/>
  <c r="O337" i="5"/>
  <c r="P337" i="5" s="1"/>
  <c r="M337" i="5"/>
  <c r="N337" i="5" s="1"/>
  <c r="Q325" i="5"/>
  <c r="R325" i="5" s="1"/>
  <c r="O325" i="5"/>
  <c r="P325" i="5" s="1"/>
  <c r="M325" i="5"/>
  <c r="N325" i="5" s="1"/>
  <c r="Q313" i="5"/>
  <c r="R313" i="5" s="1"/>
  <c r="O313" i="5"/>
  <c r="P313" i="5" s="1"/>
  <c r="M313" i="5"/>
  <c r="N313" i="5" s="1"/>
  <c r="Q301" i="5"/>
  <c r="R301" i="5" s="1"/>
  <c r="O301" i="5"/>
  <c r="P301" i="5" s="1"/>
  <c r="M301" i="5"/>
  <c r="N301" i="5" s="1"/>
  <c r="Q289" i="5"/>
  <c r="R289" i="5" s="1"/>
  <c r="O289" i="5"/>
  <c r="P289" i="5" s="1"/>
  <c r="M289" i="5"/>
  <c r="N289" i="5" s="1"/>
  <c r="Q277" i="5"/>
  <c r="R277" i="5" s="1"/>
  <c r="O277" i="5"/>
  <c r="P277" i="5" s="1"/>
  <c r="M277" i="5"/>
  <c r="N277" i="5" s="1"/>
  <c r="Q265" i="5"/>
  <c r="R265" i="5" s="1"/>
  <c r="O265" i="5"/>
  <c r="P265" i="5" s="1"/>
  <c r="M265" i="5"/>
  <c r="N265" i="5" s="1"/>
  <c r="Q253" i="5"/>
  <c r="R253" i="5" s="1"/>
  <c r="O253" i="5"/>
  <c r="P253" i="5" s="1"/>
  <c r="M253" i="5"/>
  <c r="N253" i="5" s="1"/>
  <c r="Q241" i="5"/>
  <c r="R241" i="5" s="1"/>
  <c r="O241" i="5"/>
  <c r="P241" i="5" s="1"/>
  <c r="M241" i="5"/>
  <c r="N241" i="5" s="1"/>
  <c r="Q229" i="5"/>
  <c r="R229" i="5" s="1"/>
  <c r="O229" i="5"/>
  <c r="P229" i="5" s="1"/>
  <c r="M229" i="5"/>
  <c r="N229" i="5" s="1"/>
  <c r="Q217" i="5"/>
  <c r="R217" i="5" s="1"/>
  <c r="O217" i="5"/>
  <c r="P217" i="5" s="1"/>
  <c r="M217" i="5"/>
  <c r="N217" i="5" s="1"/>
  <c r="Q205" i="5"/>
  <c r="R205" i="5" s="1"/>
  <c r="O205" i="5"/>
  <c r="P205" i="5" s="1"/>
  <c r="M205" i="5"/>
  <c r="N205" i="5" s="1"/>
  <c r="Q193" i="5"/>
  <c r="R193" i="5" s="1"/>
  <c r="O193" i="5"/>
  <c r="P193" i="5" s="1"/>
  <c r="M193" i="5"/>
  <c r="N193" i="5" s="1"/>
  <c r="Q181" i="5"/>
  <c r="R181" i="5" s="1"/>
  <c r="O181" i="5"/>
  <c r="P181" i="5" s="1"/>
  <c r="Q169" i="5"/>
  <c r="R169" i="5" s="1"/>
  <c r="O169" i="5"/>
  <c r="P169" i="5" s="1"/>
  <c r="M169" i="5"/>
  <c r="N169" i="5" s="1"/>
  <c r="Q157" i="5"/>
  <c r="R157" i="5" s="1"/>
  <c r="O157" i="5"/>
  <c r="P157" i="5" s="1"/>
  <c r="M157" i="5"/>
  <c r="N157" i="5" s="1"/>
  <c r="Q145" i="5"/>
  <c r="R145" i="5" s="1"/>
  <c r="O145" i="5"/>
  <c r="P145" i="5" s="1"/>
  <c r="M145" i="5"/>
  <c r="N145" i="5" s="1"/>
  <c r="Q133" i="5"/>
  <c r="R133" i="5" s="1"/>
  <c r="O133" i="5"/>
  <c r="P133" i="5" s="1"/>
  <c r="M133" i="5"/>
  <c r="N133" i="5" s="1"/>
  <c r="Q121" i="5"/>
  <c r="R121" i="5" s="1"/>
  <c r="O121" i="5"/>
  <c r="P121" i="5" s="1"/>
  <c r="M121" i="5"/>
  <c r="N121" i="5" s="1"/>
  <c r="Q109" i="5"/>
  <c r="R109" i="5" s="1"/>
  <c r="O109" i="5"/>
  <c r="P109" i="5" s="1"/>
  <c r="M109" i="5"/>
  <c r="N109" i="5" s="1"/>
  <c r="Q97" i="5"/>
  <c r="R97" i="5" s="1"/>
  <c r="O97" i="5"/>
  <c r="P97" i="5" s="1"/>
  <c r="M97" i="5"/>
  <c r="N97" i="5" s="1"/>
  <c r="Q85" i="5"/>
  <c r="R85" i="5" s="1"/>
  <c r="O85" i="5"/>
  <c r="P85" i="5" s="1"/>
  <c r="M85" i="5"/>
  <c r="N85" i="5" s="1"/>
  <c r="Q73" i="5"/>
  <c r="R73" i="5" s="1"/>
  <c r="O73" i="5"/>
  <c r="P73" i="5" s="1"/>
  <c r="M73" i="5"/>
  <c r="N73" i="5" s="1"/>
  <c r="Q61" i="5"/>
  <c r="R61" i="5" s="1"/>
  <c r="O61" i="5"/>
  <c r="P61" i="5" s="1"/>
  <c r="M61" i="5"/>
  <c r="N61" i="5" s="1"/>
  <c r="Q49" i="5"/>
  <c r="R49" i="5" s="1"/>
  <c r="O49" i="5"/>
  <c r="P49" i="5" s="1"/>
  <c r="M49" i="5"/>
  <c r="N49" i="5" s="1"/>
  <c r="Q37" i="5"/>
  <c r="R37" i="5" s="1"/>
  <c r="O37" i="5"/>
  <c r="P37" i="5" s="1"/>
  <c r="M37" i="5"/>
  <c r="N37" i="5" s="1"/>
  <c r="Q25" i="5"/>
  <c r="R25" i="5" s="1"/>
  <c r="O25" i="5"/>
  <c r="P25" i="5" s="1"/>
  <c r="M25" i="5"/>
  <c r="N25" i="5" s="1"/>
  <c r="Q13" i="5"/>
  <c r="R13" i="5" s="1"/>
  <c r="O13" i="5"/>
  <c r="P13" i="5" s="1"/>
  <c r="M13" i="5"/>
  <c r="N13" i="5" s="1"/>
  <c r="J373" i="5"/>
  <c r="J337" i="5"/>
  <c r="J301" i="5"/>
  <c r="J265" i="5"/>
  <c r="J229" i="5"/>
  <c r="J193" i="5"/>
  <c r="J157" i="5"/>
  <c r="J121" i="5"/>
  <c r="J85" i="5"/>
  <c r="J49" i="5"/>
  <c r="J13" i="5"/>
  <c r="J385" i="5"/>
  <c r="J349" i="5"/>
  <c r="J313" i="5"/>
  <c r="J277" i="5"/>
  <c r="J241" i="5"/>
  <c r="J205" i="5"/>
  <c r="J169" i="5"/>
  <c r="J133" i="5"/>
  <c r="J97" i="5"/>
  <c r="J61" i="5"/>
  <c r="J25" i="5"/>
  <c r="Q391" i="5"/>
  <c r="R391" i="5" s="1"/>
  <c r="O391" i="5"/>
  <c r="P391" i="5" s="1"/>
  <c r="M391" i="5"/>
  <c r="N391" i="5" s="1"/>
  <c r="Q379" i="5"/>
  <c r="R379" i="5" s="1"/>
  <c r="O379" i="5"/>
  <c r="P379" i="5" s="1"/>
  <c r="M379" i="5"/>
  <c r="N379" i="5" s="1"/>
  <c r="Q367" i="5"/>
  <c r="R367" i="5" s="1"/>
  <c r="O367" i="5"/>
  <c r="P367" i="5" s="1"/>
  <c r="M367" i="5"/>
  <c r="N367" i="5" s="1"/>
  <c r="Q355" i="5"/>
  <c r="R355" i="5" s="1"/>
  <c r="O355" i="5"/>
  <c r="P355" i="5" s="1"/>
  <c r="M355" i="5"/>
  <c r="N355" i="5" s="1"/>
  <c r="Q343" i="5"/>
  <c r="R343" i="5" s="1"/>
  <c r="O343" i="5"/>
  <c r="P343" i="5" s="1"/>
  <c r="M343" i="5"/>
  <c r="N343" i="5" s="1"/>
  <c r="Q331" i="5"/>
  <c r="R331" i="5" s="1"/>
  <c r="O331" i="5"/>
  <c r="P331" i="5" s="1"/>
  <c r="M331" i="5"/>
  <c r="N331" i="5" s="1"/>
  <c r="Q319" i="5"/>
  <c r="R319" i="5" s="1"/>
  <c r="O319" i="5"/>
  <c r="P319" i="5" s="1"/>
  <c r="M319" i="5"/>
  <c r="N319" i="5" s="1"/>
  <c r="Q307" i="5"/>
  <c r="R307" i="5" s="1"/>
  <c r="O307" i="5"/>
  <c r="P307" i="5" s="1"/>
  <c r="M307" i="5"/>
  <c r="N307" i="5" s="1"/>
  <c r="Q295" i="5"/>
  <c r="R295" i="5" s="1"/>
  <c r="O295" i="5"/>
  <c r="P295" i="5" s="1"/>
  <c r="M295" i="5"/>
  <c r="N295" i="5" s="1"/>
  <c r="Q283" i="5"/>
  <c r="R283" i="5" s="1"/>
  <c r="O283" i="5"/>
  <c r="P283" i="5" s="1"/>
  <c r="M283" i="5"/>
  <c r="N283" i="5" s="1"/>
  <c r="Q271" i="5"/>
  <c r="R271" i="5" s="1"/>
  <c r="O271" i="5"/>
  <c r="P271" i="5" s="1"/>
  <c r="M271" i="5"/>
  <c r="N271" i="5" s="1"/>
  <c r="Q259" i="5"/>
  <c r="R259" i="5" s="1"/>
  <c r="O259" i="5"/>
  <c r="P259" i="5" s="1"/>
  <c r="M259" i="5"/>
  <c r="N259" i="5" s="1"/>
  <c r="Q247" i="5"/>
  <c r="R247" i="5" s="1"/>
  <c r="O247" i="5"/>
  <c r="P247" i="5" s="1"/>
  <c r="M247" i="5"/>
  <c r="N247" i="5" s="1"/>
  <c r="Q235" i="5"/>
  <c r="R235" i="5" s="1"/>
  <c r="O235" i="5"/>
  <c r="P235" i="5" s="1"/>
  <c r="M235" i="5"/>
  <c r="N235" i="5" s="1"/>
  <c r="Q223" i="5"/>
  <c r="R223" i="5" s="1"/>
  <c r="O223" i="5"/>
  <c r="P223" i="5" s="1"/>
  <c r="M223" i="5"/>
  <c r="N223" i="5" s="1"/>
  <c r="Q211" i="5"/>
  <c r="R211" i="5" s="1"/>
  <c r="O211" i="5"/>
  <c r="P211" i="5" s="1"/>
  <c r="M211" i="5"/>
  <c r="N211" i="5" s="1"/>
  <c r="Q199" i="5"/>
  <c r="R199" i="5" s="1"/>
  <c r="O199" i="5"/>
  <c r="P199" i="5" s="1"/>
  <c r="M199" i="5"/>
  <c r="N199" i="5" s="1"/>
  <c r="Q187" i="5"/>
  <c r="R187" i="5" s="1"/>
  <c r="O187" i="5"/>
  <c r="P187" i="5" s="1"/>
  <c r="M187" i="5"/>
  <c r="N187" i="5" s="1"/>
  <c r="Q175" i="5"/>
  <c r="R175" i="5" s="1"/>
  <c r="O175" i="5"/>
  <c r="P175" i="5" s="1"/>
  <c r="M175" i="5"/>
  <c r="N175" i="5" s="1"/>
  <c r="Q163" i="5"/>
  <c r="R163" i="5" s="1"/>
  <c r="O163" i="5"/>
  <c r="P163" i="5" s="1"/>
  <c r="M163" i="5"/>
  <c r="N163" i="5" s="1"/>
  <c r="Q151" i="5"/>
  <c r="R151" i="5" s="1"/>
  <c r="O151" i="5"/>
  <c r="P151" i="5" s="1"/>
  <c r="M151" i="5"/>
  <c r="N151" i="5" s="1"/>
  <c r="Q139" i="5"/>
  <c r="R139" i="5" s="1"/>
  <c r="O139" i="5"/>
  <c r="P139" i="5" s="1"/>
  <c r="M139" i="5"/>
  <c r="N139" i="5" s="1"/>
  <c r="Q127" i="5"/>
  <c r="R127" i="5" s="1"/>
  <c r="O127" i="5"/>
  <c r="P127" i="5" s="1"/>
  <c r="M127" i="5"/>
  <c r="N127" i="5" s="1"/>
  <c r="Q115" i="5"/>
  <c r="R115" i="5" s="1"/>
  <c r="O115" i="5"/>
  <c r="P115" i="5" s="1"/>
  <c r="M115" i="5"/>
  <c r="N115" i="5" s="1"/>
  <c r="Q103" i="5"/>
  <c r="R103" i="5" s="1"/>
  <c r="O103" i="5"/>
  <c r="P103" i="5" s="1"/>
  <c r="M103" i="5"/>
  <c r="N103" i="5" s="1"/>
  <c r="Q91" i="5"/>
  <c r="R91" i="5" s="1"/>
  <c r="O91" i="5"/>
  <c r="P91" i="5" s="1"/>
  <c r="M91" i="5"/>
  <c r="N91" i="5" s="1"/>
  <c r="Q79" i="5"/>
  <c r="R79" i="5" s="1"/>
  <c r="O79" i="5"/>
  <c r="P79" i="5" s="1"/>
  <c r="M79" i="5"/>
  <c r="N79" i="5" s="1"/>
  <c r="Q67" i="5"/>
  <c r="R67" i="5" s="1"/>
  <c r="O67" i="5"/>
  <c r="P67" i="5" s="1"/>
  <c r="M67" i="5"/>
  <c r="N67" i="5" s="1"/>
  <c r="Q55" i="5"/>
  <c r="R55" i="5" s="1"/>
  <c r="O55" i="5"/>
  <c r="P55" i="5" s="1"/>
  <c r="M55" i="5"/>
  <c r="N55" i="5" s="1"/>
  <c r="Q43" i="5"/>
  <c r="R43" i="5" s="1"/>
  <c r="O43" i="5"/>
  <c r="P43" i="5" s="1"/>
  <c r="M43" i="5"/>
  <c r="N43" i="5" s="1"/>
  <c r="Q31" i="5"/>
  <c r="R31" i="5" s="1"/>
  <c r="O31" i="5"/>
  <c r="P31" i="5" s="1"/>
  <c r="M31" i="5"/>
  <c r="N31" i="5" s="1"/>
  <c r="Q19" i="5"/>
  <c r="R19" i="5" s="1"/>
  <c r="O19" i="5"/>
  <c r="P19" i="5" s="1"/>
  <c r="M19" i="5"/>
  <c r="N19" i="5" s="1"/>
  <c r="Q7" i="5"/>
  <c r="R7" i="5" s="1"/>
  <c r="O7" i="5"/>
  <c r="P7" i="5" s="1"/>
  <c r="M7" i="5"/>
  <c r="N7" i="5" s="1"/>
  <c r="J397" i="5"/>
  <c r="J379" i="5"/>
  <c r="J361" i="5"/>
  <c r="J343" i="5"/>
  <c r="J325" i="5"/>
  <c r="J307" i="5"/>
  <c r="J289" i="5"/>
  <c r="J271" i="5"/>
  <c r="J253" i="5"/>
  <c r="J235" i="5"/>
  <c r="J217" i="5"/>
  <c r="J199" i="5"/>
  <c r="J181" i="5"/>
  <c r="J163" i="5"/>
  <c r="J145" i="5"/>
  <c r="J127" i="5"/>
  <c r="J109" i="5"/>
  <c r="J91" i="5"/>
  <c r="J73" i="5"/>
  <c r="J55" i="5"/>
  <c r="J37" i="5"/>
  <c r="J19" i="5"/>
  <c r="M181" i="5"/>
  <c r="N181" i="5" s="1"/>
  <c r="N2554" i="5"/>
  <c r="N2392" i="5"/>
  <c r="N2265" i="5"/>
  <c r="N2121" i="5"/>
  <c r="N2384" i="5"/>
  <c r="N1389" i="5"/>
  <c r="N872" i="5"/>
  <c r="N1291" i="5"/>
  <c r="N811" i="5"/>
  <c r="L2604" i="5" l="1"/>
  <c r="J2605" i="5"/>
  <c r="J2604" i="5"/>
  <c r="R2605" i="5"/>
  <c r="R2604" i="5"/>
  <c r="P2605" i="5"/>
  <c r="P2604" i="5"/>
  <c r="N2605" i="5"/>
  <c r="N260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E91ABF-423E-46ED-AD09-29E2D25340AE}" keepAlive="1" name="Consulta - Dados Históricos - Ibovespa 2015 a 2025" description="Conexão com a consulta 'Dados Históricos - Ibovespa 2015 a 2025' na pasta de trabalho." type="5" refreshedVersion="8" background="1" saveData="1">
    <dbPr connection="Provider=Microsoft.Mashup.OleDb.1;Data Source=$Workbook$;Location=&quot;Dados Históricos - Ibovespa 2015 a 2025&quot;;Extended Properties=&quot;&quot;" command="SELECT * FROM [Dados Históricos - Ibovespa 2015 a 2025]"/>
  </connection>
  <connection id="2" xr16:uid="{DF84753C-B7B9-4C9A-A302-4CACBB2A81E8}" keepAlive="1" name="Consulta - Dados Históricos - Ibovespa 2015 a 2025 (2)" description="Conexão com a consulta 'Dados Históricos - Ibovespa 2015 a 2025 (2)' na pasta de trabalho." type="5" refreshedVersion="0" background="1">
    <dbPr connection="Provider=Microsoft.Mashup.OleDb.1;Data Source=$Workbook$;Location=&quot;Dados Históricos - Ibovespa 2015 a 2025 (2)&quot;;Extended Properties=&quot;&quot;" command="SELECT * FROM [Dados Históricos - Ibovespa 2015 a 2025 (2)]"/>
  </connection>
  <connection id="3" xr16:uid="{5453E41B-94B8-40F1-9541-797FCE9D9A5D}" keepAlive="1" name="Consulta - Ibovespa_02-01-2020_a_01-07-2025_ajustado" description="Conexão com a consulta 'Ibovespa_02-01-2020_a_01-07-2025_ajustado' na pasta de trabalho." type="5" refreshedVersion="8" background="1" saveData="1">
    <dbPr connection="Provider=Microsoft.Mashup.OleDb.1;Data Source=$Workbook$;Location=Ibovespa_02-01-2020_a_01-07-2025_ajustado;Extended Properties=&quot;&quot;" command="SELECT * FROM [Ibovespa_02-01-2020_a_01-07-2025_ajustado]"/>
  </connection>
</connections>
</file>

<file path=xl/sharedStrings.xml><?xml version="1.0" encoding="utf-8"?>
<sst xmlns="http://schemas.openxmlformats.org/spreadsheetml/2006/main" count="2622" uniqueCount="1211">
  <si>
    <t>Data</t>
  </si>
  <si>
    <t>Último</t>
  </si>
  <si>
    <t>Abertura</t>
  </si>
  <si>
    <t>Máxima</t>
  </si>
  <si>
    <t>Mínima</t>
  </si>
  <si>
    <t>Vol.</t>
  </si>
  <si>
    <t>Var Percent</t>
  </si>
  <si>
    <t>Variacao 1/0</t>
  </si>
  <si>
    <t>mm_5</t>
  </si>
  <si>
    <t>mm_10</t>
  </si>
  <si>
    <t>Var%</t>
  </si>
  <si>
    <t>7,68B</t>
  </si>
  <si>
    <t>6,24B</t>
  </si>
  <si>
    <t>8,02B</t>
  </si>
  <si>
    <t>7,71B</t>
  </si>
  <si>
    <t>8,08B</t>
  </si>
  <si>
    <t>7,73B</t>
  </si>
  <si>
    <t>11,29B</t>
  </si>
  <si>
    <t>8,32B</t>
  </si>
  <si>
    <t>8,38B</t>
  </si>
  <si>
    <t>7,62B</t>
  </si>
  <si>
    <t>8,63B</t>
  </si>
  <si>
    <t>7,12B</t>
  </si>
  <si>
    <t>8,77B</t>
  </si>
  <si>
    <t>8,19B</t>
  </si>
  <si>
    <t>7,76B</t>
  </si>
  <si>
    <t>9,12B</t>
  </si>
  <si>
    <t>9,48B</t>
  </si>
  <si>
    <t>10,20B</t>
  </si>
  <si>
    <t>9,70B</t>
  </si>
  <si>
    <t>9,10B</t>
  </si>
  <si>
    <t>15,14B</t>
  </si>
  <si>
    <t>8,83B</t>
  </si>
  <si>
    <t>9,73B</t>
  </si>
  <si>
    <t>11,19B</t>
  </si>
  <si>
    <t>5,55B</t>
  </si>
  <si>
    <t>10,68B</t>
  </si>
  <si>
    <t>13,22B</t>
  </si>
  <si>
    <t>10,15B</t>
  </si>
  <si>
    <t>9,65B</t>
  </si>
  <si>
    <t>9,59B</t>
  </si>
  <si>
    <t>12,11B</t>
  </si>
  <si>
    <t>11,50B</t>
  </si>
  <si>
    <t>11,16B</t>
  </si>
  <si>
    <t>13,07B</t>
  </si>
  <si>
    <t>10,92B</t>
  </si>
  <si>
    <t>13,88B</t>
  </si>
  <si>
    <t>17,20B</t>
  </si>
  <si>
    <t>9,94B</t>
  </si>
  <si>
    <t>11,14B</t>
  </si>
  <si>
    <t>10,80B</t>
  </si>
  <si>
    <t>12,74B</t>
  </si>
  <si>
    <t>15,45B</t>
  </si>
  <si>
    <t>12,76B</t>
  </si>
  <si>
    <t>11,45B</t>
  </si>
  <si>
    <t>13,05B</t>
  </si>
  <si>
    <t>14,11B</t>
  </si>
  <si>
    <t>11,34B</t>
  </si>
  <si>
    <t>8,61B</t>
  </si>
  <si>
    <t>9,98B</t>
  </si>
  <si>
    <t>11,54B</t>
  </si>
  <si>
    <t>8,84B</t>
  </si>
  <si>
    <t>10,61B</t>
  </si>
  <si>
    <t>10,08B</t>
  </si>
  <si>
    <t>11,46B</t>
  </si>
  <si>
    <t>16,92B</t>
  </si>
  <si>
    <t>12,81B</t>
  </si>
  <si>
    <t>14,05B</t>
  </si>
  <si>
    <t>13,18B</t>
  </si>
  <si>
    <t>12,33B</t>
  </si>
  <si>
    <t>8,82B</t>
  </si>
  <si>
    <t>8,97B</t>
  </si>
  <si>
    <t>9,99B</t>
  </si>
  <si>
    <t>8,91B</t>
  </si>
  <si>
    <t>10,02B</t>
  </si>
  <si>
    <t>9,40B</t>
  </si>
  <si>
    <t>9,24B</t>
  </si>
  <si>
    <t>8,30B</t>
  </si>
  <si>
    <t>14,19B</t>
  </si>
  <si>
    <t>12,20B</t>
  </si>
  <si>
    <t>10,99B</t>
  </si>
  <si>
    <t>11,06B</t>
  </si>
  <si>
    <t>14,57B</t>
  </si>
  <si>
    <t>11,26B</t>
  </si>
  <si>
    <t>8,25B</t>
  </si>
  <si>
    <t>8,81B</t>
  </si>
  <si>
    <t>9,37B</t>
  </si>
  <si>
    <t>10,06B</t>
  </si>
  <si>
    <t>9,60B</t>
  </si>
  <si>
    <t>24,87B</t>
  </si>
  <si>
    <t>12,55B</t>
  </si>
  <si>
    <t>11,36B</t>
  </si>
  <si>
    <t>11,08B</t>
  </si>
  <si>
    <t>11,09B</t>
  </si>
  <si>
    <t>10,64B</t>
  </si>
  <si>
    <t>9,30B</t>
  </si>
  <si>
    <t>9,97B</t>
  </si>
  <si>
    <t>12,56B</t>
  </si>
  <si>
    <t>9,05B</t>
  </si>
  <si>
    <t>14,63B</t>
  </si>
  <si>
    <t>11,24B</t>
  </si>
  <si>
    <t>10,95B</t>
  </si>
  <si>
    <t>10,03B</t>
  </si>
  <si>
    <t>9,96B</t>
  </si>
  <si>
    <t>9,78B</t>
  </si>
  <si>
    <t>9,55B</t>
  </si>
  <si>
    <t>10,24B</t>
  </si>
  <si>
    <t>11,69B</t>
  </si>
  <si>
    <t>7,35B</t>
  </si>
  <si>
    <t>8,31B</t>
  </si>
  <si>
    <t>11,02B</t>
  </si>
  <si>
    <t>7,78B</t>
  </si>
  <si>
    <t>9,49B</t>
  </si>
  <si>
    <t>7,82B</t>
  </si>
  <si>
    <t>6,05B</t>
  </si>
  <si>
    <t>11,31B</t>
  </si>
  <si>
    <t>11,93B</t>
  </si>
  <si>
    <t>9,35B</t>
  </si>
  <si>
    <t>8,16B</t>
  </si>
  <si>
    <t>9,26B</t>
  </si>
  <si>
    <t>6,61B</t>
  </si>
  <si>
    <t>10,23B</t>
  </si>
  <si>
    <t>11,12B</t>
  </si>
  <si>
    <t>9,69M</t>
  </si>
  <si>
    <t>9,80M</t>
  </si>
  <si>
    <t>9,37M</t>
  </si>
  <si>
    <t>8,90M</t>
  </si>
  <si>
    <t>8,94M</t>
  </si>
  <si>
    <t>8,34M</t>
  </si>
  <si>
    <t>9,95M</t>
  </si>
  <si>
    <t>18,13M</t>
  </si>
  <si>
    <t>13,68M</t>
  </si>
  <si>
    <t>19,74M</t>
  </si>
  <si>
    <t>17,56M</t>
  </si>
  <si>
    <t>11,07M</t>
  </si>
  <si>
    <t>11,76M</t>
  </si>
  <si>
    <t>13,45M</t>
  </si>
  <si>
    <t>13,17M</t>
  </si>
  <si>
    <t>9,14M</t>
  </si>
  <si>
    <t>11,22M</t>
  </si>
  <si>
    <t>9,53M</t>
  </si>
  <si>
    <t>9,39M</t>
  </si>
  <si>
    <t>9,99M</t>
  </si>
  <si>
    <t>11,52M</t>
  </si>
  <si>
    <t>16,40M</t>
  </si>
  <si>
    <t>12,83M</t>
  </si>
  <si>
    <t>12,32M</t>
  </si>
  <si>
    <t>9,75M</t>
  </si>
  <si>
    <t>14,41M</t>
  </si>
  <si>
    <t>9,19M</t>
  </si>
  <si>
    <t>10,27M</t>
  </si>
  <si>
    <t>9,10M</t>
  </si>
  <si>
    <t>10,74M</t>
  </si>
  <si>
    <t>13,14M</t>
  </si>
  <si>
    <t>12,69M</t>
  </si>
  <si>
    <t>9,52M</t>
  </si>
  <si>
    <t>8,40M</t>
  </si>
  <si>
    <t>13,18M</t>
  </si>
  <si>
    <t>10,52M</t>
  </si>
  <si>
    <t>10,54M</t>
  </si>
  <si>
    <t>8,56M</t>
  </si>
  <si>
    <t>9,01M</t>
  </si>
  <si>
    <t>9,90M</t>
  </si>
  <si>
    <t>9,07M</t>
  </si>
  <si>
    <t>7,33M</t>
  </si>
  <si>
    <t>7,64M</t>
  </si>
  <si>
    <t>7,14M</t>
  </si>
  <si>
    <t>8,51M</t>
  </si>
  <si>
    <t>8,31M</t>
  </si>
  <si>
    <t>7,96M</t>
  </si>
  <si>
    <t>8,22M</t>
  </si>
  <si>
    <t>7,77M</t>
  </si>
  <si>
    <t>8,68M</t>
  </si>
  <si>
    <t>7,09M</t>
  </si>
  <si>
    <t>10,28M</t>
  </si>
  <si>
    <t>7,98M</t>
  </si>
  <si>
    <t>8,50M</t>
  </si>
  <si>
    <t>7,97M</t>
  </si>
  <si>
    <t>7,62M</t>
  </si>
  <si>
    <t>9,22M</t>
  </si>
  <si>
    <t>9,09M</t>
  </si>
  <si>
    <t>7,70M</t>
  </si>
  <si>
    <t>7,05M</t>
  </si>
  <si>
    <t>9,82M</t>
  </si>
  <si>
    <t>9,40M</t>
  </si>
  <si>
    <t>9,84M</t>
  </si>
  <si>
    <t>9,13M</t>
  </si>
  <si>
    <t>9,34M</t>
  </si>
  <si>
    <t>11,62M</t>
  </si>
  <si>
    <t>10,53M</t>
  </si>
  <si>
    <t>13,61M</t>
  </si>
  <si>
    <t>9,25M</t>
  </si>
  <si>
    <t>9,79M</t>
  </si>
  <si>
    <t>7,31M</t>
  </si>
  <si>
    <t>6,71M</t>
  </si>
  <si>
    <t>8,87M</t>
  </si>
  <si>
    <t>7,00M</t>
  </si>
  <si>
    <t>7,95M</t>
  </si>
  <si>
    <t>8,25M</t>
  </si>
  <si>
    <t>6,59M</t>
  </si>
  <si>
    <t>7,56M</t>
  </si>
  <si>
    <t>7,53M</t>
  </si>
  <si>
    <t>9,42M</t>
  </si>
  <si>
    <t>8,80M</t>
  </si>
  <si>
    <t>5,53M</t>
  </si>
  <si>
    <t>18,40M</t>
  </si>
  <si>
    <t>8,39M</t>
  </si>
  <si>
    <t>7,46M</t>
  </si>
  <si>
    <t>6,75M</t>
  </si>
  <si>
    <t>8,65M</t>
  </si>
  <si>
    <t>8,05M</t>
  </si>
  <si>
    <t>9,57M</t>
  </si>
  <si>
    <t>8,11M</t>
  </si>
  <si>
    <t>11,28M</t>
  </si>
  <si>
    <t>10,87M</t>
  </si>
  <si>
    <t>12,16M</t>
  </si>
  <si>
    <t>8,60M</t>
  </si>
  <si>
    <t>11,32M</t>
  </si>
  <si>
    <t>8,62M</t>
  </si>
  <si>
    <t>8,84M</t>
  </si>
  <si>
    <t>10,05M</t>
  </si>
  <si>
    <t>10,89M</t>
  </si>
  <si>
    <t>9,81M</t>
  </si>
  <si>
    <t>9,47M</t>
  </si>
  <si>
    <t>6,85M</t>
  </si>
  <si>
    <t>7,08M</t>
  </si>
  <si>
    <t>8,27M</t>
  </si>
  <si>
    <t>7,13M</t>
  </si>
  <si>
    <t>7,30M</t>
  </si>
  <si>
    <t>7,02M</t>
  </si>
  <si>
    <t>6,10M</t>
  </si>
  <si>
    <t>7,59M</t>
  </si>
  <si>
    <t>6,67M</t>
  </si>
  <si>
    <t>6,82M</t>
  </si>
  <si>
    <t>5,83M</t>
  </si>
  <si>
    <t>7,21M</t>
  </si>
  <si>
    <t>8,15M</t>
  </si>
  <si>
    <t>6,68M</t>
  </si>
  <si>
    <t>7,43M</t>
  </si>
  <si>
    <t>8,09M</t>
  </si>
  <si>
    <t>6,54M</t>
  </si>
  <si>
    <t>8,53M</t>
  </si>
  <si>
    <t>8,37M</t>
  </si>
  <si>
    <t>8,23M</t>
  </si>
  <si>
    <t>8,71M</t>
  </si>
  <si>
    <t>8,18M</t>
  </si>
  <si>
    <t>6,94M</t>
  </si>
  <si>
    <t>7,84M</t>
  </si>
  <si>
    <t>12,91M</t>
  </si>
  <si>
    <t>8,66M</t>
  </si>
  <si>
    <t>5,65M</t>
  </si>
  <si>
    <t>8,10M</t>
  </si>
  <si>
    <t>7,38M</t>
  </si>
  <si>
    <t>7,85M</t>
  </si>
  <si>
    <t>8,54M</t>
  </si>
  <si>
    <t>7,49M</t>
  </si>
  <si>
    <t>6,57M</t>
  </si>
  <si>
    <t>8,77M</t>
  </si>
  <si>
    <t>8,43M</t>
  </si>
  <si>
    <t>15,92M</t>
  </si>
  <si>
    <t>8,26M</t>
  </si>
  <si>
    <t>9,18M</t>
  </si>
  <si>
    <t>4,33M</t>
  </si>
  <si>
    <t>9,21M</t>
  </si>
  <si>
    <t>12,40M</t>
  </si>
  <si>
    <t>10,26M</t>
  </si>
  <si>
    <t>9,86M</t>
  </si>
  <si>
    <t>10,86M</t>
  </si>
  <si>
    <t>11,89M</t>
  </si>
  <si>
    <t>8,92M</t>
  </si>
  <si>
    <t>12,57M</t>
  </si>
  <si>
    <t>13,37M</t>
  </si>
  <si>
    <t>10,18M</t>
  </si>
  <si>
    <t>8,78M</t>
  </si>
  <si>
    <t>12,80M</t>
  </si>
  <si>
    <t>11,55M</t>
  </si>
  <si>
    <t>10,09M</t>
  </si>
  <si>
    <t>11,26M</t>
  </si>
  <si>
    <t>13,60M</t>
  </si>
  <si>
    <t>10,66M</t>
  </si>
  <si>
    <t>11,37M</t>
  </si>
  <si>
    <t>14,01M</t>
  </si>
  <si>
    <t>13,50M</t>
  </si>
  <si>
    <t>10,25M</t>
  </si>
  <si>
    <t>8,88M</t>
  </si>
  <si>
    <t>10,45M</t>
  </si>
  <si>
    <t>8,49M</t>
  </si>
  <si>
    <t>8,13M</t>
  </si>
  <si>
    <t>13,24M</t>
  </si>
  <si>
    <t>11,03M</t>
  </si>
  <si>
    <t>9,94M</t>
  </si>
  <si>
    <t>9,92M</t>
  </si>
  <si>
    <t>9,44M</t>
  </si>
  <si>
    <t>8,06M</t>
  </si>
  <si>
    <t>10,82M</t>
  </si>
  <si>
    <t>11,18M</t>
  </si>
  <si>
    <t>10,51M</t>
  </si>
  <si>
    <t>14,99M</t>
  </si>
  <si>
    <t>9,29M</t>
  </si>
  <si>
    <t>9,48M</t>
  </si>
  <si>
    <t>11,94M</t>
  </si>
  <si>
    <t>7,35M</t>
  </si>
  <si>
    <t>11,06M</t>
  </si>
  <si>
    <t>9,77M</t>
  </si>
  <si>
    <t>12,00M</t>
  </si>
  <si>
    <t>9,05M</t>
  </si>
  <si>
    <t>7,44M</t>
  </si>
  <si>
    <t>9,23M</t>
  </si>
  <si>
    <t>10,77M</t>
  </si>
  <si>
    <t>12,59M</t>
  </si>
  <si>
    <t>12,24M</t>
  </si>
  <si>
    <t>5,80M</t>
  </si>
  <si>
    <t>10,12M</t>
  </si>
  <si>
    <t>10,98M</t>
  </si>
  <si>
    <t>7,75M</t>
  </si>
  <si>
    <t>12,12M</t>
  </si>
  <si>
    <t>13,63M</t>
  </si>
  <si>
    <t>15,43M</t>
  </si>
  <si>
    <t>13,78M</t>
  </si>
  <si>
    <t>9,64M</t>
  </si>
  <si>
    <t>10,23M</t>
  </si>
  <si>
    <t>12,50M</t>
  </si>
  <si>
    <t>10,04M</t>
  </si>
  <si>
    <t>8,76M</t>
  </si>
  <si>
    <t>8,82M</t>
  </si>
  <si>
    <t>9,51M</t>
  </si>
  <si>
    <t>11,96M</t>
  </si>
  <si>
    <t>12,46M</t>
  </si>
  <si>
    <t>11,91M</t>
  </si>
  <si>
    <t>5,75M</t>
  </si>
  <si>
    <t>9,76M</t>
  </si>
  <si>
    <t>8,96M</t>
  </si>
  <si>
    <t>9,20M</t>
  </si>
  <si>
    <t>8,97M</t>
  </si>
  <si>
    <t>8,70M</t>
  </si>
  <si>
    <t>8,44M</t>
  </si>
  <si>
    <t>7,81M</t>
  </si>
  <si>
    <t>6,17M</t>
  </si>
  <si>
    <t>5,15M</t>
  </si>
  <si>
    <t>10,34M</t>
  </si>
  <si>
    <t>9,43M</t>
  </si>
  <si>
    <t>9,60M</t>
  </si>
  <si>
    <t>15,14M</t>
  </si>
  <si>
    <t>15,82M</t>
  </si>
  <si>
    <t>15,07M</t>
  </si>
  <si>
    <t>10,75M</t>
  </si>
  <si>
    <t>10,84M</t>
  </si>
  <si>
    <t>13,70M</t>
  </si>
  <si>
    <t>19,24M</t>
  </si>
  <si>
    <t>12,42M</t>
  </si>
  <si>
    <t>12,39M</t>
  </si>
  <si>
    <t>11,01M</t>
  </si>
  <si>
    <t>9,61M</t>
  </si>
  <si>
    <t>7,82M</t>
  </si>
  <si>
    <t>14,06M</t>
  </si>
  <si>
    <t>10,79M</t>
  </si>
  <si>
    <t>11,11M</t>
  </si>
  <si>
    <t>15,72M</t>
  </si>
  <si>
    <t>18,36M</t>
  </si>
  <si>
    <t>19,43M</t>
  </si>
  <si>
    <t>11,20M</t>
  </si>
  <si>
    <t>11,75M</t>
  </si>
  <si>
    <t>15,57M</t>
  </si>
  <si>
    <t>15,19M</t>
  </si>
  <si>
    <t>16,39M</t>
  </si>
  <si>
    <t>10,17M</t>
  </si>
  <si>
    <t>15,71M</t>
  </si>
  <si>
    <t>13,90M</t>
  </si>
  <si>
    <t>10,56M</t>
  </si>
  <si>
    <t>9,74M</t>
  </si>
  <si>
    <t>12,29M</t>
  </si>
  <si>
    <t>12,77M</t>
  </si>
  <si>
    <t>12,31M</t>
  </si>
  <si>
    <t>10,71M</t>
  </si>
  <si>
    <t>10,70M</t>
  </si>
  <si>
    <t>11,74M</t>
  </si>
  <si>
    <t>11,50M</t>
  </si>
  <si>
    <t>15,49M</t>
  </si>
  <si>
    <t>10,37M</t>
  </si>
  <si>
    <t>8,99M</t>
  </si>
  <si>
    <t>10,61M</t>
  </si>
  <si>
    <t>10,81M</t>
  </si>
  <si>
    <t>11,10M</t>
  </si>
  <si>
    <t>8,52M</t>
  </si>
  <si>
    <t>11,14M</t>
  </si>
  <si>
    <t>10,39M</t>
  </si>
  <si>
    <t>13,36M</t>
  </si>
  <si>
    <t>11,24M</t>
  </si>
  <si>
    <t>9,58M</t>
  </si>
  <si>
    <t>9,24M</t>
  </si>
  <si>
    <t>11,45M</t>
  </si>
  <si>
    <t>11,27M</t>
  </si>
  <si>
    <t>16,11M</t>
  </si>
  <si>
    <t>13,28M</t>
  </si>
  <si>
    <t>12,08M</t>
  </si>
  <si>
    <t>8,79M</t>
  </si>
  <si>
    <t>8,36M</t>
  </si>
  <si>
    <t>12,95M</t>
  </si>
  <si>
    <t>9,63M</t>
  </si>
  <si>
    <t>11,54M</t>
  </si>
  <si>
    <t>9,83M</t>
  </si>
  <si>
    <t>10,60M</t>
  </si>
  <si>
    <t>12,75M</t>
  </si>
  <si>
    <t>18,86M</t>
  </si>
  <si>
    <t>14,64M</t>
  </si>
  <si>
    <t>11,87M</t>
  </si>
  <si>
    <t>11,25M</t>
  </si>
  <si>
    <t>8,73M</t>
  </si>
  <si>
    <t>13,03M</t>
  </si>
  <si>
    <t>10,57M</t>
  </si>
  <si>
    <t>10,30M</t>
  </si>
  <si>
    <t>8,46M</t>
  </si>
  <si>
    <t>10,68M</t>
  </si>
  <si>
    <t>11,43M</t>
  </si>
  <si>
    <t>10,49M</t>
  </si>
  <si>
    <t>9,73M</t>
  </si>
  <si>
    <t>8,58M</t>
  </si>
  <si>
    <t>8,20M</t>
  </si>
  <si>
    <t>8,98M</t>
  </si>
  <si>
    <t>9,26M</t>
  </si>
  <si>
    <t>10,59M</t>
  </si>
  <si>
    <t>10,96M</t>
  </si>
  <si>
    <t>6,56M</t>
  </si>
  <si>
    <t>8,91M</t>
  </si>
  <si>
    <t>13,82M</t>
  </si>
  <si>
    <t>10,65M</t>
  </si>
  <si>
    <t>13,08M</t>
  </si>
  <si>
    <t>10,46M</t>
  </si>
  <si>
    <t>12,85M</t>
  </si>
  <si>
    <t>11,83M</t>
  </si>
  <si>
    <t>10,92M</t>
  </si>
  <si>
    <t>6,78M</t>
  </si>
  <si>
    <t>15,25M</t>
  </si>
  <si>
    <t>12,30M</t>
  </si>
  <si>
    <t>16,94M</t>
  </si>
  <si>
    <t>12,02M</t>
  </si>
  <si>
    <t>13,53M</t>
  </si>
  <si>
    <t>14,02M</t>
  </si>
  <si>
    <t>15,03M</t>
  </si>
  <si>
    <t>9,08M</t>
  </si>
  <si>
    <t>14,55M</t>
  </si>
  <si>
    <t>14,67M</t>
  </si>
  <si>
    <t>15,86M</t>
  </si>
  <si>
    <t>11,59M</t>
  </si>
  <si>
    <t>5,91M</t>
  </si>
  <si>
    <t>11,02M</t>
  </si>
  <si>
    <t>14,75M</t>
  </si>
  <si>
    <t>12,98M</t>
  </si>
  <si>
    <t>12,33M</t>
  </si>
  <si>
    <t>11,77M</t>
  </si>
  <si>
    <t>16,14M</t>
  </si>
  <si>
    <t>13,99M</t>
  </si>
  <si>
    <t>16,90M</t>
  </si>
  <si>
    <t>11,60M</t>
  </si>
  <si>
    <t>11,92M</t>
  </si>
  <si>
    <t>13,58M</t>
  </si>
  <si>
    <t>13,26M</t>
  </si>
  <si>
    <t>16,70M</t>
  </si>
  <si>
    <t>14,84M</t>
  </si>
  <si>
    <t>11,69M</t>
  </si>
  <si>
    <t>13,09M</t>
  </si>
  <si>
    <t>11,30M</t>
  </si>
  <si>
    <t>10,94M</t>
  </si>
  <si>
    <t>12,38M</t>
  </si>
  <si>
    <t>12,71M</t>
  </si>
  <si>
    <t>11,21M</t>
  </si>
  <si>
    <t>12,18M</t>
  </si>
  <si>
    <t>17,35M</t>
  </si>
  <si>
    <t>18,73M</t>
  </si>
  <si>
    <t>11,70M</t>
  </si>
  <si>
    <t>12,79M</t>
  </si>
  <si>
    <t>15,12M</t>
  </si>
  <si>
    <t>14,90M</t>
  </si>
  <si>
    <t>12,41M</t>
  </si>
  <si>
    <t>15,66M</t>
  </si>
  <si>
    <t>9,67M</t>
  </si>
  <si>
    <t>10,90M</t>
  </si>
  <si>
    <t>14,39M</t>
  </si>
  <si>
    <t>13,13M</t>
  </si>
  <si>
    <t>12,99M</t>
  </si>
  <si>
    <t>17,95M</t>
  </si>
  <si>
    <t>19,17M</t>
  </si>
  <si>
    <t>15,90M</t>
  </si>
  <si>
    <t>12,58M</t>
  </si>
  <si>
    <t>14,28M</t>
  </si>
  <si>
    <t>13,10M</t>
  </si>
  <si>
    <t>14,74M</t>
  </si>
  <si>
    <t>19,85M</t>
  </si>
  <si>
    <t>15,67M</t>
  </si>
  <si>
    <t>10,22M</t>
  </si>
  <si>
    <t>11,46M</t>
  </si>
  <si>
    <t>9,36M</t>
  </si>
  <si>
    <t>10,06M</t>
  </si>
  <si>
    <t>13,00M</t>
  </si>
  <si>
    <t>15,50M</t>
  </si>
  <si>
    <t>9,97M</t>
  </si>
  <si>
    <t>14,46M</t>
  </si>
  <si>
    <t>12,96M</t>
  </si>
  <si>
    <t>13,84M</t>
  </si>
  <si>
    <t>11,51M</t>
  </si>
  <si>
    <t>15,24M</t>
  </si>
  <si>
    <t>17,82M</t>
  </si>
  <si>
    <t>12,90M</t>
  </si>
  <si>
    <t>11,41M</t>
  </si>
  <si>
    <t>15,44M</t>
  </si>
  <si>
    <t>15,59M</t>
  </si>
  <si>
    <t>14,13M</t>
  </si>
  <si>
    <t>14,36M</t>
  </si>
  <si>
    <t>12,51M</t>
  </si>
  <si>
    <t>15,94M</t>
  </si>
  <si>
    <t>19,84M</t>
  </si>
  <si>
    <t>12,05M</t>
  </si>
  <si>
    <t>12,63M</t>
  </si>
  <si>
    <t>15,51M</t>
  </si>
  <si>
    <t>14,45M</t>
  </si>
  <si>
    <t>14,47M</t>
  </si>
  <si>
    <t>13,39M</t>
  </si>
  <si>
    <t>11,19M</t>
  </si>
  <si>
    <t>11,16M</t>
  </si>
  <si>
    <t>5,22M</t>
  </si>
  <si>
    <t>11,49M</t>
  </si>
  <si>
    <t>17,63M</t>
  </si>
  <si>
    <t>19,13M</t>
  </si>
  <si>
    <t>16,77M</t>
  </si>
  <si>
    <t>18,26M</t>
  </si>
  <si>
    <t>24,92M</t>
  </si>
  <si>
    <t>17,70M</t>
  </si>
  <si>
    <t>15,48M</t>
  </si>
  <si>
    <t>14,92M</t>
  </si>
  <si>
    <t>13,83M</t>
  </si>
  <si>
    <t>13,44M</t>
  </si>
  <si>
    <t>15,98M</t>
  </si>
  <si>
    <t>19,70M</t>
  </si>
  <si>
    <t>14,72M</t>
  </si>
  <si>
    <t>13,20M</t>
  </si>
  <si>
    <t>15,06M</t>
  </si>
  <si>
    <t>16,65M</t>
  </si>
  <si>
    <t>18,77M</t>
  </si>
  <si>
    <t>23,12M</t>
  </si>
  <si>
    <t>18,35M</t>
  </si>
  <si>
    <t>15,08M</t>
  </si>
  <si>
    <t>25,04M</t>
  </si>
  <si>
    <t>26,03M</t>
  </si>
  <si>
    <t>20,53M</t>
  </si>
  <si>
    <t>14,24M</t>
  </si>
  <si>
    <t>15,22M</t>
  </si>
  <si>
    <t>16,21M</t>
  </si>
  <si>
    <t>15,63M</t>
  </si>
  <si>
    <t>17,97M</t>
  </si>
  <si>
    <t>21,64M</t>
  </si>
  <si>
    <t>15,53M</t>
  </si>
  <si>
    <t>16,09M</t>
  </si>
  <si>
    <t>14,73M</t>
  </si>
  <si>
    <t>18,58M</t>
  </si>
  <si>
    <t>16,92M</t>
  </si>
  <si>
    <t>12,73M</t>
  </si>
  <si>
    <t>11,63M</t>
  </si>
  <si>
    <t>14,58M</t>
  </si>
  <si>
    <t>13,62M</t>
  </si>
  <si>
    <t>14,52M</t>
  </si>
  <si>
    <t>13,56M</t>
  </si>
  <si>
    <t>16,08M</t>
  </si>
  <si>
    <t>20,98M</t>
  </si>
  <si>
    <t>16,54M</t>
  </si>
  <si>
    <t>14,59M</t>
  </si>
  <si>
    <t>13,54M</t>
  </si>
  <si>
    <t>15,68M</t>
  </si>
  <si>
    <t>18,84M</t>
  </si>
  <si>
    <t>12,61M</t>
  </si>
  <si>
    <t>11,71M</t>
  </si>
  <si>
    <t>13,76M</t>
  </si>
  <si>
    <t>14,30M</t>
  </si>
  <si>
    <t>16,69M</t>
  </si>
  <si>
    <t>14,48M</t>
  </si>
  <si>
    <t>14,79M</t>
  </si>
  <si>
    <t>11,84M</t>
  </si>
  <si>
    <t>12,68M</t>
  </si>
  <si>
    <t>10,64M</t>
  </si>
  <si>
    <t>14,65M</t>
  </si>
  <si>
    <t>15,55M</t>
  </si>
  <si>
    <t>18,70M</t>
  </si>
  <si>
    <t>14,94M</t>
  </si>
  <si>
    <t>13,38M</t>
  </si>
  <si>
    <t>12,15M</t>
  </si>
  <si>
    <t>12,67M</t>
  </si>
  <si>
    <t>12,93M</t>
  </si>
  <si>
    <t>11,13M</t>
  </si>
  <si>
    <t>10,03M</t>
  </si>
  <si>
    <t>12,94M</t>
  </si>
  <si>
    <t>11,35M</t>
  </si>
  <si>
    <t>12,21M</t>
  </si>
  <si>
    <t>8,89M</t>
  </si>
  <si>
    <t>12,70M</t>
  </si>
  <si>
    <t>13,35M</t>
  </si>
  <si>
    <t>6,28M</t>
  </si>
  <si>
    <t>11,61M</t>
  </si>
  <si>
    <t>10,35M</t>
  </si>
  <si>
    <t>11,68M</t>
  </si>
  <si>
    <t>18,93M</t>
  </si>
  <si>
    <t>16,02M</t>
  </si>
  <si>
    <t>11,56M</t>
  </si>
  <si>
    <t>12,84M</t>
  </si>
  <si>
    <t>10,38M</t>
  </si>
  <si>
    <t>8,21M</t>
  </si>
  <si>
    <t>15,81M</t>
  </si>
  <si>
    <t>7,28M</t>
  </si>
  <si>
    <t>9,98M</t>
  </si>
  <si>
    <t>11,72M</t>
  </si>
  <si>
    <t>10,69M</t>
  </si>
  <si>
    <t>12,87M</t>
  </si>
  <si>
    <t>16,50M</t>
  </si>
  <si>
    <t>12,37M</t>
  </si>
  <si>
    <t>14,00M</t>
  </si>
  <si>
    <t>13,43M</t>
  </si>
  <si>
    <t>13,51M</t>
  </si>
  <si>
    <t>14,14M</t>
  </si>
  <si>
    <t>14,56M</t>
  </si>
  <si>
    <t>13,66M</t>
  </si>
  <si>
    <t>10,88M</t>
  </si>
  <si>
    <t>12,07M</t>
  </si>
  <si>
    <t>9,56M</t>
  </si>
  <si>
    <t>11,23M</t>
  </si>
  <si>
    <t>13,41M</t>
  </si>
  <si>
    <t>11,79M</t>
  </si>
  <si>
    <t>8,81M</t>
  </si>
  <si>
    <t>9,17M</t>
  </si>
  <si>
    <t>13,81M</t>
  </si>
  <si>
    <t>13,47M</t>
  </si>
  <si>
    <t>11,08M</t>
  </si>
  <si>
    <t>11,38M</t>
  </si>
  <si>
    <t>19,55M</t>
  </si>
  <si>
    <t>13,21M</t>
  </si>
  <si>
    <t>13,65M</t>
  </si>
  <si>
    <t>10,48M</t>
  </si>
  <si>
    <t>12,48M</t>
  </si>
  <si>
    <t>14,71M</t>
  </si>
  <si>
    <t>15,70M</t>
  </si>
  <si>
    <t>10,72M</t>
  </si>
  <si>
    <t>16,79M</t>
  </si>
  <si>
    <t>7,86M</t>
  </si>
  <si>
    <t>11,65M</t>
  </si>
  <si>
    <t>10,76M</t>
  </si>
  <si>
    <t>18,60M</t>
  </si>
  <si>
    <t>13,27M</t>
  </si>
  <si>
    <t>13,79M</t>
  </si>
  <si>
    <t>10,16M</t>
  </si>
  <si>
    <t>10,67M</t>
  </si>
  <si>
    <t>11,04M</t>
  </si>
  <si>
    <t>12,19M</t>
  </si>
  <si>
    <t>13,52M</t>
  </si>
  <si>
    <t>14,81M</t>
  </si>
  <si>
    <t>13,71M</t>
  </si>
  <si>
    <t>12,60M</t>
  </si>
  <si>
    <t>6,92M</t>
  </si>
  <si>
    <t>11,73M</t>
  </si>
  <si>
    <t>12,88M</t>
  </si>
  <si>
    <t>7,51M</t>
  </si>
  <si>
    <t>9,04M</t>
  </si>
  <si>
    <t>14,93M</t>
  </si>
  <si>
    <t>13,75M</t>
  </si>
  <si>
    <t>12,66M</t>
  </si>
  <si>
    <t>10,47M</t>
  </si>
  <si>
    <t>14,85M</t>
  </si>
  <si>
    <t>18,20M</t>
  </si>
  <si>
    <t>10,97M</t>
  </si>
  <si>
    <t>7,89M</t>
  </si>
  <si>
    <t>10,41M</t>
  </si>
  <si>
    <t>10,91M</t>
  </si>
  <si>
    <t>11,58M</t>
  </si>
  <si>
    <t>13,25M</t>
  </si>
  <si>
    <t>12,28M</t>
  </si>
  <si>
    <t>14,70M</t>
  </si>
  <si>
    <t>10,73M</t>
  </si>
  <si>
    <t>10,83M</t>
  </si>
  <si>
    <t>21,17M</t>
  </si>
  <si>
    <t>16,51M</t>
  </si>
  <si>
    <t>11,17M</t>
  </si>
  <si>
    <t>11,81M</t>
  </si>
  <si>
    <t>10,78M</t>
  </si>
  <si>
    <t>13,16M</t>
  </si>
  <si>
    <t>13,19M</t>
  </si>
  <si>
    <t>9,12M</t>
  </si>
  <si>
    <t>11,48M</t>
  </si>
  <si>
    <t>14,83M</t>
  </si>
  <si>
    <t>9,46M</t>
  </si>
  <si>
    <t>9,03M</t>
  </si>
  <si>
    <t>13,89M</t>
  </si>
  <si>
    <t>5,11M</t>
  </si>
  <si>
    <t>12,52M</t>
  </si>
  <si>
    <t>6,39M</t>
  </si>
  <si>
    <t>7,32M</t>
  </si>
  <si>
    <t>7,52M</t>
  </si>
  <si>
    <t>8,93M</t>
  </si>
  <si>
    <t>8,69M</t>
  </si>
  <si>
    <t>8,30M</t>
  </si>
  <si>
    <t>7,17M</t>
  </si>
  <si>
    <t>7,50M</t>
  </si>
  <si>
    <t>9,16M</t>
  </si>
  <si>
    <t>8,57M</t>
  </si>
  <si>
    <t>6,33M</t>
  </si>
  <si>
    <t>6,05M</t>
  </si>
  <si>
    <t>6,48M</t>
  </si>
  <si>
    <t>7,15M</t>
  </si>
  <si>
    <t>7,63M</t>
  </si>
  <si>
    <t>7,36M</t>
  </si>
  <si>
    <t>7,42M</t>
  </si>
  <si>
    <t>7,65M</t>
  </si>
  <si>
    <t>5,26M</t>
  </si>
  <si>
    <t>7,78M</t>
  </si>
  <si>
    <t>8,16M</t>
  </si>
  <si>
    <t>7,24M</t>
  </si>
  <si>
    <t>7,99M</t>
  </si>
  <si>
    <t>9,33M</t>
  </si>
  <si>
    <t>12,43M</t>
  </si>
  <si>
    <t>9,66M</t>
  </si>
  <si>
    <t>12,78M</t>
  </si>
  <si>
    <t>5,95M</t>
  </si>
  <si>
    <t>8,85M</t>
  </si>
  <si>
    <t>8,19M</t>
  </si>
  <si>
    <t>9,49M</t>
  </si>
  <si>
    <t>7,91M</t>
  </si>
  <si>
    <t>8,83M</t>
  </si>
  <si>
    <t>7,41M</t>
  </si>
  <si>
    <t>10,14M</t>
  </si>
  <si>
    <t>9,41M</t>
  </si>
  <si>
    <t>9,06M</t>
  </si>
  <si>
    <t>11,09M</t>
  </si>
  <si>
    <t>7,10M</t>
  </si>
  <si>
    <t>10,08M</t>
  </si>
  <si>
    <t>7,74M</t>
  </si>
  <si>
    <t>6,80M</t>
  </si>
  <si>
    <t>7,25M</t>
  </si>
  <si>
    <t>8,02M</t>
  </si>
  <si>
    <t>8,14M</t>
  </si>
  <si>
    <t>10,31M</t>
  </si>
  <si>
    <t>12,34M</t>
  </si>
  <si>
    <t>7,80M</t>
  </si>
  <si>
    <t>12,09M</t>
  </si>
  <si>
    <t>12,14M</t>
  </si>
  <si>
    <t>14,22M</t>
  </si>
  <si>
    <t>14,82M</t>
  </si>
  <si>
    <t>14,62M</t>
  </si>
  <si>
    <t>12,47M</t>
  </si>
  <si>
    <t>11,40M</t>
  </si>
  <si>
    <t>15,17M</t>
  </si>
  <si>
    <t>21,77M</t>
  </si>
  <si>
    <t>10,40M</t>
  </si>
  <si>
    <t>8,33M</t>
  </si>
  <si>
    <t>7,66M</t>
  </si>
  <si>
    <t>7,57M</t>
  </si>
  <si>
    <t>8,64M</t>
  </si>
  <si>
    <t>8,72M</t>
  </si>
  <si>
    <t>7,22M</t>
  </si>
  <si>
    <t>10,29M</t>
  </si>
  <si>
    <t>8,95M</t>
  </si>
  <si>
    <t>9,54M</t>
  </si>
  <si>
    <t>11,64M</t>
  </si>
  <si>
    <t>8,74M</t>
  </si>
  <si>
    <t>8,24M</t>
  </si>
  <si>
    <t>6,77M</t>
  </si>
  <si>
    <t>6,95M</t>
  </si>
  <si>
    <t>11,80M</t>
  </si>
  <si>
    <t>11,47M</t>
  </si>
  <si>
    <t>19,30M</t>
  </si>
  <si>
    <t>11,93M</t>
  </si>
  <si>
    <t>16,67M</t>
  </si>
  <si>
    <t>17,41M</t>
  </si>
  <si>
    <t>8,38M</t>
  </si>
  <si>
    <t>10,19M</t>
  </si>
  <si>
    <t>11,05M</t>
  </si>
  <si>
    <t>8,67M</t>
  </si>
  <si>
    <t>8,07M</t>
  </si>
  <si>
    <t>9,93M</t>
  </si>
  <si>
    <t>7,87M</t>
  </si>
  <si>
    <t>9,11M</t>
  </si>
  <si>
    <t>8,48M</t>
  </si>
  <si>
    <t>11,33M</t>
  </si>
  <si>
    <t>9,38M</t>
  </si>
  <si>
    <t>12,23M</t>
  </si>
  <si>
    <t>7,67M</t>
  </si>
  <si>
    <t>7,72M</t>
  </si>
  <si>
    <t>10,11M</t>
  </si>
  <si>
    <t>12,03M</t>
  </si>
  <si>
    <t>9,59M</t>
  </si>
  <si>
    <t>9,62M</t>
  </si>
  <si>
    <t>10,43M</t>
  </si>
  <si>
    <t>10,02M</t>
  </si>
  <si>
    <t>9,15M</t>
  </si>
  <si>
    <t>5,35M</t>
  </si>
  <si>
    <t>9,96M</t>
  </si>
  <si>
    <t>10,01M</t>
  </si>
  <si>
    <t>13,32M</t>
  </si>
  <si>
    <t>11,29M</t>
  </si>
  <si>
    <t>9,85M</t>
  </si>
  <si>
    <t>16,55M</t>
  </si>
  <si>
    <t>9,28M</t>
  </si>
  <si>
    <t>11,53M</t>
  </si>
  <si>
    <t>9,78M</t>
  </si>
  <si>
    <t>8,59M</t>
  </si>
  <si>
    <t>16,53M</t>
  </si>
  <si>
    <t>8,32M</t>
  </si>
  <si>
    <t>10,21M</t>
  </si>
  <si>
    <t>12,76M</t>
  </si>
  <si>
    <t>15,15M</t>
  </si>
  <si>
    <t>16,75M</t>
  </si>
  <si>
    <t>14,95M</t>
  </si>
  <si>
    <t>15,77M</t>
  </si>
  <si>
    <t>12,01M</t>
  </si>
  <si>
    <t>11,86M</t>
  </si>
  <si>
    <t>8,41M</t>
  </si>
  <si>
    <t>8,86M</t>
  </si>
  <si>
    <t>5,90M</t>
  </si>
  <si>
    <t>6,79M</t>
  </si>
  <si>
    <t>5,55M</t>
  </si>
  <si>
    <t>4,36M</t>
  </si>
  <si>
    <t>5,34M</t>
  </si>
  <si>
    <t>5,64M</t>
  </si>
  <si>
    <t>5,51M</t>
  </si>
  <si>
    <t>6,22M</t>
  </si>
  <si>
    <t>6,32M</t>
  </si>
  <si>
    <t>5,10M</t>
  </si>
  <si>
    <t>5,23M</t>
  </si>
  <si>
    <t>4,78M</t>
  </si>
  <si>
    <t>5,77M</t>
  </si>
  <si>
    <t>5,09M</t>
  </si>
  <si>
    <t>3,84M</t>
  </si>
  <si>
    <t>4,95M</t>
  </si>
  <si>
    <t>5,42M</t>
  </si>
  <si>
    <t>5,57M</t>
  </si>
  <si>
    <t>5,36M</t>
  </si>
  <si>
    <t>5,69M</t>
  </si>
  <si>
    <t>4,85M</t>
  </si>
  <si>
    <t>6,83M</t>
  </si>
  <si>
    <t>5,16M</t>
  </si>
  <si>
    <t>3,67M</t>
  </si>
  <si>
    <t>3,91M</t>
  </si>
  <si>
    <t>3,79M</t>
  </si>
  <si>
    <t>4,00M</t>
  </si>
  <si>
    <t>6,89M</t>
  </si>
  <si>
    <t>5,78M</t>
  </si>
  <si>
    <t>7,94M</t>
  </si>
  <si>
    <t>6,08M</t>
  </si>
  <si>
    <t>7,71M</t>
  </si>
  <si>
    <t>5,68M</t>
  </si>
  <si>
    <t>4,76M</t>
  </si>
  <si>
    <t>4,99M</t>
  </si>
  <si>
    <t>4,97M</t>
  </si>
  <si>
    <t>4,40M</t>
  </si>
  <si>
    <t>4,89M</t>
  </si>
  <si>
    <t>4,71M</t>
  </si>
  <si>
    <t>4,19M</t>
  </si>
  <si>
    <t>4,42M</t>
  </si>
  <si>
    <t>6,90M</t>
  </si>
  <si>
    <t>4,51M</t>
  </si>
  <si>
    <t>4,80M</t>
  </si>
  <si>
    <t>5,82M</t>
  </si>
  <si>
    <t>3,61M</t>
  </si>
  <si>
    <t>4,92M</t>
  </si>
  <si>
    <t>3,93M</t>
  </si>
  <si>
    <t>5,66M</t>
  </si>
  <si>
    <t>5,18M</t>
  </si>
  <si>
    <t>5,47M</t>
  </si>
  <si>
    <t>5,38M</t>
  </si>
  <si>
    <t>5,45M</t>
  </si>
  <si>
    <t>4,31M</t>
  </si>
  <si>
    <t>3,97M</t>
  </si>
  <si>
    <t>5,40M</t>
  </si>
  <si>
    <t>5,62M</t>
  </si>
  <si>
    <t>4,66M</t>
  </si>
  <si>
    <t>3,50M</t>
  </si>
  <si>
    <t>4,48M</t>
  </si>
  <si>
    <t>4,09M</t>
  </si>
  <si>
    <t>2,99M</t>
  </si>
  <si>
    <t>4,35M</t>
  </si>
  <si>
    <t>4,37M</t>
  </si>
  <si>
    <t>3,94M</t>
  </si>
  <si>
    <t>4,34M</t>
  </si>
  <si>
    <t>4,65M</t>
  </si>
  <si>
    <t>4,67M</t>
  </si>
  <si>
    <t>5,07M</t>
  </si>
  <si>
    <t>4,10M</t>
  </si>
  <si>
    <t>3,90M</t>
  </si>
  <si>
    <t>3,47M</t>
  </si>
  <si>
    <t>4,14M</t>
  </si>
  <si>
    <t>4,12M</t>
  </si>
  <si>
    <t>3,88M</t>
  </si>
  <si>
    <t>4,57M</t>
  </si>
  <si>
    <t>6,04M</t>
  </si>
  <si>
    <t>4,04M</t>
  </si>
  <si>
    <t>4,96M</t>
  </si>
  <si>
    <t>4,88M</t>
  </si>
  <si>
    <t>5,48M</t>
  </si>
  <si>
    <t>5,52M</t>
  </si>
  <si>
    <t>3,98M</t>
  </si>
  <si>
    <t>4,81M</t>
  </si>
  <si>
    <t>2,69M</t>
  </si>
  <si>
    <t>6,11M</t>
  </si>
  <si>
    <t>6,58M</t>
  </si>
  <si>
    <t>5,67M</t>
  </si>
  <si>
    <t>4,50M</t>
  </si>
  <si>
    <t>5,97M</t>
  </si>
  <si>
    <t>5,24M</t>
  </si>
  <si>
    <t>6,49M</t>
  </si>
  <si>
    <t>5,20M</t>
  </si>
  <si>
    <t>4,69M</t>
  </si>
  <si>
    <t>5,71M</t>
  </si>
  <si>
    <t>5,74M</t>
  </si>
  <si>
    <t>5,08M</t>
  </si>
  <si>
    <t>5,30M</t>
  </si>
  <si>
    <t>5,98M</t>
  </si>
  <si>
    <t>5,02M</t>
  </si>
  <si>
    <t>4,18M</t>
  </si>
  <si>
    <t>3,57M</t>
  </si>
  <si>
    <t>3,59M</t>
  </si>
  <si>
    <t>4,55M</t>
  </si>
  <si>
    <t>4,61M</t>
  </si>
  <si>
    <t>5,00M</t>
  </si>
  <si>
    <t>7,03M</t>
  </si>
  <si>
    <t>424,32K</t>
  </si>
  <si>
    <t>4,21M</t>
  </si>
  <si>
    <t>4,28M</t>
  </si>
  <si>
    <t>5,17M</t>
  </si>
  <si>
    <t>4,05M</t>
  </si>
  <si>
    <t>3,69M</t>
  </si>
  <si>
    <t>3,83M</t>
  </si>
  <si>
    <t>3,89M</t>
  </si>
  <si>
    <t>4,43M</t>
  </si>
  <si>
    <t>5,25M</t>
  </si>
  <si>
    <t>4,53M</t>
  </si>
  <si>
    <t>4,70M</t>
  </si>
  <si>
    <t>2,62M</t>
  </si>
  <si>
    <t>5,56M</t>
  </si>
  <si>
    <t>4,94M</t>
  </si>
  <si>
    <t>4,17M</t>
  </si>
  <si>
    <t>4,22M</t>
  </si>
  <si>
    <t>5,06M</t>
  </si>
  <si>
    <t>3,32M</t>
  </si>
  <si>
    <t>3,33M</t>
  </si>
  <si>
    <t>5,03M</t>
  </si>
  <si>
    <t>4,44M</t>
  </si>
  <si>
    <t>3,27M</t>
  </si>
  <si>
    <t>6,66M</t>
  </si>
  <si>
    <t>4,72M</t>
  </si>
  <si>
    <t>4,77M</t>
  </si>
  <si>
    <t>6,93M</t>
  </si>
  <si>
    <t>3,64M</t>
  </si>
  <si>
    <t>3,85M</t>
  </si>
  <si>
    <t>3,54M</t>
  </si>
  <si>
    <t>3,80M</t>
  </si>
  <si>
    <t>3,87M</t>
  </si>
  <si>
    <t>4,82M</t>
  </si>
  <si>
    <t>6,19M</t>
  </si>
  <si>
    <t>5,49M</t>
  </si>
  <si>
    <t>5,39M</t>
  </si>
  <si>
    <t>3,70M</t>
  </si>
  <si>
    <t>3,95M</t>
  </si>
  <si>
    <t>4,38M</t>
  </si>
  <si>
    <t>4,23M</t>
  </si>
  <si>
    <t>2,80M</t>
  </si>
  <si>
    <t>3,99M</t>
  </si>
  <si>
    <t>3,66M</t>
  </si>
  <si>
    <t>4,49M</t>
  </si>
  <si>
    <t>4,56M</t>
  </si>
  <si>
    <t>5,99M</t>
  </si>
  <si>
    <t>6,09M</t>
  </si>
  <si>
    <t>4,98M</t>
  </si>
  <si>
    <t>2,92M</t>
  </si>
  <si>
    <t>4,73M</t>
  </si>
  <si>
    <t>5,79M</t>
  </si>
  <si>
    <t>5,63M</t>
  </si>
  <si>
    <t>4,41M</t>
  </si>
  <si>
    <t>6,16M</t>
  </si>
  <si>
    <t>6,36M</t>
  </si>
  <si>
    <t>4,39M</t>
  </si>
  <si>
    <t>5,04M</t>
  </si>
  <si>
    <t>5,01M</t>
  </si>
  <si>
    <t>4,63M</t>
  </si>
  <si>
    <t>5,50M</t>
  </si>
  <si>
    <t>4,64M</t>
  </si>
  <si>
    <t>6,25M</t>
  </si>
  <si>
    <t>3,76M</t>
  </si>
  <si>
    <t>3,46M</t>
  </si>
  <si>
    <t>6,26M</t>
  </si>
  <si>
    <t>6,29M</t>
  </si>
  <si>
    <t>5,84M</t>
  </si>
  <si>
    <t>3,77M</t>
  </si>
  <si>
    <t>4,62M</t>
  </si>
  <si>
    <t>2,88M</t>
  </si>
  <si>
    <t>6,12M</t>
  </si>
  <si>
    <t>5,46M</t>
  </si>
  <si>
    <t>5,12M</t>
  </si>
  <si>
    <t>2,31M</t>
  </si>
  <si>
    <t>4,27M</t>
  </si>
  <si>
    <t>3,75M</t>
  </si>
  <si>
    <t>5,76M</t>
  </si>
  <si>
    <t>6,06M</t>
  </si>
  <si>
    <t>6,07M</t>
  </si>
  <si>
    <t>6,76M</t>
  </si>
  <si>
    <t>4,52M</t>
  </si>
  <si>
    <t>4,93M</t>
  </si>
  <si>
    <t>6,13M</t>
  </si>
  <si>
    <t>3,23M</t>
  </si>
  <si>
    <t>3,81M</t>
  </si>
  <si>
    <t>2,91M</t>
  </si>
  <si>
    <t>4,30M</t>
  </si>
  <si>
    <t>3,16M</t>
  </si>
  <si>
    <t>3,82M</t>
  </si>
  <si>
    <t>3,51M</t>
  </si>
  <si>
    <t>3,20M</t>
  </si>
  <si>
    <t>3,40M</t>
  </si>
  <si>
    <t>3,26M</t>
  </si>
  <si>
    <t>1,73M</t>
  </si>
  <si>
    <t>3,22M</t>
  </si>
  <si>
    <t>3,06M</t>
  </si>
  <si>
    <t>2,84M</t>
  </si>
  <si>
    <t>3,72M</t>
  </si>
  <si>
    <t>4,20M</t>
  </si>
  <si>
    <t>3,86M</t>
  </si>
  <si>
    <t>3,39M</t>
  </si>
  <si>
    <t>4,08M</t>
  </si>
  <si>
    <t>4,83M</t>
  </si>
  <si>
    <t>2,59M</t>
  </si>
  <si>
    <t>3,92M</t>
  </si>
  <si>
    <t>3,10M</t>
  </si>
  <si>
    <t>2,71M</t>
  </si>
  <si>
    <t>3,11M</t>
  </si>
  <si>
    <t>3,71M</t>
  </si>
  <si>
    <t>3,58M</t>
  </si>
  <si>
    <t>3,38M</t>
  </si>
  <si>
    <t>2,52M</t>
  </si>
  <si>
    <t>3,42M</t>
  </si>
  <si>
    <t>3,62M</t>
  </si>
  <si>
    <t>4,02M</t>
  </si>
  <si>
    <t>2,73M</t>
  </si>
  <si>
    <t>2,21M</t>
  </si>
  <si>
    <t>3,35M</t>
  </si>
  <si>
    <t>3,45M</t>
  </si>
  <si>
    <t>3,15M</t>
  </si>
  <si>
    <t>3,60M</t>
  </si>
  <si>
    <t>4,01M</t>
  </si>
  <si>
    <t>6,14M</t>
  </si>
  <si>
    <t>8,17M</t>
  </si>
  <si>
    <t>4,15M</t>
  </si>
  <si>
    <t>6,23M</t>
  </si>
  <si>
    <t>6,37M</t>
  </si>
  <si>
    <t>4,54M</t>
  </si>
  <si>
    <t>4,75M</t>
  </si>
  <si>
    <t>4,84M</t>
  </si>
  <si>
    <t>4,07M</t>
  </si>
  <si>
    <t>2,93M</t>
  </si>
  <si>
    <t>2,25M</t>
  </si>
  <si>
    <t>3,14M</t>
  </si>
  <si>
    <t>2,50M</t>
  </si>
  <si>
    <t>3,08M</t>
  </si>
  <si>
    <t>3,63M</t>
  </si>
  <si>
    <t>3,00M</t>
  </si>
  <si>
    <t>3,04M</t>
  </si>
  <si>
    <t>2,66M</t>
  </si>
  <si>
    <t>2,68M</t>
  </si>
  <si>
    <t>3,25M</t>
  </si>
  <si>
    <t>2,43M</t>
  </si>
  <si>
    <t>3,28M</t>
  </si>
  <si>
    <t>3,34M</t>
  </si>
  <si>
    <t>3,36M</t>
  </si>
  <si>
    <t>2,76M</t>
  </si>
  <si>
    <t>3,43M</t>
  </si>
  <si>
    <t>5,61M</t>
  </si>
  <si>
    <t>3,96M</t>
  </si>
  <si>
    <t>2,64M</t>
  </si>
  <si>
    <t>2,82M</t>
  </si>
  <si>
    <t>3,56M</t>
  </si>
  <si>
    <t>3,53M</t>
  </si>
  <si>
    <t>3,65M</t>
  </si>
  <si>
    <t>2,15M</t>
  </si>
  <si>
    <t>4,03M</t>
  </si>
  <si>
    <t>3,48M</t>
  </si>
  <si>
    <t>3,68M</t>
  </si>
  <si>
    <t>5,58M</t>
  </si>
  <si>
    <t>2,78M</t>
  </si>
  <si>
    <t>3,44M</t>
  </si>
  <si>
    <t>3,07M</t>
  </si>
  <si>
    <t>2,00M</t>
  </si>
  <si>
    <t>2,85M</t>
  </si>
  <si>
    <t>2,63M</t>
  </si>
  <si>
    <t>2,83M</t>
  </si>
  <si>
    <t>3,24M</t>
  </si>
  <si>
    <t>2,97M</t>
  </si>
  <si>
    <t>1,85M</t>
  </si>
  <si>
    <t>1,63M</t>
  </si>
  <si>
    <t>1,97M</t>
  </si>
  <si>
    <t>2,29M</t>
  </si>
  <si>
    <t>2,42M</t>
  </si>
  <si>
    <t>3,30M</t>
  </si>
  <si>
    <t>3,05M</t>
  </si>
  <si>
    <t>2,53M</t>
  </si>
  <si>
    <t>3,18M</t>
  </si>
  <si>
    <t>3,13M</t>
  </si>
  <si>
    <t>3,12M</t>
  </si>
  <si>
    <t>2,90M</t>
  </si>
  <si>
    <t>1,60M</t>
  </si>
  <si>
    <t>3,52M</t>
  </si>
  <si>
    <t>2,87M</t>
  </si>
  <si>
    <t>3,41M</t>
  </si>
  <si>
    <t>3,78M</t>
  </si>
  <si>
    <t>2,86M</t>
  </si>
  <si>
    <t>3,17M</t>
  </si>
  <si>
    <t>2,41M</t>
  </si>
  <si>
    <t>3,09M</t>
  </si>
  <si>
    <t>4,24M</t>
  </si>
  <si>
    <t>2,89M</t>
  </si>
  <si>
    <t>3,31M</t>
  </si>
  <si>
    <t>3,21M</t>
  </si>
  <si>
    <t>2,06M</t>
  </si>
  <si>
    <t>2,75M</t>
  </si>
  <si>
    <t>2,35M</t>
  </si>
  <si>
    <t>2,26M</t>
  </si>
  <si>
    <t>2,49M</t>
  </si>
  <si>
    <t>2,72M</t>
  </si>
  <si>
    <t>2,74M</t>
  </si>
  <si>
    <t>2,98M</t>
  </si>
  <si>
    <t>2,56M</t>
  </si>
  <si>
    <t>2,44M</t>
  </si>
  <si>
    <t>2,81M</t>
  </si>
  <si>
    <t>2,65M</t>
  </si>
  <si>
    <t>3,03M</t>
  </si>
  <si>
    <t>2,34M</t>
  </si>
  <si>
    <t>2,70M</t>
  </si>
  <si>
    <t>2,28M</t>
  </si>
  <si>
    <t>2,33M</t>
  </si>
  <si>
    <t>980,07K</t>
  </si>
  <si>
    <t>2,77M</t>
  </si>
  <si>
    <t>3,01M</t>
  </si>
  <si>
    <t>4,46M</t>
  </si>
  <si>
    <t>2,55M</t>
  </si>
  <si>
    <t>2,79M</t>
  </si>
  <si>
    <t>2,96M</t>
  </si>
  <si>
    <t>4,68M</t>
  </si>
  <si>
    <t>2,30M</t>
  </si>
  <si>
    <t>1,70M</t>
  </si>
  <si>
    <t>4,90M</t>
  </si>
  <si>
    <t>6,00M</t>
  </si>
  <si>
    <t>6,31M</t>
  </si>
  <si>
    <t>11,39M</t>
  </si>
  <si>
    <t>3,55M</t>
  </si>
  <si>
    <t>3,29M</t>
  </si>
  <si>
    <t>2,94M</t>
  </si>
  <si>
    <t>2,95M</t>
  </si>
  <si>
    <t>3,73M</t>
  </si>
  <si>
    <t>5,37M</t>
  </si>
  <si>
    <t>2,23M</t>
  </si>
  <si>
    <t>3,19M</t>
  </si>
  <si>
    <t>2,45M</t>
  </si>
  <si>
    <t>2,24M</t>
  </si>
  <si>
    <t>4,25M</t>
  </si>
  <si>
    <t>3,02M</t>
  </si>
  <si>
    <t>1,82M</t>
  </si>
  <si>
    <t>833,73K</t>
  </si>
  <si>
    <t>2,19M</t>
  </si>
  <si>
    <t>2,02M</t>
  </si>
  <si>
    <t>1,67M</t>
  </si>
  <si>
    <t>701,23K</t>
  </si>
  <si>
    <t>2,22M</t>
  </si>
  <si>
    <t>2,54M</t>
  </si>
  <si>
    <t>1,65M</t>
  </si>
  <si>
    <t>4,11M</t>
  </si>
  <si>
    <t>3,37M</t>
  </si>
  <si>
    <t>2,17M</t>
  </si>
  <si>
    <t>4,32M</t>
  </si>
  <si>
    <t>4,16M</t>
  </si>
  <si>
    <t>2,08M</t>
  </si>
  <si>
    <t>1,21M</t>
  </si>
  <si>
    <t>4,45M</t>
  </si>
  <si>
    <t>5,05M</t>
  </si>
  <si>
    <t>5,19M</t>
  </si>
  <si>
    <t>5,31M</t>
  </si>
  <si>
    <t>7,47M</t>
  </si>
  <si>
    <t>5,27M</t>
  </si>
  <si>
    <t>6,42M</t>
  </si>
  <si>
    <t>7,37M</t>
  </si>
  <si>
    <t>9,31M</t>
  </si>
  <si>
    <t>1,75M</t>
  </si>
  <si>
    <t>4,60M</t>
  </si>
  <si>
    <t>4,79M</t>
  </si>
  <si>
    <t>3,49M</t>
  </si>
  <si>
    <t>4,06M</t>
  </si>
  <si>
    <t>2,58M</t>
  </si>
  <si>
    <t>4,58M</t>
  </si>
  <si>
    <t>7,39M</t>
  </si>
  <si>
    <t>2,36M</t>
  </si>
  <si>
    <t>2,48M</t>
  </si>
  <si>
    <t>3,74M</t>
  </si>
  <si>
    <t>4,13M</t>
  </si>
  <si>
    <t>4,47M</t>
  </si>
  <si>
    <t>4,87M</t>
  </si>
  <si>
    <t>2,14M</t>
  </si>
  <si>
    <t>2,61M</t>
  </si>
  <si>
    <t>1,54M</t>
  </si>
  <si>
    <t>5,73M</t>
  </si>
  <si>
    <t>5,54M</t>
  </si>
  <si>
    <t>4,59M</t>
  </si>
  <si>
    <t>2,10M</t>
  </si>
  <si>
    <t>Volume</t>
  </si>
  <si>
    <t>mm_5 1/0</t>
  </si>
  <si>
    <t>mm_10 1/0</t>
  </si>
  <si>
    <t>mm_21</t>
  </si>
  <si>
    <t>mm_21 1/0</t>
  </si>
  <si>
    <t>Correlacao_Volume_Variação</t>
  </si>
  <si>
    <t>Variacao Margem 0,5%</t>
  </si>
  <si>
    <t>Variacao Margem 0,5% 1/0</t>
  </si>
  <si>
    <t>Total de Zeros</t>
  </si>
  <si>
    <t>Total de 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</si>
</sst>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" fontId="0" fillId="0" borderId="0" xfId="0" applyNumberFormat="1"/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0"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2E135AB-EDD4-4781-9D3B-D36A495358DF}" autoFormatId="16" applyNumberFormats="0" applyBorderFormats="0" applyFontFormats="0" applyPatternFormats="0" applyAlignmentFormats="0" applyWidthHeightFormats="0">
  <queryTableRefresh nextId="26" unboundColumnsRight="11">
    <queryTableFields count="19">
      <queryTableField id="1" name="Data" tableColumnId="1"/>
      <queryTableField id="2" name="Último" tableColumnId="2"/>
      <queryTableField id="3" name="Abertura" tableColumnId="3"/>
      <queryTableField id="4" name="Máxima" tableColumnId="4"/>
      <queryTableField id="5" name="Mínima" tableColumnId="5"/>
      <queryTableField id="6" name="Vol." tableColumnId="6"/>
      <queryTableField id="9" dataBound="0" tableColumnId="9"/>
      <queryTableField id="7" name="Var%" tableColumnId="7"/>
      <queryTableField id="10" dataBound="0" tableColumnId="10"/>
      <queryTableField id="23" dataBound="0" tableColumnId="23"/>
      <queryTableField id="24" dataBound="0" tableColumnId="8"/>
      <queryTableField id="25" dataBound="0" tableColumnId="11"/>
      <queryTableField id="22" dataBound="0" tableColumnId="22"/>
      <queryTableField id="21" dataBound="0" tableColumnId="21"/>
      <queryTableField id="20" dataBound="0" tableColumnId="20"/>
      <queryTableField id="19" dataBound="0" tableColumnId="19"/>
      <queryTableField id="18" dataBound="0" tableColumnId="18"/>
      <queryTableField id="17" dataBound="0" tableColumnId="17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8BC6BD-647D-4A56-848D-0879E22F72E7}" name="Dados_Históricos___Ibovespa_2015_a_2025" displayName="Dados_Históricos___Ibovespa_2015_a_2025" ref="A1:S2602" tableType="queryTable" totalsRowShown="0" headerRowDxfId="19">
  <autoFilter ref="A1:S2602" xr:uid="{0D8BC6BD-647D-4A56-848D-0879E22F72E7}"/>
  <tableColumns count="19">
    <tableColumn id="1" xr3:uid="{EDF6293F-C215-4C45-A628-F0EBAC9C2A05}" uniqueName="1" name="Data" queryTableFieldId="1" dataDxfId="18"/>
    <tableColumn id="2" xr3:uid="{7396569E-AF45-4596-BA05-D91D4A21DB4C}" uniqueName="2" name="Último" queryTableFieldId="2" dataDxfId="17"/>
    <tableColumn id="3" xr3:uid="{B60A794E-171D-4533-A6F0-2F76D50FC5A8}" uniqueName="3" name="Abertura" queryTableFieldId="3" dataDxfId="16"/>
    <tableColumn id="4" xr3:uid="{8B90536A-93EA-4496-BFC8-4D001C16DC34}" uniqueName="4" name="Máxima" queryTableFieldId="4" dataDxfId="15"/>
    <tableColumn id="5" xr3:uid="{CFBD9A1A-55F9-4D4D-AE00-E050EC39F76E}" uniqueName="5" name="Mínima" queryTableFieldId="5" dataDxfId="14"/>
    <tableColumn id="6" xr3:uid="{82E408E5-B6FD-431C-AB0D-415647737DD7}" uniqueName="6" name="Volume" queryTableFieldId="6" dataDxfId="13"/>
    <tableColumn id="9" xr3:uid="{8975A97A-F0BB-47BF-883D-16B9482D83A9}" uniqueName="9" name="Vol." queryTableFieldId="9" dataDxfId="12">
      <calculatedColumnFormula>VALUE(LEFT(F2,LEN(F2)-1))*CHOOSE(MATCH(RIGHT(F2,1),{"K";"M";"B"},0),1000,1000000,1000000000)</calculatedColumnFormula>
    </tableColumn>
    <tableColumn id="7" xr3:uid="{F6B47A38-A6D6-4C0F-A62F-343AEC6DCA2C}" uniqueName="7" name="Var%" queryTableFieldId="7" dataDxfId="11"/>
    <tableColumn id="10" xr3:uid="{B0F36766-952B-418E-A3B7-E46C8B1EA3FB}" uniqueName="10" name="Var Percent" queryTableFieldId="10" dataDxfId="10">
      <calculatedColumnFormula>+Dados_Históricos___Ibovespa_2015_a_2025[[#This Row],[Var%]]*100</calculatedColumnFormula>
    </tableColumn>
    <tableColumn id="23" xr3:uid="{2035FAE9-94CF-43FE-9951-BFD6A71AEBC6}" uniqueName="23" name="Variacao 1/0" queryTableFieldId="23" dataDxfId="9">
      <calculatedColumnFormula>IF(I2&lt;0,0,IF(I2=0,0,1))</calculatedColumnFormula>
    </tableColumn>
    <tableColumn id="8" xr3:uid="{20B19375-6AC1-479F-9C43-EDC1C04C2956}" uniqueName="8" name="Variacao Margem 0,5%" queryTableFieldId="24" dataDxfId="8">
      <calculatedColumnFormula>IF(ABS(I2)&lt;=0.5, 0, IF(I2&gt;0, I2-0.5, I2+0.5))</calculatedColumnFormula>
    </tableColumn>
    <tableColumn id="11" xr3:uid="{536D604F-05A3-4EB2-9FC6-E0854E11403D}" uniqueName="11" name="Variacao Margem 0,5% 1/0" queryTableFieldId="25" dataDxfId="7">
      <calculatedColumnFormula>IF(K2&lt;0,0,IF(K2=0,0,1))</calculatedColumnFormula>
    </tableColumn>
    <tableColumn id="22" xr3:uid="{31664C5F-1904-4E28-8806-9D0E39318B5C}" uniqueName="22" name="mm_5" queryTableFieldId="22" dataDxfId="6">
      <calculatedColumnFormula>AVERAGE(OFFSET(I2,0,0,5,1))</calculatedColumnFormula>
    </tableColumn>
    <tableColumn id="21" xr3:uid="{64C8ECE4-2D6E-4598-B714-2306D8BF167D}" uniqueName="21" name="mm_5 1/0" queryTableFieldId="21" dataDxfId="5">
      <calculatedColumnFormula>IF(M2&lt;0,0,IF(M2=0,0,1))</calculatedColumnFormula>
    </tableColumn>
    <tableColumn id="20" xr3:uid="{556882DA-6653-4AF2-9C07-110BA287C0AB}" uniqueName="20" name="mm_10" queryTableFieldId="20" dataDxfId="4">
      <calculatedColumnFormula>AVERAGE(OFFSET(I2,0,0,10,1))</calculatedColumnFormula>
    </tableColumn>
    <tableColumn id="19" xr3:uid="{5F75213A-89C6-441E-A52E-BBB0F6E78BC6}" uniqueName="19" name="mm_10 1/0" queryTableFieldId="19" dataDxfId="3">
      <calculatedColumnFormula>IF(O2&lt;0,0,IF(O2=0,0,1))</calculatedColumnFormula>
    </tableColumn>
    <tableColumn id="18" xr3:uid="{01BC8907-0126-4C99-B2E8-E1442F2251DA}" uniqueName="18" name="mm_21" queryTableFieldId="18" dataDxfId="2">
      <calculatedColumnFormula>AVERAGE(OFFSET(I2,0,0,21,1))</calculatedColumnFormula>
    </tableColumn>
    <tableColumn id="17" xr3:uid="{D564CE0F-03B2-470A-86FA-7299B2474329}" uniqueName="17" name="mm_21 1/0" queryTableFieldId="17" dataDxfId="1">
      <calculatedColumnFormula>IF(Q2&lt;0,0,IF(Q2=0,0,1))</calculatedColumnFormula>
    </tableColumn>
    <tableColumn id="16" xr3:uid="{A6669BD6-0678-4DE4-9AE5-B30A59B0009A}" uniqueName="16" name="Correlacao_Volume_Variação" queryTableFieldId="16" dataDxfId="0">
      <calculatedColumnFormula>CORREL(G1:G2,I1:I2)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FD1C-8E13-4344-882A-7ABEA6A82B5A}">
  <dimension ref="A1:S2605"/>
  <sheetViews>
    <sheetView tabSelected="1" workbookViewId="0"/>
  </sheetViews>
  <sheetFormatPr defaultRowHeight="14.4" x14ac:dyDescent="0.3"/>
  <cols>
    <col min="1" max="1" width="11.77734375" style="4" customWidth="1"/>
    <col min="2" max="2" width="12.33203125" style="3" customWidth="1"/>
    <col min="3" max="3" width="14.44140625" style="3" customWidth="1"/>
    <col min="4" max="4" width="13.6640625" style="3" customWidth="1"/>
    <col min="5" max="5" width="13.5546875" style="3" customWidth="1"/>
    <col min="6" max="6" width="11.77734375" style="4" customWidth="1"/>
    <col min="7" max="7" width="19.88671875" style="1" customWidth="1"/>
    <col min="8" max="8" width="11.109375" style="6" customWidth="1"/>
    <col min="9" max="9" width="15" style="5" bestFit="1" customWidth="1"/>
    <col min="10" max="10" width="18.21875" style="9" customWidth="1"/>
    <col min="11" max="11" width="24.88671875" style="5" customWidth="1"/>
    <col min="12" max="12" width="27.88671875" style="9" customWidth="1"/>
    <col min="13" max="13" width="15" style="5" customWidth="1"/>
    <col min="14" max="14" width="15" style="9" customWidth="1"/>
    <col min="15" max="15" width="15" style="5" customWidth="1"/>
    <col min="16" max="16" width="15" style="9" customWidth="1"/>
    <col min="17" max="17" width="15" style="5" customWidth="1"/>
    <col min="18" max="18" width="15" style="9" customWidth="1"/>
    <col min="19" max="19" width="30.21875" style="5" bestFit="1" customWidth="1"/>
  </cols>
  <sheetData>
    <row r="1" spans="1:19" s="4" customForma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1201</v>
      </c>
      <c r="G1" s="8" t="s">
        <v>5</v>
      </c>
      <c r="H1" s="4" t="s">
        <v>10</v>
      </c>
      <c r="I1" s="5" t="s">
        <v>6</v>
      </c>
      <c r="J1" s="9" t="s">
        <v>7</v>
      </c>
      <c r="K1" s="5" t="s">
        <v>1207</v>
      </c>
      <c r="L1" s="9" t="s">
        <v>1208</v>
      </c>
      <c r="M1" s="5" t="s">
        <v>8</v>
      </c>
      <c r="N1" s="9" t="s">
        <v>1202</v>
      </c>
      <c r="O1" s="5" t="s">
        <v>9</v>
      </c>
      <c r="P1" s="9" t="s">
        <v>1203</v>
      </c>
      <c r="Q1" s="5" t="s">
        <v>1204</v>
      </c>
      <c r="R1" s="9" t="s">
        <v>1205</v>
      </c>
      <c r="S1" s="5" t="s">
        <v>1206</v>
      </c>
    </row>
    <row r="2" spans="1:19" x14ac:dyDescent="0.3">
      <c r="A2" s="7">
        <v>45838</v>
      </c>
      <c r="B2" s="3">
        <v>138855</v>
      </c>
      <c r="C2" s="3">
        <v>136865</v>
      </c>
      <c r="D2" s="3">
        <v>139103</v>
      </c>
      <c r="E2" s="3">
        <v>136430</v>
      </c>
      <c r="F2" s="4" t="s">
        <v>11</v>
      </c>
      <c r="G2" s="1">
        <f>VALUE(LEFT(F2,LEN(F2)-1))*CHOOSE(MATCH(RIGHT(F2,1),{"K";"M";"B"},0),1000,1000000,1000000000)</f>
        <v>7680000000</v>
      </c>
      <c r="H2" s="6">
        <v>1.4500000000000001E-2</v>
      </c>
      <c r="I2" s="5">
        <f>+Dados_Históricos___Ibovespa_2015_a_2025[[#This Row],[Var%]]*100</f>
        <v>1.4500000000000002</v>
      </c>
      <c r="J2" s="9">
        <f t="shared" ref="J2:J65" si="0">IF(I2&lt;0,0,IF(I2=0,0,1))</f>
        <v>1</v>
      </c>
      <c r="K2" s="5">
        <f t="shared" ref="K2:K65" si="1">IF(ABS(I2)&lt;=0.5, 0, IF(I2&gt;0, I2-0.5, I2+0.5))</f>
        <v>0.95000000000000018</v>
      </c>
      <c r="L2" s="9">
        <f t="shared" ref="L2:L65" si="2">IF(K2&lt;0,0,IF(K2=0,0,1))</f>
        <v>1</v>
      </c>
      <c r="M2" s="5">
        <f t="shared" ref="M2:M65" ca="1" si="3">AVERAGE(OFFSET(I2,0,0,5,1))</f>
        <v>0.33800000000000002</v>
      </c>
      <c r="N2" s="9">
        <f t="shared" ref="N2:N65" ca="1" si="4">IF(M2&lt;0,0,IF(M2=0,0,1))</f>
        <v>1</v>
      </c>
      <c r="O2" s="5">
        <f t="shared" ref="O2:O65" ca="1" si="5">AVERAGE(OFFSET(I2,0,0,10,1))</f>
        <v>0.12300000000000004</v>
      </c>
      <c r="P2" s="9">
        <f t="shared" ref="P2:P65" ca="1" si="6">IF(O2&lt;0,0,IF(O2=0,0,1))</f>
        <v>1</v>
      </c>
      <c r="Q2" s="5">
        <f t="shared" ref="Q2:Q65" ca="1" si="7">AVERAGE(OFFSET(I2,0,0,21,1))</f>
        <v>1.285714285714289E-2</v>
      </c>
      <c r="R2" s="9">
        <f t="shared" ref="R2:R65" ca="1" si="8">IF(Q2&lt;0,0,IF(Q2=0,0,1))</f>
        <v>1</v>
      </c>
      <c r="S2" s="5">
        <v>0</v>
      </c>
    </row>
    <row r="3" spans="1:19" x14ac:dyDescent="0.3">
      <c r="A3" s="7">
        <v>45835</v>
      </c>
      <c r="B3" s="3">
        <v>136866</v>
      </c>
      <c r="C3" s="3">
        <v>137113</v>
      </c>
      <c r="D3" s="3">
        <v>137209</v>
      </c>
      <c r="E3" s="3">
        <v>136469</v>
      </c>
      <c r="F3" s="4" t="s">
        <v>12</v>
      </c>
      <c r="G3" s="1">
        <f>VALUE(LEFT(F3,LEN(F3)-1))*CHOOSE(MATCH(RIGHT(F3,1),{"K";"M";"B"},0),1000,1000000,1000000000)</f>
        <v>6240000000</v>
      </c>
      <c r="H3" s="6">
        <v>-1.8E-3</v>
      </c>
      <c r="I3" s="5">
        <f>+Dados_Históricos___Ibovespa_2015_a_2025[[#This Row],[Var%]]*100</f>
        <v>-0.18</v>
      </c>
      <c r="J3" s="9">
        <f t="shared" si="0"/>
        <v>0</v>
      </c>
      <c r="K3" s="5">
        <f t="shared" si="1"/>
        <v>0</v>
      </c>
      <c r="L3" s="9">
        <f t="shared" si="2"/>
        <v>0</v>
      </c>
      <c r="M3" s="5">
        <f t="shared" ca="1" si="3"/>
        <v>-3.4000000000000009E-2</v>
      </c>
      <c r="N3" s="9">
        <f t="shared" ca="1" si="4"/>
        <v>0</v>
      </c>
      <c r="O3" s="5">
        <f t="shared" ca="1" si="5"/>
        <v>-6.4999999999999988E-2</v>
      </c>
      <c r="P3" s="9">
        <f t="shared" ca="1" si="6"/>
        <v>0</v>
      </c>
      <c r="Q3" s="5">
        <f t="shared" ca="1" si="7"/>
        <v>-6.8095238095238098E-2</v>
      </c>
      <c r="R3" s="9">
        <f t="shared" ca="1" si="8"/>
        <v>0</v>
      </c>
      <c r="S3" s="5">
        <f t="shared" ref="S3:S65" si="9">CORREL(G2:G3,I2:I3)</f>
        <v>1</v>
      </c>
    </row>
    <row r="4" spans="1:19" x14ac:dyDescent="0.3">
      <c r="A4" s="7">
        <v>45834</v>
      </c>
      <c r="B4" s="3">
        <v>137114</v>
      </c>
      <c r="C4" s="3">
        <v>135767</v>
      </c>
      <c r="D4" s="3">
        <v>137353</v>
      </c>
      <c r="E4" s="3">
        <v>135756</v>
      </c>
      <c r="F4" s="4" t="s">
        <v>13</v>
      </c>
      <c r="G4" s="1">
        <f>VALUE(LEFT(F4,LEN(F4)-1))*CHOOSE(MATCH(RIGHT(F4,1),{"K";"M";"B"},0),1000,1000000,1000000000)</f>
        <v>8020000000</v>
      </c>
      <c r="H4" s="6">
        <v>9.9000000000000008E-3</v>
      </c>
      <c r="I4" s="5">
        <f>+Dados_Históricos___Ibovespa_2015_a_2025[[#This Row],[Var%]]*100</f>
        <v>0.9900000000000001</v>
      </c>
      <c r="J4" s="9">
        <f t="shared" si="0"/>
        <v>1</v>
      </c>
      <c r="K4" s="5">
        <f t="shared" si="1"/>
        <v>0.4900000000000001</v>
      </c>
      <c r="L4" s="9">
        <f t="shared" si="2"/>
        <v>1</v>
      </c>
      <c r="M4" s="5">
        <f t="shared" ca="1" si="3"/>
        <v>-0.22799999999999998</v>
      </c>
      <c r="N4" s="9">
        <f t="shared" ca="1" si="4"/>
        <v>0</v>
      </c>
      <c r="O4" s="5">
        <f t="shared" ca="1" si="5"/>
        <v>1.9999999999999961E-3</v>
      </c>
      <c r="P4" s="9">
        <f t="shared" ca="1" si="6"/>
        <v>1</v>
      </c>
      <c r="Q4" s="5">
        <f t="shared" ca="1" si="7"/>
        <v>-8.1904761904761897E-2</v>
      </c>
      <c r="R4" s="9">
        <f t="shared" ca="1" si="8"/>
        <v>0</v>
      </c>
      <c r="S4" s="5">
        <f t="shared" si="9"/>
        <v>1.0000000000000002</v>
      </c>
    </row>
    <row r="5" spans="1:19" x14ac:dyDescent="0.3">
      <c r="A5" s="7">
        <v>45833</v>
      </c>
      <c r="B5" s="3">
        <v>135767</v>
      </c>
      <c r="C5" s="3">
        <v>137163</v>
      </c>
      <c r="D5" s="3">
        <v>137163</v>
      </c>
      <c r="E5" s="3">
        <v>135565</v>
      </c>
      <c r="F5" s="4" t="s">
        <v>14</v>
      </c>
      <c r="G5" s="1">
        <f>VALUE(LEFT(F5,LEN(F5)-1))*CHOOSE(MATCH(RIGHT(F5,1),{"K";"M";"B"},0),1000,1000000,1000000000)</f>
        <v>7710000000</v>
      </c>
      <c r="H5" s="6">
        <v>-1.0200000000000001E-2</v>
      </c>
      <c r="I5" s="5">
        <f>+Dados_Históricos___Ibovespa_2015_a_2025[[#This Row],[Var%]]*100</f>
        <v>-1.02</v>
      </c>
      <c r="J5" s="9">
        <f t="shared" si="0"/>
        <v>0</v>
      </c>
      <c r="K5" s="5">
        <f t="shared" si="1"/>
        <v>-0.52</v>
      </c>
      <c r="L5" s="9">
        <f t="shared" si="2"/>
        <v>0</v>
      </c>
      <c r="M5" s="5">
        <f t="shared" ca="1" si="3"/>
        <v>-0.44399999999999995</v>
      </c>
      <c r="N5" s="9">
        <f t="shared" ca="1" si="4"/>
        <v>0</v>
      </c>
      <c r="O5" s="5">
        <f t="shared" ca="1" si="5"/>
        <v>-4.5999999999999951E-2</v>
      </c>
      <c r="P5" s="9">
        <f t="shared" ca="1" si="6"/>
        <v>0</v>
      </c>
      <c r="Q5" s="5">
        <f t="shared" ca="1" si="7"/>
        <v>-8.0476190476190451E-2</v>
      </c>
      <c r="R5" s="9">
        <f t="shared" ca="1" si="8"/>
        <v>0</v>
      </c>
      <c r="S5" s="5">
        <f t="shared" si="9"/>
        <v>1</v>
      </c>
    </row>
    <row r="6" spans="1:19" x14ac:dyDescent="0.3">
      <c r="A6" s="7">
        <v>45832</v>
      </c>
      <c r="B6" s="3">
        <v>137165</v>
      </c>
      <c r="C6" s="3">
        <v>136552</v>
      </c>
      <c r="D6" s="3">
        <v>138156</v>
      </c>
      <c r="E6" s="3">
        <v>136254</v>
      </c>
      <c r="F6" s="4" t="s">
        <v>15</v>
      </c>
      <c r="G6" s="1">
        <f>VALUE(LEFT(F6,LEN(F6)-1))*CHOOSE(MATCH(RIGHT(F6,1),{"K";"M";"B"},0),1000,1000000,1000000000)</f>
        <v>8080000000</v>
      </c>
      <c r="H6" s="6">
        <v>4.4999999999999997E-3</v>
      </c>
      <c r="I6" s="5">
        <f>+Dados_Históricos___Ibovespa_2015_a_2025[[#This Row],[Var%]]*100</f>
        <v>0.44999999999999996</v>
      </c>
      <c r="J6" s="9">
        <f t="shared" si="0"/>
        <v>1</v>
      </c>
      <c r="K6" s="5">
        <f t="shared" si="1"/>
        <v>0</v>
      </c>
      <c r="L6" s="9">
        <f t="shared" si="2"/>
        <v>0</v>
      </c>
      <c r="M6" s="5">
        <f t="shared" ca="1" si="3"/>
        <v>-0.3</v>
      </c>
      <c r="N6" s="9">
        <f t="shared" ca="1" si="4"/>
        <v>0</v>
      </c>
      <c r="O6" s="5">
        <f t="shared" ca="1" si="5"/>
        <v>0.11000000000000001</v>
      </c>
      <c r="P6" s="9">
        <f t="shared" ca="1" si="6"/>
        <v>1</v>
      </c>
      <c r="Q6" s="5">
        <f t="shared" ca="1" si="7"/>
        <v>-2.0952380952380951E-2</v>
      </c>
      <c r="R6" s="9">
        <f t="shared" ca="1" si="8"/>
        <v>0</v>
      </c>
      <c r="S6" s="5">
        <f t="shared" si="9"/>
        <v>1</v>
      </c>
    </row>
    <row r="7" spans="1:19" x14ac:dyDescent="0.3">
      <c r="A7" s="7">
        <v>45831</v>
      </c>
      <c r="B7" s="3">
        <v>136551</v>
      </c>
      <c r="C7" s="3">
        <v>137116</v>
      </c>
      <c r="D7" s="3">
        <v>137130</v>
      </c>
      <c r="E7" s="3">
        <v>135835</v>
      </c>
      <c r="F7" s="4" t="s">
        <v>16</v>
      </c>
      <c r="G7" s="1">
        <f>VALUE(LEFT(F7,LEN(F7)-1))*CHOOSE(MATCH(RIGHT(F7,1),{"K";"M";"B"},0),1000,1000000,1000000000)</f>
        <v>7730000000</v>
      </c>
      <c r="H7" s="6">
        <v>-4.1000000000000003E-3</v>
      </c>
      <c r="I7" s="5">
        <f>+Dados_Históricos___Ibovespa_2015_a_2025[[#This Row],[Var%]]*100</f>
        <v>-0.41000000000000003</v>
      </c>
      <c r="J7" s="9">
        <f t="shared" si="0"/>
        <v>0</v>
      </c>
      <c r="K7" s="5">
        <f t="shared" si="1"/>
        <v>0</v>
      </c>
      <c r="L7" s="9">
        <f t="shared" si="2"/>
        <v>0</v>
      </c>
      <c r="M7" s="5">
        <f t="shared" ca="1" si="3"/>
        <v>-9.200000000000004E-2</v>
      </c>
      <c r="N7" s="9">
        <f t="shared" ca="1" si="4"/>
        <v>0</v>
      </c>
      <c r="O7" s="5">
        <f t="shared" ca="1" si="5"/>
        <v>3.4999999999999989E-2</v>
      </c>
      <c r="P7" s="9">
        <f t="shared" ca="1" si="6"/>
        <v>1</v>
      </c>
      <c r="Q7" s="5">
        <f t="shared" ca="1" si="7"/>
        <v>-2.3333333333333338E-2</v>
      </c>
      <c r="R7" s="9">
        <f t="shared" ca="1" si="8"/>
        <v>0</v>
      </c>
      <c r="S7" s="5">
        <f t="shared" si="9"/>
        <v>1</v>
      </c>
    </row>
    <row r="8" spans="1:19" x14ac:dyDescent="0.3">
      <c r="A8" s="7">
        <v>45828</v>
      </c>
      <c r="B8" s="3">
        <v>137116</v>
      </c>
      <c r="C8" s="3">
        <v>138715</v>
      </c>
      <c r="D8" s="3">
        <v>138719</v>
      </c>
      <c r="E8" s="3">
        <v>136815</v>
      </c>
      <c r="F8" s="4" t="s">
        <v>17</v>
      </c>
      <c r="G8" s="1">
        <f>VALUE(LEFT(F8,LEN(F8)-1))*CHOOSE(MATCH(RIGHT(F8,1),{"K";"M";"B"},0),1000,1000000,1000000000)</f>
        <v>11290000000</v>
      </c>
      <c r="H8" s="6">
        <v>-1.15E-2</v>
      </c>
      <c r="I8" s="5">
        <f>+Dados_Históricos___Ibovespa_2015_a_2025[[#This Row],[Var%]]*100</f>
        <v>-1.1499999999999999</v>
      </c>
      <c r="J8" s="9">
        <f t="shared" si="0"/>
        <v>0</v>
      </c>
      <c r="K8" s="5">
        <f t="shared" si="1"/>
        <v>-0.64999999999999991</v>
      </c>
      <c r="L8" s="9">
        <f t="shared" si="2"/>
        <v>0</v>
      </c>
      <c r="M8" s="5">
        <f t="shared" ca="1" si="3"/>
        <v>-9.6000000000000002E-2</v>
      </c>
      <c r="N8" s="9">
        <f t="shared" ca="1" si="4"/>
        <v>0</v>
      </c>
      <c r="O8" s="5">
        <f t="shared" ca="1" si="5"/>
        <v>6.6000000000000003E-2</v>
      </c>
      <c r="P8" s="9">
        <f t="shared" ca="1" si="6"/>
        <v>1</v>
      </c>
      <c r="Q8" s="5">
        <f t="shared" ca="1" si="7"/>
        <v>-2.4761904761904763E-2</v>
      </c>
      <c r="R8" s="9">
        <f t="shared" ca="1" si="8"/>
        <v>0</v>
      </c>
      <c r="S8" s="5">
        <f t="shared" si="9"/>
        <v>-1</v>
      </c>
    </row>
    <row r="9" spans="1:19" x14ac:dyDescent="0.3">
      <c r="A9" s="7">
        <v>45826</v>
      </c>
      <c r="B9" s="3">
        <v>138717</v>
      </c>
      <c r="C9" s="3">
        <v>138844</v>
      </c>
      <c r="D9" s="3">
        <v>139161</v>
      </c>
      <c r="E9" s="3">
        <v>138443</v>
      </c>
      <c r="F9" s="4" t="s">
        <v>18</v>
      </c>
      <c r="G9" s="1">
        <f>VALUE(LEFT(F9,LEN(F9)-1))*CHOOSE(MATCH(RIGHT(F9,1),{"K";"M";"B"},0),1000,1000000,1000000000)</f>
        <v>8320000000</v>
      </c>
      <c r="H9" s="6">
        <v>-8.9999999999999998E-4</v>
      </c>
      <c r="I9" s="5">
        <f>+Dados_Históricos___Ibovespa_2015_a_2025[[#This Row],[Var%]]*100</f>
        <v>-0.09</v>
      </c>
      <c r="J9" s="9">
        <f t="shared" si="0"/>
        <v>0</v>
      </c>
      <c r="K9" s="5">
        <f t="shared" si="1"/>
        <v>0</v>
      </c>
      <c r="L9" s="9">
        <f t="shared" si="2"/>
        <v>0</v>
      </c>
      <c r="M9" s="5">
        <f t="shared" ca="1" si="3"/>
        <v>0.23200000000000004</v>
      </c>
      <c r="N9" s="9">
        <f t="shared" ca="1" si="4"/>
        <v>1</v>
      </c>
      <c r="O9" s="5">
        <f t="shared" ca="1" si="5"/>
        <v>0.125</v>
      </c>
      <c r="P9" s="9">
        <f t="shared" ca="1" si="6"/>
        <v>1</v>
      </c>
      <c r="Q9" s="5">
        <f t="shared" ca="1" si="7"/>
        <v>-4.5714285714285721E-2</v>
      </c>
      <c r="R9" s="9">
        <f t="shared" ca="1" si="8"/>
        <v>0</v>
      </c>
      <c r="S9" s="5">
        <f t="shared" si="9"/>
        <v>-1</v>
      </c>
    </row>
    <row r="10" spans="1:19" x14ac:dyDescent="0.3">
      <c r="A10" s="7">
        <v>45825</v>
      </c>
      <c r="B10" s="3">
        <v>138840</v>
      </c>
      <c r="C10" s="3">
        <v>139256</v>
      </c>
      <c r="D10" s="3">
        <v>139497</v>
      </c>
      <c r="E10" s="3">
        <v>138293</v>
      </c>
      <c r="F10" s="4" t="s">
        <v>19</v>
      </c>
      <c r="G10" s="1">
        <f>VALUE(LEFT(F10,LEN(F10)-1))*CHOOSE(MATCH(RIGHT(F10,1),{"K";"M";"B"},0),1000,1000000,1000000000)</f>
        <v>8380000000.000001</v>
      </c>
      <c r="H10" s="6">
        <v>-3.0000000000000001E-3</v>
      </c>
      <c r="I10" s="5">
        <f>+Dados_Históricos___Ibovespa_2015_a_2025[[#This Row],[Var%]]*100</f>
        <v>-0.3</v>
      </c>
      <c r="J10" s="9">
        <f t="shared" si="0"/>
        <v>0</v>
      </c>
      <c r="K10" s="5">
        <f t="shared" si="1"/>
        <v>0</v>
      </c>
      <c r="L10" s="9">
        <f t="shared" si="2"/>
        <v>0</v>
      </c>
      <c r="M10" s="5">
        <f t="shared" ca="1" si="3"/>
        <v>0.35199999999999998</v>
      </c>
      <c r="N10" s="9">
        <f t="shared" ca="1" si="4"/>
        <v>1</v>
      </c>
      <c r="O10" s="5">
        <f t="shared" ca="1" si="5"/>
        <v>9.3999999999999986E-2</v>
      </c>
      <c r="P10" s="9">
        <f t="shared" ca="1" si="6"/>
        <v>1</v>
      </c>
      <c r="Q10" s="5">
        <f t="shared" ca="1" si="7"/>
        <v>-2.5238095238095254E-2</v>
      </c>
      <c r="R10" s="9">
        <f t="shared" ca="1" si="8"/>
        <v>0</v>
      </c>
      <c r="S10" s="5">
        <f t="shared" si="9"/>
        <v>-1.0000000000000002</v>
      </c>
    </row>
    <row r="11" spans="1:19" x14ac:dyDescent="0.3">
      <c r="A11" s="7">
        <v>45824</v>
      </c>
      <c r="B11" s="3">
        <v>139256</v>
      </c>
      <c r="C11" s="3">
        <v>137212</v>
      </c>
      <c r="D11" s="3">
        <v>139988</v>
      </c>
      <c r="E11" s="3">
        <v>137212</v>
      </c>
      <c r="F11" s="4" t="s">
        <v>20</v>
      </c>
      <c r="G11" s="1">
        <f>VALUE(LEFT(F11,LEN(F11)-1))*CHOOSE(MATCH(RIGHT(F11,1),{"K";"M";"B"},0),1000,1000000,1000000000)</f>
        <v>7620000000</v>
      </c>
      <c r="H11" s="6">
        <v>1.49E-2</v>
      </c>
      <c r="I11" s="5">
        <f>+Dados_Históricos___Ibovespa_2015_a_2025[[#This Row],[Var%]]*100</f>
        <v>1.49</v>
      </c>
      <c r="J11" s="9">
        <f t="shared" si="0"/>
        <v>1</v>
      </c>
      <c r="K11" s="5">
        <f t="shared" si="1"/>
        <v>0.99</v>
      </c>
      <c r="L11" s="9">
        <f t="shared" si="2"/>
        <v>1</v>
      </c>
      <c r="M11" s="5">
        <f t="shared" ca="1" si="3"/>
        <v>0.52</v>
      </c>
      <c r="N11" s="9">
        <f t="shared" ca="1" si="4"/>
        <v>1</v>
      </c>
      <c r="O11" s="5">
        <f t="shared" ca="1" si="5"/>
        <v>0.18000000000000002</v>
      </c>
      <c r="P11" s="9">
        <f t="shared" ca="1" si="6"/>
        <v>1</v>
      </c>
      <c r="Q11" s="5">
        <f t="shared" ca="1" si="7"/>
        <v>4.2857142857143024E-3</v>
      </c>
      <c r="R11" s="9">
        <f t="shared" ca="1" si="8"/>
        <v>1</v>
      </c>
      <c r="S11" s="5">
        <f t="shared" si="9"/>
        <v>-1</v>
      </c>
    </row>
    <row r="12" spans="1:19" x14ac:dyDescent="0.3">
      <c r="A12" s="7">
        <v>45821</v>
      </c>
      <c r="B12" s="3">
        <v>137213</v>
      </c>
      <c r="C12" s="3">
        <v>137800</v>
      </c>
      <c r="D12" s="3">
        <v>137800</v>
      </c>
      <c r="E12" s="3">
        <v>136586</v>
      </c>
      <c r="F12" s="4" t="s">
        <v>21</v>
      </c>
      <c r="G12" s="1">
        <f>VALUE(LEFT(F12,LEN(F12)-1))*CHOOSE(MATCH(RIGHT(F12,1),{"K";"M";"B"},0),1000,1000000,1000000000)</f>
        <v>8630000000</v>
      </c>
      <c r="H12" s="6">
        <v>-4.3E-3</v>
      </c>
      <c r="I12" s="5">
        <f>+Dados_Históricos___Ibovespa_2015_a_2025[[#This Row],[Var%]]*100</f>
        <v>-0.43</v>
      </c>
      <c r="J12" s="9">
        <f t="shared" si="0"/>
        <v>0</v>
      </c>
      <c r="K12" s="5">
        <f t="shared" si="1"/>
        <v>0</v>
      </c>
      <c r="L12" s="9">
        <f t="shared" si="2"/>
        <v>0</v>
      </c>
      <c r="M12" s="5">
        <f t="shared" ca="1" si="3"/>
        <v>0.16200000000000001</v>
      </c>
      <c r="N12" s="9">
        <f t="shared" ca="1" si="4"/>
        <v>1</v>
      </c>
      <c r="O12" s="5">
        <f t="shared" ca="1" si="5"/>
        <v>1.3000000000000006E-2</v>
      </c>
      <c r="P12" s="9">
        <f t="shared" ca="1" si="6"/>
        <v>1</v>
      </c>
      <c r="Q12" s="5">
        <f t="shared" ca="1" si="7"/>
        <v>-7.1904761904761916E-2</v>
      </c>
      <c r="R12" s="9">
        <f t="shared" ca="1" si="8"/>
        <v>0</v>
      </c>
      <c r="S12" s="5">
        <f t="shared" si="9"/>
        <v>-1</v>
      </c>
    </row>
    <row r="13" spans="1:19" x14ac:dyDescent="0.3">
      <c r="A13" s="7">
        <v>45820</v>
      </c>
      <c r="B13" s="3">
        <v>137800</v>
      </c>
      <c r="C13" s="3">
        <v>137127</v>
      </c>
      <c r="D13" s="3">
        <v>137931</v>
      </c>
      <c r="E13" s="3">
        <v>136175</v>
      </c>
      <c r="F13" s="4" t="s">
        <v>22</v>
      </c>
      <c r="G13" s="1">
        <f>VALUE(LEFT(F13,LEN(F13)-1))*CHOOSE(MATCH(RIGHT(F13,1),{"K";"M";"B"},0),1000,1000000,1000000000)</f>
        <v>7120000000</v>
      </c>
      <c r="H13" s="6">
        <v>4.8999999999999998E-3</v>
      </c>
      <c r="I13" s="5">
        <f>+Dados_Históricos___Ibovespa_2015_a_2025[[#This Row],[Var%]]*100</f>
        <v>0.49</v>
      </c>
      <c r="J13" s="9">
        <f t="shared" si="0"/>
        <v>1</v>
      </c>
      <c r="K13" s="5">
        <f t="shared" si="1"/>
        <v>0</v>
      </c>
      <c r="L13" s="9">
        <f t="shared" si="2"/>
        <v>0</v>
      </c>
      <c r="M13" s="5">
        <f t="shared" ca="1" si="3"/>
        <v>0.22799999999999998</v>
      </c>
      <c r="N13" s="9">
        <f t="shared" ca="1" si="4"/>
        <v>1</v>
      </c>
      <c r="O13" s="5">
        <f t="shared" ca="1" si="5"/>
        <v>-5.3000000000000026E-2</v>
      </c>
      <c r="P13" s="9">
        <f t="shared" ca="1" si="6"/>
        <v>0</v>
      </c>
      <c r="Q13" s="5">
        <f t="shared" ca="1" si="7"/>
        <v>-2.0000000000000025E-2</v>
      </c>
      <c r="R13" s="9">
        <f t="shared" ca="1" si="8"/>
        <v>0</v>
      </c>
      <c r="S13" s="5">
        <f t="shared" si="9"/>
        <v>-1</v>
      </c>
    </row>
    <row r="14" spans="1:19" x14ac:dyDescent="0.3">
      <c r="A14" s="7">
        <v>45819</v>
      </c>
      <c r="B14" s="3">
        <v>137128</v>
      </c>
      <c r="C14" s="3">
        <v>136443</v>
      </c>
      <c r="D14" s="3">
        <v>137531</v>
      </c>
      <c r="E14" s="3">
        <v>135628</v>
      </c>
      <c r="F14" s="4" t="s">
        <v>23</v>
      </c>
      <c r="G14" s="1">
        <f>VALUE(LEFT(F14,LEN(F14)-1))*CHOOSE(MATCH(RIGHT(F14,1),{"K";"M";"B"},0),1000,1000000,1000000000)</f>
        <v>8770000000</v>
      </c>
      <c r="H14" s="6">
        <v>5.1000000000000004E-3</v>
      </c>
      <c r="I14" s="5">
        <f>+Dados_Históricos___Ibovespa_2015_a_2025[[#This Row],[Var%]]*100</f>
        <v>0.51</v>
      </c>
      <c r="J14" s="9">
        <f t="shared" si="0"/>
        <v>1</v>
      </c>
      <c r="K14" s="5">
        <f t="shared" si="1"/>
        <v>1.0000000000000009E-2</v>
      </c>
      <c r="L14" s="9">
        <f t="shared" si="2"/>
        <v>1</v>
      </c>
      <c r="M14" s="5">
        <f t="shared" ca="1" si="3"/>
        <v>1.8000000000000016E-2</v>
      </c>
      <c r="N14" s="9">
        <f t="shared" ca="1" si="4"/>
        <v>1</v>
      </c>
      <c r="O14" s="5">
        <f t="shared" ca="1" si="5"/>
        <v>-0.127</v>
      </c>
      <c r="P14" s="9">
        <f t="shared" ca="1" si="6"/>
        <v>0</v>
      </c>
      <c r="Q14" s="5">
        <f t="shared" ca="1" si="7"/>
        <v>-6.1904761904761921E-2</v>
      </c>
      <c r="R14" s="9">
        <f t="shared" ca="1" si="8"/>
        <v>0</v>
      </c>
      <c r="S14" s="5">
        <f t="shared" si="9"/>
        <v>1</v>
      </c>
    </row>
    <row r="15" spans="1:19" x14ac:dyDescent="0.3">
      <c r="A15" s="7">
        <v>45818</v>
      </c>
      <c r="B15" s="3">
        <v>136436</v>
      </c>
      <c r="C15" s="3">
        <v>135716</v>
      </c>
      <c r="D15" s="3">
        <v>137369</v>
      </c>
      <c r="E15" s="3">
        <v>135716</v>
      </c>
      <c r="F15" s="4" t="s">
        <v>24</v>
      </c>
      <c r="G15" s="1">
        <f>VALUE(LEFT(F15,LEN(F15)-1))*CHOOSE(MATCH(RIGHT(F15,1),{"K";"M";"B"},0),1000,1000000,1000000000)</f>
        <v>8189999999.999999</v>
      </c>
      <c r="H15" s="6">
        <v>5.4000000000000003E-3</v>
      </c>
      <c r="I15" s="5">
        <f>+Dados_Históricos___Ibovespa_2015_a_2025[[#This Row],[Var%]]*100</f>
        <v>0.54</v>
      </c>
      <c r="J15" s="9">
        <f t="shared" si="0"/>
        <v>1</v>
      </c>
      <c r="K15" s="5">
        <f t="shared" si="1"/>
        <v>4.0000000000000036E-2</v>
      </c>
      <c r="L15" s="9">
        <f t="shared" si="2"/>
        <v>1</v>
      </c>
      <c r="M15" s="5">
        <f t="shared" ca="1" si="3"/>
        <v>-0.16399999999999998</v>
      </c>
      <c r="N15" s="9">
        <f t="shared" ca="1" si="4"/>
        <v>0</v>
      </c>
      <c r="O15" s="5">
        <f t="shared" ca="1" si="5"/>
        <v>-0.22500000000000001</v>
      </c>
      <c r="P15" s="9">
        <f t="shared" ca="1" si="6"/>
        <v>0</v>
      </c>
      <c r="Q15" s="5">
        <f t="shared" ca="1" si="7"/>
        <v>-2.3809523809523725E-3</v>
      </c>
      <c r="R15" s="9">
        <f t="shared" ca="1" si="8"/>
        <v>0</v>
      </c>
      <c r="S15" s="5">
        <f t="shared" si="9"/>
        <v>-1</v>
      </c>
    </row>
    <row r="16" spans="1:19" x14ac:dyDescent="0.3">
      <c r="A16" s="7">
        <v>45817</v>
      </c>
      <c r="B16" s="3">
        <v>135699</v>
      </c>
      <c r="C16" s="3">
        <v>136102</v>
      </c>
      <c r="D16" s="3">
        <v>136106</v>
      </c>
      <c r="E16" s="3">
        <v>134119</v>
      </c>
      <c r="F16" s="4" t="s">
        <v>25</v>
      </c>
      <c r="G16" s="1">
        <f>VALUE(LEFT(F16,LEN(F16)-1))*CHOOSE(MATCH(RIGHT(F16,1),{"K";"M";"B"},0),1000,1000000,1000000000)</f>
        <v>7760000000</v>
      </c>
      <c r="H16" s="6">
        <v>-3.0000000000000001E-3</v>
      </c>
      <c r="I16" s="5">
        <f>+Dados_Históricos___Ibovespa_2015_a_2025[[#This Row],[Var%]]*100</f>
        <v>-0.3</v>
      </c>
      <c r="J16" s="9">
        <f t="shared" si="0"/>
        <v>0</v>
      </c>
      <c r="K16" s="5">
        <f t="shared" si="1"/>
        <v>0</v>
      </c>
      <c r="L16" s="9">
        <f t="shared" si="2"/>
        <v>0</v>
      </c>
      <c r="M16" s="5">
        <f t="shared" ca="1" si="3"/>
        <v>-0.15999999999999998</v>
      </c>
      <c r="N16" s="9">
        <f t="shared" ca="1" si="4"/>
        <v>0</v>
      </c>
      <c r="O16" s="5">
        <f t="shared" ca="1" si="5"/>
        <v>-0.17700000000000005</v>
      </c>
      <c r="P16" s="9">
        <f t="shared" ca="1" si="6"/>
        <v>0</v>
      </c>
      <c r="Q16" s="5">
        <f t="shared" ca="1" si="7"/>
        <v>-2.6190476190476236E-2</v>
      </c>
      <c r="R16" s="9">
        <f t="shared" ca="1" si="8"/>
        <v>0</v>
      </c>
      <c r="S16" s="5">
        <f t="shared" si="9"/>
        <v>1.0000000000000002</v>
      </c>
    </row>
    <row r="17" spans="1:19" x14ac:dyDescent="0.3">
      <c r="A17" s="7">
        <v>45814</v>
      </c>
      <c r="B17" s="3">
        <v>136102</v>
      </c>
      <c r="C17" s="3">
        <v>136236</v>
      </c>
      <c r="D17" s="3">
        <v>136890</v>
      </c>
      <c r="E17" s="3">
        <v>135601</v>
      </c>
      <c r="F17" s="4" t="s">
        <v>26</v>
      </c>
      <c r="G17" s="1">
        <f>VALUE(LEFT(F17,LEN(F17)-1))*CHOOSE(MATCH(RIGHT(F17,1),{"K";"M";"B"},0),1000,1000000,1000000000)</f>
        <v>9120000000</v>
      </c>
      <c r="H17" s="6">
        <v>-1E-3</v>
      </c>
      <c r="I17" s="5">
        <f>+Dados_Históricos___Ibovespa_2015_a_2025[[#This Row],[Var%]]*100</f>
        <v>-0.1</v>
      </c>
      <c r="J17" s="9">
        <f t="shared" si="0"/>
        <v>0</v>
      </c>
      <c r="K17" s="5">
        <f t="shared" si="1"/>
        <v>0</v>
      </c>
      <c r="L17" s="9">
        <f t="shared" si="2"/>
        <v>0</v>
      </c>
      <c r="M17" s="5">
        <f t="shared" ca="1" si="3"/>
        <v>-0.13600000000000004</v>
      </c>
      <c r="N17" s="9">
        <f t="shared" ca="1" si="4"/>
        <v>0</v>
      </c>
      <c r="O17" s="5">
        <f t="shared" ca="1" si="5"/>
        <v>-0.12400000000000007</v>
      </c>
      <c r="P17" s="9">
        <f t="shared" ca="1" si="6"/>
        <v>0</v>
      </c>
      <c r="Q17" s="5">
        <f t="shared" ca="1" si="7"/>
        <v>-1.9047619047619607E-3</v>
      </c>
      <c r="R17" s="9">
        <f t="shared" ca="1" si="8"/>
        <v>0</v>
      </c>
      <c r="S17" s="5">
        <f t="shared" si="9"/>
        <v>1</v>
      </c>
    </row>
    <row r="18" spans="1:19" x14ac:dyDescent="0.3">
      <c r="A18" s="7">
        <v>45813</v>
      </c>
      <c r="B18" s="3">
        <v>136236</v>
      </c>
      <c r="C18" s="3">
        <v>137003</v>
      </c>
      <c r="D18" s="3">
        <v>137451</v>
      </c>
      <c r="E18" s="3">
        <v>136031</v>
      </c>
      <c r="F18" s="4" t="s">
        <v>27</v>
      </c>
      <c r="G18" s="1">
        <f>VALUE(LEFT(F18,LEN(F18)-1))*CHOOSE(MATCH(RIGHT(F18,1),{"K";"M";"B"},0),1000,1000000,1000000000)</f>
        <v>9480000000</v>
      </c>
      <c r="H18" s="6">
        <v>-5.5999999999999999E-3</v>
      </c>
      <c r="I18" s="5">
        <f>+Dados_Históricos___Ibovespa_2015_a_2025[[#This Row],[Var%]]*100</f>
        <v>-0.55999999999999994</v>
      </c>
      <c r="J18" s="9">
        <f t="shared" si="0"/>
        <v>0</v>
      </c>
      <c r="K18" s="5">
        <f t="shared" si="1"/>
        <v>-5.9999999999999942E-2</v>
      </c>
      <c r="L18" s="9">
        <f t="shared" si="2"/>
        <v>0</v>
      </c>
      <c r="M18" s="5">
        <f t="shared" ca="1" si="3"/>
        <v>-0.33400000000000002</v>
      </c>
      <c r="N18" s="9">
        <f t="shared" ca="1" si="4"/>
        <v>0</v>
      </c>
      <c r="O18" s="5">
        <f t="shared" ca="1" si="5"/>
        <v>-7.400000000000001E-2</v>
      </c>
      <c r="P18" s="9">
        <f t="shared" ca="1" si="6"/>
        <v>0</v>
      </c>
      <c r="Q18" s="5">
        <f t="shared" ca="1" si="7"/>
        <v>0.1038095238095238</v>
      </c>
      <c r="R18" s="9">
        <f t="shared" ca="1" si="8"/>
        <v>1</v>
      </c>
      <c r="S18" s="5">
        <f t="shared" si="9"/>
        <v>-1</v>
      </c>
    </row>
    <row r="19" spans="1:19" x14ac:dyDescent="0.3">
      <c r="A19" s="7">
        <v>45812</v>
      </c>
      <c r="B19" s="3">
        <v>137002</v>
      </c>
      <c r="C19" s="3">
        <v>137547</v>
      </c>
      <c r="D19" s="3">
        <v>138797</v>
      </c>
      <c r="E19" s="3">
        <v>136695</v>
      </c>
      <c r="F19" s="4" t="s">
        <v>28</v>
      </c>
      <c r="G19" s="1">
        <f>VALUE(LEFT(F19,LEN(F19)-1))*CHOOSE(MATCH(RIGHT(F19,1),{"K";"M";"B"},0),1000,1000000,1000000000)</f>
        <v>10200000000</v>
      </c>
      <c r="H19" s="6">
        <v>-4.0000000000000001E-3</v>
      </c>
      <c r="I19" s="5">
        <f>+Dados_Históricos___Ibovespa_2015_a_2025[[#This Row],[Var%]]*100</f>
        <v>-0.4</v>
      </c>
      <c r="J19" s="9">
        <f t="shared" si="0"/>
        <v>0</v>
      </c>
      <c r="K19" s="5">
        <f t="shared" si="1"/>
        <v>0</v>
      </c>
      <c r="L19" s="9">
        <f t="shared" si="2"/>
        <v>0</v>
      </c>
      <c r="M19" s="5">
        <f t="shared" ca="1" si="3"/>
        <v>-0.27200000000000002</v>
      </c>
      <c r="N19" s="9">
        <f t="shared" ca="1" si="4"/>
        <v>0</v>
      </c>
      <c r="O19" s="5">
        <f t="shared" ca="1" si="5"/>
        <v>-6.2000000000000013E-2</v>
      </c>
      <c r="P19" s="9">
        <f t="shared" ca="1" si="6"/>
        <v>0</v>
      </c>
      <c r="Q19" s="5">
        <f t="shared" ca="1" si="7"/>
        <v>0.12619047619047621</v>
      </c>
      <c r="R19" s="9">
        <f t="shared" ca="1" si="8"/>
        <v>1</v>
      </c>
      <c r="S19" s="5">
        <f t="shared" si="9"/>
        <v>1</v>
      </c>
    </row>
    <row r="20" spans="1:19" x14ac:dyDescent="0.3">
      <c r="A20" s="7">
        <v>45811</v>
      </c>
      <c r="B20" s="3">
        <v>137546</v>
      </c>
      <c r="C20" s="3">
        <v>136787</v>
      </c>
      <c r="D20" s="3">
        <v>137672</v>
      </c>
      <c r="E20" s="3">
        <v>136175</v>
      </c>
      <c r="F20" s="4" t="s">
        <v>29</v>
      </c>
      <c r="G20" s="1">
        <f>VALUE(LEFT(F20,LEN(F20)-1))*CHOOSE(MATCH(RIGHT(F20,1),{"K";"M";"B"},0),1000,1000000,1000000000)</f>
        <v>9700000000</v>
      </c>
      <c r="H20" s="6">
        <v>5.5999999999999999E-3</v>
      </c>
      <c r="I20" s="5">
        <f>+Dados_Históricos___Ibovespa_2015_a_2025[[#This Row],[Var%]]*100</f>
        <v>0.55999999999999994</v>
      </c>
      <c r="J20" s="9">
        <f t="shared" si="0"/>
        <v>1</v>
      </c>
      <c r="K20" s="5">
        <f t="shared" si="1"/>
        <v>5.9999999999999942E-2</v>
      </c>
      <c r="L20" s="9">
        <f t="shared" si="2"/>
        <v>1</v>
      </c>
      <c r="M20" s="5">
        <f t="shared" ca="1" si="3"/>
        <v>-0.28600000000000003</v>
      </c>
      <c r="N20" s="9">
        <f t="shared" ca="1" si="4"/>
        <v>0</v>
      </c>
      <c r="O20" s="5">
        <f t="shared" ca="1" si="5"/>
        <v>-0.18100000000000002</v>
      </c>
      <c r="P20" s="9">
        <f t="shared" ca="1" si="6"/>
        <v>0</v>
      </c>
      <c r="Q20" s="5">
        <f t="shared" ca="1" si="7"/>
        <v>0.14619047619047618</v>
      </c>
      <c r="R20" s="9">
        <f t="shared" ca="1" si="8"/>
        <v>1</v>
      </c>
      <c r="S20" s="5">
        <f t="shared" si="9"/>
        <v>-1</v>
      </c>
    </row>
    <row r="21" spans="1:19" x14ac:dyDescent="0.3">
      <c r="A21" s="7">
        <v>45810</v>
      </c>
      <c r="B21" s="3">
        <v>136787</v>
      </c>
      <c r="C21" s="3">
        <v>137026</v>
      </c>
      <c r="D21" s="3">
        <v>138471</v>
      </c>
      <c r="E21" s="3">
        <v>136483</v>
      </c>
      <c r="F21" s="4" t="s">
        <v>30</v>
      </c>
      <c r="G21" s="1">
        <f>VALUE(LEFT(F21,LEN(F21)-1))*CHOOSE(MATCH(RIGHT(F21,1),{"K";"M";"B"},0),1000,1000000,1000000000)</f>
        <v>9100000000</v>
      </c>
      <c r="H21" s="6">
        <v>-1.8E-3</v>
      </c>
      <c r="I21" s="5">
        <f>+Dados_Históricos___Ibovespa_2015_a_2025[[#This Row],[Var%]]*100</f>
        <v>-0.18</v>
      </c>
      <c r="J21" s="9">
        <f t="shared" si="0"/>
        <v>0</v>
      </c>
      <c r="K21" s="5">
        <f t="shared" si="1"/>
        <v>0</v>
      </c>
      <c r="L21" s="9">
        <f t="shared" si="2"/>
        <v>0</v>
      </c>
      <c r="M21" s="5">
        <f t="shared" ca="1" si="3"/>
        <v>-0.19400000000000001</v>
      </c>
      <c r="N21" s="9">
        <f t="shared" ca="1" si="4"/>
        <v>0</v>
      </c>
      <c r="O21" s="5">
        <f t="shared" ca="1" si="5"/>
        <v>-0.20300000000000001</v>
      </c>
      <c r="P21" s="9">
        <f t="shared" ca="1" si="6"/>
        <v>0</v>
      </c>
      <c r="Q21" s="5">
        <f t="shared" ca="1" si="7"/>
        <v>6.1428571428571443E-2</v>
      </c>
      <c r="R21" s="9">
        <f t="shared" ca="1" si="8"/>
        <v>1</v>
      </c>
      <c r="S21" s="5">
        <f t="shared" si="9"/>
        <v>1</v>
      </c>
    </row>
    <row r="22" spans="1:19" x14ac:dyDescent="0.3">
      <c r="A22" s="7">
        <v>45807</v>
      </c>
      <c r="B22" s="3">
        <v>137027</v>
      </c>
      <c r="C22" s="3">
        <v>138546</v>
      </c>
      <c r="D22" s="3">
        <v>138637</v>
      </c>
      <c r="E22" s="3">
        <v>136726</v>
      </c>
      <c r="F22" s="4" t="s">
        <v>31</v>
      </c>
      <c r="G22" s="1">
        <f>VALUE(LEFT(F22,LEN(F22)-1))*CHOOSE(MATCH(RIGHT(F22,1),{"K";"M";"B"},0),1000,1000000,1000000000)</f>
        <v>15140000000</v>
      </c>
      <c r="H22" s="6">
        <v>-1.09E-2</v>
      </c>
      <c r="I22" s="5">
        <f>+Dados_Históricos___Ibovespa_2015_a_2025[[#This Row],[Var%]]*100</f>
        <v>-1.0900000000000001</v>
      </c>
      <c r="J22" s="9">
        <f t="shared" si="0"/>
        <v>0</v>
      </c>
      <c r="K22" s="5">
        <f t="shared" si="1"/>
        <v>-0.59000000000000008</v>
      </c>
      <c r="L22" s="9">
        <f t="shared" si="2"/>
        <v>0</v>
      </c>
      <c r="M22" s="5">
        <f t="shared" ca="1" si="3"/>
        <v>-0.11200000000000002</v>
      </c>
      <c r="N22" s="9">
        <f t="shared" ca="1" si="4"/>
        <v>0</v>
      </c>
      <c r="O22" s="5">
        <f t="shared" ca="1" si="5"/>
        <v>-0.15300000000000005</v>
      </c>
      <c r="P22" s="9">
        <f t="shared" ca="1" si="6"/>
        <v>0</v>
      </c>
      <c r="Q22" s="5">
        <f t="shared" ca="1" si="7"/>
        <v>7.2380952380952379E-2</v>
      </c>
      <c r="R22" s="9">
        <f t="shared" ca="1" si="8"/>
        <v>1</v>
      </c>
      <c r="S22" s="5">
        <f t="shared" si="9"/>
        <v>-0.99999999999999978</v>
      </c>
    </row>
    <row r="23" spans="1:19" x14ac:dyDescent="0.3">
      <c r="A23" s="7">
        <v>45806</v>
      </c>
      <c r="B23" s="3">
        <v>138534</v>
      </c>
      <c r="C23" s="3">
        <v>138869</v>
      </c>
      <c r="D23" s="3">
        <v>139108</v>
      </c>
      <c r="E23" s="3">
        <v>137993</v>
      </c>
      <c r="F23" s="4" t="s">
        <v>32</v>
      </c>
      <c r="G23" s="1">
        <f>VALUE(LEFT(F23,LEN(F23)-1))*CHOOSE(MATCH(RIGHT(F23,1),{"K";"M";"B"},0),1000,1000000,1000000000)</f>
        <v>8830000000</v>
      </c>
      <c r="H23" s="6">
        <v>-2.5000000000000001E-3</v>
      </c>
      <c r="I23" s="5">
        <f>+Dados_Históricos___Ibovespa_2015_a_2025[[#This Row],[Var%]]*100</f>
        <v>-0.25</v>
      </c>
      <c r="J23" s="9">
        <f t="shared" si="0"/>
        <v>0</v>
      </c>
      <c r="K23" s="5">
        <f t="shared" si="1"/>
        <v>0</v>
      </c>
      <c r="L23" s="9">
        <f t="shared" si="2"/>
        <v>0</v>
      </c>
      <c r="M23" s="5">
        <f t="shared" ca="1" si="3"/>
        <v>0.186</v>
      </c>
      <c r="N23" s="9">
        <f t="shared" ca="1" si="4"/>
        <v>1</v>
      </c>
      <c r="O23" s="5">
        <f t="shared" ca="1" si="5"/>
        <v>-5.5000000000000014E-2</v>
      </c>
      <c r="P23" s="9">
        <f t="shared" ca="1" si="6"/>
        <v>0</v>
      </c>
      <c r="Q23" s="5">
        <f t="shared" ca="1" si="7"/>
        <v>0.12333333333333335</v>
      </c>
      <c r="R23" s="9">
        <f t="shared" ca="1" si="8"/>
        <v>1</v>
      </c>
      <c r="S23" s="5">
        <f t="shared" si="9"/>
        <v>-1</v>
      </c>
    </row>
    <row r="24" spans="1:19" x14ac:dyDescent="0.3">
      <c r="A24" s="7">
        <v>45805</v>
      </c>
      <c r="B24" s="3">
        <v>138888</v>
      </c>
      <c r="C24" s="3">
        <v>139541</v>
      </c>
      <c r="D24" s="3">
        <v>139547</v>
      </c>
      <c r="E24" s="3">
        <v>138580</v>
      </c>
      <c r="F24" s="4" t="s">
        <v>33</v>
      </c>
      <c r="G24" s="1">
        <f>VALUE(LEFT(F24,LEN(F24)-1))*CHOOSE(MATCH(RIGHT(F24,1),{"K";"M";"B"},0),1000,1000000,1000000000)</f>
        <v>9730000000</v>
      </c>
      <c r="H24" s="6">
        <v>-4.7000000000000002E-3</v>
      </c>
      <c r="I24" s="5">
        <f>+Dados_Históricos___Ibovespa_2015_a_2025[[#This Row],[Var%]]*100</f>
        <v>-0.47000000000000003</v>
      </c>
      <c r="J24" s="9">
        <f t="shared" si="0"/>
        <v>0</v>
      </c>
      <c r="K24" s="5">
        <f t="shared" si="1"/>
        <v>0</v>
      </c>
      <c r="L24" s="9">
        <f t="shared" si="2"/>
        <v>0</v>
      </c>
      <c r="M24" s="5">
        <f t="shared" ca="1" si="3"/>
        <v>0.14800000000000005</v>
      </c>
      <c r="N24" s="9">
        <f t="shared" ca="1" si="4"/>
        <v>1</v>
      </c>
      <c r="O24" s="5">
        <f t="shared" ca="1" si="5"/>
        <v>3.6000000000000018E-2</v>
      </c>
      <c r="P24" s="9">
        <f t="shared" ca="1" si="6"/>
        <v>1</v>
      </c>
      <c r="Q24" s="5">
        <f t="shared" ca="1" si="7"/>
        <v>0.1380952380952381</v>
      </c>
      <c r="R24" s="9">
        <f t="shared" ca="1" si="8"/>
        <v>1</v>
      </c>
      <c r="S24" s="5">
        <f t="shared" si="9"/>
        <v>-1</v>
      </c>
    </row>
    <row r="25" spans="1:19" x14ac:dyDescent="0.3">
      <c r="A25" s="7">
        <v>45804</v>
      </c>
      <c r="B25" s="3">
        <v>139541</v>
      </c>
      <c r="C25" s="3">
        <v>138136</v>
      </c>
      <c r="D25" s="3">
        <v>140382</v>
      </c>
      <c r="E25" s="3">
        <v>138136</v>
      </c>
      <c r="F25" s="4" t="s">
        <v>34</v>
      </c>
      <c r="G25" s="1">
        <f>VALUE(LEFT(F25,LEN(F25)-1))*CHOOSE(MATCH(RIGHT(F25,1),{"K";"M";"B"},0),1000,1000000,1000000000)</f>
        <v>11190000000</v>
      </c>
      <c r="H25" s="6">
        <v>1.0200000000000001E-2</v>
      </c>
      <c r="I25" s="5">
        <f>+Dados_Históricos___Ibovespa_2015_a_2025[[#This Row],[Var%]]*100</f>
        <v>1.02</v>
      </c>
      <c r="J25" s="9">
        <f t="shared" si="0"/>
        <v>1</v>
      </c>
      <c r="K25" s="5">
        <f t="shared" si="1"/>
        <v>0.52</v>
      </c>
      <c r="L25" s="9">
        <f t="shared" si="2"/>
        <v>1</v>
      </c>
      <c r="M25" s="5">
        <f t="shared" ca="1" si="3"/>
        <v>-7.6000000000000026E-2</v>
      </c>
      <c r="N25" s="9">
        <f t="shared" ca="1" si="4"/>
        <v>0</v>
      </c>
      <c r="O25" s="5">
        <f t="shared" ca="1" si="5"/>
        <v>4.3999999999999991E-2</v>
      </c>
      <c r="P25" s="9">
        <f t="shared" ca="1" si="6"/>
        <v>1</v>
      </c>
      <c r="Q25" s="5">
        <f t="shared" ca="1" si="7"/>
        <v>0.17047619047619048</v>
      </c>
      <c r="R25" s="9">
        <f t="shared" ca="1" si="8"/>
        <v>1</v>
      </c>
      <c r="S25" s="5">
        <f t="shared" si="9"/>
        <v>0.99999999999999978</v>
      </c>
    </row>
    <row r="26" spans="1:19" x14ac:dyDescent="0.3">
      <c r="A26" s="7">
        <v>45803</v>
      </c>
      <c r="B26" s="3">
        <v>138136</v>
      </c>
      <c r="C26" s="3">
        <v>137824</v>
      </c>
      <c r="D26" s="3">
        <v>138800</v>
      </c>
      <c r="E26" s="3">
        <v>137795</v>
      </c>
      <c r="F26" s="4" t="s">
        <v>35</v>
      </c>
      <c r="G26" s="1">
        <f>VALUE(LEFT(F26,LEN(F26)-1))*CHOOSE(MATCH(RIGHT(F26,1),{"K";"M";"B"},0),1000,1000000,1000000000)</f>
        <v>5550000000</v>
      </c>
      <c r="H26" s="6">
        <v>2.3E-3</v>
      </c>
      <c r="I26" s="5">
        <f>+Dados_Históricos___Ibovespa_2015_a_2025[[#This Row],[Var%]]*100</f>
        <v>0.22999999999999998</v>
      </c>
      <c r="J26" s="9">
        <f t="shared" si="0"/>
        <v>1</v>
      </c>
      <c r="K26" s="5">
        <f t="shared" si="1"/>
        <v>0</v>
      </c>
      <c r="L26" s="9">
        <f t="shared" si="2"/>
        <v>0</v>
      </c>
      <c r="M26" s="5">
        <f t="shared" ca="1" si="3"/>
        <v>-0.21200000000000002</v>
      </c>
      <c r="N26" s="9">
        <f t="shared" ca="1" si="4"/>
        <v>0</v>
      </c>
      <c r="O26" s="5">
        <f t="shared" ca="1" si="5"/>
        <v>0.11800000000000002</v>
      </c>
      <c r="P26" s="9">
        <f t="shared" ca="1" si="6"/>
        <v>1</v>
      </c>
      <c r="Q26" s="5">
        <f t="shared" ca="1" si="7"/>
        <v>0.12761904761904766</v>
      </c>
      <c r="R26" s="9">
        <f t="shared" ca="1" si="8"/>
        <v>1</v>
      </c>
      <c r="S26" s="5">
        <f t="shared" si="9"/>
        <v>1</v>
      </c>
    </row>
    <row r="27" spans="1:19" x14ac:dyDescent="0.3">
      <c r="A27" s="7">
        <v>45800</v>
      </c>
      <c r="B27" s="3">
        <v>137824</v>
      </c>
      <c r="C27" s="3">
        <v>137273</v>
      </c>
      <c r="D27" s="3">
        <v>137824</v>
      </c>
      <c r="E27" s="3">
        <v>134997</v>
      </c>
      <c r="F27" s="4" t="s">
        <v>36</v>
      </c>
      <c r="G27" s="1">
        <f>VALUE(LEFT(F27,LEN(F27)-1))*CHOOSE(MATCH(RIGHT(F27,1),{"K";"M";"B"},0),1000,1000000,1000000000)</f>
        <v>10680000000</v>
      </c>
      <c r="H27" s="6">
        <v>4.0000000000000001E-3</v>
      </c>
      <c r="I27" s="5">
        <f>+Dados_Históricos___Ibovespa_2015_a_2025[[#This Row],[Var%]]*100</f>
        <v>0.4</v>
      </c>
      <c r="J27" s="9">
        <f t="shared" si="0"/>
        <v>1</v>
      </c>
      <c r="K27" s="5">
        <f t="shared" si="1"/>
        <v>0</v>
      </c>
      <c r="L27" s="9">
        <f t="shared" si="2"/>
        <v>0</v>
      </c>
      <c r="M27" s="5">
        <f t="shared" ca="1" si="3"/>
        <v>-0.19400000000000001</v>
      </c>
      <c r="N27" s="9">
        <f t="shared" ca="1" si="4"/>
        <v>0</v>
      </c>
      <c r="O27" s="5">
        <f t="shared" ca="1" si="5"/>
        <v>9.9000000000000005E-2</v>
      </c>
      <c r="P27" s="9">
        <f t="shared" ca="1" si="6"/>
        <v>1</v>
      </c>
      <c r="Q27" s="5">
        <f t="shared" ca="1" si="7"/>
        <v>0.20190476190476192</v>
      </c>
      <c r="R27" s="9">
        <f t="shared" ca="1" si="8"/>
        <v>1</v>
      </c>
      <c r="S27" s="5">
        <f t="shared" si="9"/>
        <v>1</v>
      </c>
    </row>
    <row r="28" spans="1:19" x14ac:dyDescent="0.3">
      <c r="A28" s="7">
        <v>45799</v>
      </c>
      <c r="B28" s="3">
        <v>137273</v>
      </c>
      <c r="C28" s="3">
        <v>137881</v>
      </c>
      <c r="D28" s="3">
        <v>138837</v>
      </c>
      <c r="E28" s="3">
        <v>137088</v>
      </c>
      <c r="F28" s="4" t="s">
        <v>37</v>
      </c>
      <c r="G28" s="1">
        <f>VALUE(LEFT(F28,LEN(F28)-1))*CHOOSE(MATCH(RIGHT(F28,1),{"K";"M";"B"},0),1000,1000000,1000000000)</f>
        <v>13220000000</v>
      </c>
      <c r="H28" s="6">
        <v>-4.4000000000000003E-3</v>
      </c>
      <c r="I28" s="5">
        <f>+Dados_Históricos___Ibovespa_2015_a_2025[[#This Row],[Var%]]*100</f>
        <v>-0.44</v>
      </c>
      <c r="J28" s="9">
        <f t="shared" si="0"/>
        <v>0</v>
      </c>
      <c r="K28" s="5">
        <f t="shared" si="1"/>
        <v>0</v>
      </c>
      <c r="L28" s="9">
        <f t="shared" si="2"/>
        <v>0</v>
      </c>
      <c r="M28" s="5">
        <f t="shared" ca="1" si="3"/>
        <v>-0.2960000000000001</v>
      </c>
      <c r="N28" s="9">
        <f t="shared" ca="1" si="4"/>
        <v>0</v>
      </c>
      <c r="O28" s="5">
        <f t="shared" ca="1" si="5"/>
        <v>7.999999999999996E-2</v>
      </c>
      <c r="P28" s="9">
        <f t="shared" ca="1" si="6"/>
        <v>1</v>
      </c>
      <c r="Q28" s="5">
        <f t="shared" ca="1" si="7"/>
        <v>0.2466666666666667</v>
      </c>
      <c r="R28" s="9">
        <f t="shared" ca="1" si="8"/>
        <v>1</v>
      </c>
      <c r="S28" s="5">
        <f t="shared" si="9"/>
        <v>-1</v>
      </c>
    </row>
    <row r="29" spans="1:19" x14ac:dyDescent="0.3">
      <c r="A29" s="7">
        <v>45798</v>
      </c>
      <c r="B29" s="3">
        <v>137881</v>
      </c>
      <c r="C29" s="3">
        <v>140109</v>
      </c>
      <c r="D29" s="3">
        <v>140109</v>
      </c>
      <c r="E29" s="3">
        <v>137538</v>
      </c>
      <c r="F29" s="4" t="s">
        <v>38</v>
      </c>
      <c r="G29" s="1">
        <f>VALUE(LEFT(F29,LEN(F29)-1))*CHOOSE(MATCH(RIGHT(F29,1),{"K";"M";"B"},0),1000,1000000,1000000000)</f>
        <v>10150000000</v>
      </c>
      <c r="H29" s="6">
        <v>-1.5900000000000001E-2</v>
      </c>
      <c r="I29" s="5">
        <f>+Dados_Históricos___Ibovespa_2015_a_2025[[#This Row],[Var%]]*100</f>
        <v>-1.59</v>
      </c>
      <c r="J29" s="9">
        <f t="shared" si="0"/>
        <v>0</v>
      </c>
      <c r="K29" s="5">
        <f t="shared" si="1"/>
        <v>-1.0900000000000001</v>
      </c>
      <c r="L29" s="9">
        <f t="shared" si="2"/>
        <v>0</v>
      </c>
      <c r="M29" s="5">
        <f t="shared" ca="1" si="3"/>
        <v>-7.5999999999999998E-2</v>
      </c>
      <c r="N29" s="9">
        <f t="shared" ca="1" si="4"/>
        <v>0</v>
      </c>
      <c r="O29" s="5">
        <f t="shared" ca="1" si="5"/>
        <v>0.33600000000000002</v>
      </c>
      <c r="P29" s="9">
        <f t="shared" ca="1" si="6"/>
        <v>1</v>
      </c>
      <c r="Q29" s="5">
        <f t="shared" ca="1" si="7"/>
        <v>0.29761904761904762</v>
      </c>
      <c r="R29" s="9">
        <f t="shared" ca="1" si="8"/>
        <v>1</v>
      </c>
      <c r="S29" s="5">
        <f t="shared" si="9"/>
        <v>0.99999999999999989</v>
      </c>
    </row>
    <row r="30" spans="1:19" x14ac:dyDescent="0.3">
      <c r="A30" s="7">
        <v>45797</v>
      </c>
      <c r="B30" s="3">
        <v>140110</v>
      </c>
      <c r="C30" s="3">
        <v>139636</v>
      </c>
      <c r="D30" s="3">
        <v>140244</v>
      </c>
      <c r="E30" s="3">
        <v>138966</v>
      </c>
      <c r="F30" s="4" t="s">
        <v>39</v>
      </c>
      <c r="G30" s="1">
        <f>VALUE(LEFT(F30,LEN(F30)-1))*CHOOSE(MATCH(RIGHT(F30,1),{"K";"M";"B"},0),1000,1000000,1000000000)</f>
        <v>9650000000</v>
      </c>
      <c r="H30" s="6">
        <v>3.3999999999999998E-3</v>
      </c>
      <c r="I30" s="5">
        <f>+Dados_Históricos___Ibovespa_2015_a_2025[[#This Row],[Var%]]*100</f>
        <v>0.33999999999999997</v>
      </c>
      <c r="J30" s="9">
        <f t="shared" si="0"/>
        <v>1</v>
      </c>
      <c r="K30" s="5">
        <f t="shared" si="1"/>
        <v>0</v>
      </c>
      <c r="L30" s="9">
        <f t="shared" si="2"/>
        <v>0</v>
      </c>
      <c r="M30" s="5">
        <f t="shared" ca="1" si="3"/>
        <v>0.16400000000000001</v>
      </c>
      <c r="N30" s="9">
        <f t="shared" ca="1" si="4"/>
        <v>1</v>
      </c>
      <c r="O30" s="5">
        <f t="shared" ca="1" si="5"/>
        <v>0.48600000000000004</v>
      </c>
      <c r="P30" s="9">
        <f t="shared" ca="1" si="6"/>
        <v>1</v>
      </c>
      <c r="Q30" s="5">
        <f t="shared" ca="1" si="7"/>
        <v>0.42285714285714282</v>
      </c>
      <c r="R30" s="9">
        <f t="shared" ca="1" si="8"/>
        <v>1</v>
      </c>
      <c r="S30" s="5">
        <f t="shared" si="9"/>
        <v>-0.99999999999999989</v>
      </c>
    </row>
    <row r="31" spans="1:19" x14ac:dyDescent="0.3">
      <c r="A31" s="7">
        <v>45796</v>
      </c>
      <c r="B31" s="3">
        <v>139636</v>
      </c>
      <c r="C31" s="3">
        <v>139186</v>
      </c>
      <c r="D31" s="3">
        <v>140203</v>
      </c>
      <c r="E31" s="3">
        <v>138587</v>
      </c>
      <c r="F31" s="4" t="s">
        <v>40</v>
      </c>
      <c r="G31" s="1">
        <f>VALUE(LEFT(F31,LEN(F31)-1))*CHOOSE(MATCH(RIGHT(F31,1),{"K";"M";"B"},0),1000,1000000,1000000000)</f>
        <v>9590000000</v>
      </c>
      <c r="H31" s="6">
        <v>3.2000000000000002E-3</v>
      </c>
      <c r="I31" s="5">
        <f>+Dados_Históricos___Ibovespa_2015_a_2025[[#This Row],[Var%]]*100</f>
        <v>0.32</v>
      </c>
      <c r="J31" s="9">
        <f t="shared" si="0"/>
        <v>1</v>
      </c>
      <c r="K31" s="5">
        <f t="shared" si="1"/>
        <v>0</v>
      </c>
      <c r="L31" s="9">
        <f t="shared" si="2"/>
        <v>0</v>
      </c>
      <c r="M31" s="5">
        <f t="shared" ca="1" si="3"/>
        <v>0.44800000000000006</v>
      </c>
      <c r="N31" s="9">
        <f t="shared" ca="1" si="4"/>
        <v>1</v>
      </c>
      <c r="O31" s="5">
        <f t="shared" ca="1" si="5"/>
        <v>0.45400000000000001</v>
      </c>
      <c r="P31" s="9">
        <f t="shared" ca="1" si="6"/>
        <v>1</v>
      </c>
      <c r="Q31" s="5">
        <f t="shared" ca="1" si="7"/>
        <v>0.37238095238095237</v>
      </c>
      <c r="R31" s="9">
        <f t="shared" ca="1" si="8"/>
        <v>1</v>
      </c>
      <c r="S31" s="5">
        <f t="shared" si="9"/>
        <v>1</v>
      </c>
    </row>
    <row r="32" spans="1:19" x14ac:dyDescent="0.3">
      <c r="A32" s="7">
        <v>45793</v>
      </c>
      <c r="B32" s="3">
        <v>139187</v>
      </c>
      <c r="C32" s="3">
        <v>139335</v>
      </c>
      <c r="D32" s="3">
        <v>139335</v>
      </c>
      <c r="E32" s="3">
        <v>137713</v>
      </c>
      <c r="F32" s="4" t="s">
        <v>41</v>
      </c>
      <c r="G32" s="1">
        <f>VALUE(LEFT(F32,LEN(F32)-1))*CHOOSE(MATCH(RIGHT(F32,1),{"K";"M";"B"},0),1000,1000000,1000000000)</f>
        <v>12110000000</v>
      </c>
      <c r="H32" s="6">
        <v>-1.1000000000000001E-3</v>
      </c>
      <c r="I32" s="5">
        <f>+Dados_Históricos___Ibovespa_2015_a_2025[[#This Row],[Var%]]*100</f>
        <v>-0.11</v>
      </c>
      <c r="J32" s="9">
        <f t="shared" si="0"/>
        <v>0</v>
      </c>
      <c r="K32" s="5">
        <f t="shared" si="1"/>
        <v>0</v>
      </c>
      <c r="L32" s="9">
        <f t="shared" si="2"/>
        <v>0</v>
      </c>
      <c r="M32" s="5">
        <f t="shared" ca="1" si="3"/>
        <v>0.39200000000000002</v>
      </c>
      <c r="N32" s="9">
        <f t="shared" ca="1" si="4"/>
        <v>1</v>
      </c>
      <c r="O32" s="5">
        <f t="shared" ca="1" si="5"/>
        <v>0.3000000000000001</v>
      </c>
      <c r="P32" s="9">
        <f t="shared" ca="1" si="6"/>
        <v>1</v>
      </c>
      <c r="Q32" s="5">
        <f t="shared" ca="1" si="7"/>
        <v>0.34952380952380957</v>
      </c>
      <c r="R32" s="9">
        <f t="shared" ca="1" si="8"/>
        <v>1</v>
      </c>
      <c r="S32" s="5">
        <f t="shared" si="9"/>
        <v>-1</v>
      </c>
    </row>
    <row r="33" spans="1:19" x14ac:dyDescent="0.3">
      <c r="A33" s="7">
        <v>45792</v>
      </c>
      <c r="B33" s="3">
        <v>139334</v>
      </c>
      <c r="C33" s="3">
        <v>138425</v>
      </c>
      <c r="D33" s="3">
        <v>139408</v>
      </c>
      <c r="E33" s="3">
        <v>138321</v>
      </c>
      <c r="F33" s="4" t="s">
        <v>42</v>
      </c>
      <c r="G33" s="1">
        <f>VALUE(LEFT(F33,LEN(F33)-1))*CHOOSE(MATCH(RIGHT(F33,1),{"K";"M";"B"},0),1000,1000000,1000000000)</f>
        <v>11500000000</v>
      </c>
      <c r="H33" s="6">
        <v>6.6E-3</v>
      </c>
      <c r="I33" s="5">
        <f>+Dados_Históricos___Ibovespa_2015_a_2025[[#This Row],[Var%]]*100</f>
        <v>0.66</v>
      </c>
      <c r="J33" s="9">
        <f t="shared" si="0"/>
        <v>1</v>
      </c>
      <c r="K33" s="5">
        <f t="shared" si="1"/>
        <v>0.16000000000000003</v>
      </c>
      <c r="L33" s="9">
        <f t="shared" si="2"/>
        <v>1</v>
      </c>
      <c r="M33" s="5">
        <f t="shared" ca="1" si="3"/>
        <v>0.45600000000000007</v>
      </c>
      <c r="N33" s="9">
        <f t="shared" ca="1" si="4"/>
        <v>1</v>
      </c>
      <c r="O33" s="5">
        <f t="shared" ca="1" si="5"/>
        <v>0.316</v>
      </c>
      <c r="P33" s="9">
        <f t="shared" ca="1" si="6"/>
        <v>1</v>
      </c>
      <c r="Q33" s="5">
        <f t="shared" ca="1" si="7"/>
        <v>0.42095238095238097</v>
      </c>
      <c r="R33" s="9">
        <f t="shared" ca="1" si="8"/>
        <v>1</v>
      </c>
      <c r="S33" s="5">
        <f t="shared" si="9"/>
        <v>-1</v>
      </c>
    </row>
    <row r="34" spans="1:19" x14ac:dyDescent="0.3">
      <c r="A34" s="7">
        <v>45791</v>
      </c>
      <c r="B34" s="3">
        <v>138423</v>
      </c>
      <c r="C34" s="3">
        <v>138965</v>
      </c>
      <c r="D34" s="3">
        <v>139362</v>
      </c>
      <c r="E34" s="3">
        <v>138228</v>
      </c>
      <c r="F34" s="4" t="s">
        <v>43</v>
      </c>
      <c r="G34" s="1">
        <f>VALUE(LEFT(F34,LEN(F34)-1))*CHOOSE(MATCH(RIGHT(F34,1),{"K";"M";"B"},0),1000,1000000,1000000000)</f>
        <v>11160000000</v>
      </c>
      <c r="H34" s="6">
        <v>-3.8999999999999998E-3</v>
      </c>
      <c r="I34" s="5">
        <f>+Dados_Históricos___Ibovespa_2015_a_2025[[#This Row],[Var%]]*100</f>
        <v>-0.38999999999999996</v>
      </c>
      <c r="J34" s="9">
        <f t="shared" si="0"/>
        <v>0</v>
      </c>
      <c r="K34" s="5">
        <f t="shared" si="1"/>
        <v>0</v>
      </c>
      <c r="L34" s="9">
        <f t="shared" si="2"/>
        <v>0</v>
      </c>
      <c r="M34" s="5">
        <f t="shared" ca="1" si="3"/>
        <v>0.748</v>
      </c>
      <c r="N34" s="9">
        <f t="shared" ca="1" si="4"/>
        <v>1</v>
      </c>
      <c r="O34" s="5">
        <f t="shared" ca="1" si="5"/>
        <v>0.248</v>
      </c>
      <c r="P34" s="9">
        <f t="shared" ca="1" si="6"/>
        <v>1</v>
      </c>
      <c r="Q34" s="5">
        <f t="shared" ca="1" si="7"/>
        <v>0.43952380952380954</v>
      </c>
      <c r="R34" s="9">
        <f t="shared" ca="1" si="8"/>
        <v>1</v>
      </c>
      <c r="S34" s="5">
        <f t="shared" si="9"/>
        <v>1</v>
      </c>
    </row>
    <row r="35" spans="1:19" x14ac:dyDescent="0.3">
      <c r="A35" s="7">
        <v>45790</v>
      </c>
      <c r="B35" s="3">
        <v>138963</v>
      </c>
      <c r="C35" s="3">
        <v>136565</v>
      </c>
      <c r="D35" s="3">
        <v>139419</v>
      </c>
      <c r="E35" s="3">
        <v>136550</v>
      </c>
      <c r="F35" s="4" t="s">
        <v>44</v>
      </c>
      <c r="G35" s="1">
        <f>VALUE(LEFT(F35,LEN(F35)-1))*CHOOSE(MATCH(RIGHT(F35,1),{"K";"M";"B"},0),1000,1000000,1000000000)</f>
        <v>13070000000</v>
      </c>
      <c r="H35" s="6">
        <v>1.7600000000000001E-2</v>
      </c>
      <c r="I35" s="5">
        <f>+Dados_Históricos___Ibovespa_2015_a_2025[[#This Row],[Var%]]*100</f>
        <v>1.76</v>
      </c>
      <c r="J35" s="9">
        <f t="shared" si="0"/>
        <v>1</v>
      </c>
      <c r="K35" s="5">
        <f t="shared" si="1"/>
        <v>1.26</v>
      </c>
      <c r="L35" s="9">
        <f t="shared" si="2"/>
        <v>1</v>
      </c>
      <c r="M35" s="5">
        <f t="shared" ca="1" si="3"/>
        <v>0.80800000000000016</v>
      </c>
      <c r="N35" s="9">
        <f t="shared" ca="1" si="4"/>
        <v>1</v>
      </c>
      <c r="O35" s="5">
        <f t="shared" ca="1" si="5"/>
        <v>0.29300000000000004</v>
      </c>
      <c r="P35" s="9">
        <f t="shared" ca="1" si="6"/>
        <v>1</v>
      </c>
      <c r="Q35" s="5">
        <f t="shared" ca="1" si="7"/>
        <v>0.40428571428571436</v>
      </c>
      <c r="R35" s="9">
        <f t="shared" ca="1" si="8"/>
        <v>1</v>
      </c>
      <c r="S35" s="5">
        <f t="shared" si="9"/>
        <v>1</v>
      </c>
    </row>
    <row r="36" spans="1:19" x14ac:dyDescent="0.3">
      <c r="A36" s="7">
        <v>45789</v>
      </c>
      <c r="B36" s="3">
        <v>136563</v>
      </c>
      <c r="C36" s="3">
        <v>136516</v>
      </c>
      <c r="D36" s="3">
        <v>137519</v>
      </c>
      <c r="E36" s="3">
        <v>136356</v>
      </c>
      <c r="F36" s="4" t="s">
        <v>45</v>
      </c>
      <c r="G36" s="1">
        <f>VALUE(LEFT(F36,LEN(F36)-1))*CHOOSE(MATCH(RIGHT(F36,1),{"K";"M";"B"},0),1000,1000000,1000000000)</f>
        <v>10920000000</v>
      </c>
      <c r="H36" s="6">
        <v>4.0000000000000002E-4</v>
      </c>
      <c r="I36" s="5">
        <f>+Dados_Históricos___Ibovespa_2015_a_2025[[#This Row],[Var%]]*100</f>
        <v>0.04</v>
      </c>
      <c r="J36" s="9">
        <f t="shared" si="0"/>
        <v>1</v>
      </c>
      <c r="K36" s="5">
        <f t="shared" si="1"/>
        <v>0</v>
      </c>
      <c r="L36" s="9">
        <f t="shared" si="2"/>
        <v>0</v>
      </c>
      <c r="M36" s="5">
        <f t="shared" ca="1" si="3"/>
        <v>0.46000000000000008</v>
      </c>
      <c r="N36" s="9">
        <f t="shared" ca="1" si="4"/>
        <v>1</v>
      </c>
      <c r="O36" s="5">
        <f t="shared" ca="1" si="5"/>
        <v>0.13800000000000004</v>
      </c>
      <c r="P36" s="9">
        <f t="shared" ca="1" si="6"/>
        <v>1</v>
      </c>
      <c r="Q36" s="5">
        <f t="shared" ca="1" si="7"/>
        <v>0.46904761904761905</v>
      </c>
      <c r="R36" s="9">
        <f t="shared" ca="1" si="8"/>
        <v>1</v>
      </c>
      <c r="S36" s="5">
        <f t="shared" si="9"/>
        <v>1</v>
      </c>
    </row>
    <row r="37" spans="1:19" x14ac:dyDescent="0.3">
      <c r="A37" s="7">
        <v>45786</v>
      </c>
      <c r="B37" s="3">
        <v>136512</v>
      </c>
      <c r="C37" s="3">
        <v>136232</v>
      </c>
      <c r="D37" s="3">
        <v>137286</v>
      </c>
      <c r="E37" s="3">
        <v>136105</v>
      </c>
      <c r="F37" s="4" t="s">
        <v>46</v>
      </c>
      <c r="G37" s="1">
        <f>VALUE(LEFT(F37,LEN(F37)-1))*CHOOSE(MATCH(RIGHT(F37,1),{"K";"M";"B"},0),1000,1000000,1000000000)</f>
        <v>13880000000</v>
      </c>
      <c r="H37" s="6">
        <v>2.0999999999999999E-3</v>
      </c>
      <c r="I37" s="5">
        <f>+Dados_Históricos___Ibovespa_2015_a_2025[[#This Row],[Var%]]*100</f>
        <v>0.21</v>
      </c>
      <c r="J37" s="9">
        <f t="shared" si="0"/>
        <v>1</v>
      </c>
      <c r="K37" s="5">
        <f t="shared" si="1"/>
        <v>0</v>
      </c>
      <c r="L37" s="9">
        <f t="shared" si="2"/>
        <v>0</v>
      </c>
      <c r="M37" s="5">
        <f t="shared" ca="1" si="3"/>
        <v>0.20800000000000005</v>
      </c>
      <c r="N37" s="9">
        <f t="shared" ca="1" si="4"/>
        <v>1</v>
      </c>
      <c r="O37" s="5">
        <f t="shared" ca="1" si="5"/>
        <v>0.14600000000000005</v>
      </c>
      <c r="P37" s="9">
        <f t="shared" ca="1" si="6"/>
        <v>1</v>
      </c>
      <c r="Q37" s="5">
        <f t="shared" ca="1" si="7"/>
        <v>0.4042857142857143</v>
      </c>
      <c r="R37" s="9">
        <f t="shared" ca="1" si="8"/>
        <v>1</v>
      </c>
      <c r="S37" s="5">
        <f t="shared" si="9"/>
        <v>1</v>
      </c>
    </row>
    <row r="38" spans="1:19" x14ac:dyDescent="0.3">
      <c r="A38" s="7">
        <v>45785</v>
      </c>
      <c r="B38" s="3">
        <v>136232</v>
      </c>
      <c r="C38" s="3">
        <v>133458</v>
      </c>
      <c r="D38" s="3">
        <v>137635</v>
      </c>
      <c r="E38" s="3">
        <v>133458</v>
      </c>
      <c r="F38" s="4" t="s">
        <v>47</v>
      </c>
      <c r="G38" s="1">
        <f>VALUE(LEFT(F38,LEN(F38)-1))*CHOOSE(MATCH(RIGHT(F38,1),{"K";"M";"B"},0),1000,1000000,1000000000)</f>
        <v>17200000000</v>
      </c>
      <c r="H38" s="6">
        <v>2.12E-2</v>
      </c>
      <c r="I38" s="5">
        <f>+Dados_Históricos___Ibovespa_2015_a_2025[[#This Row],[Var%]]*100</f>
        <v>2.12</v>
      </c>
      <c r="J38" s="9">
        <f t="shared" si="0"/>
        <v>1</v>
      </c>
      <c r="K38" s="5">
        <f t="shared" si="1"/>
        <v>1.62</v>
      </c>
      <c r="L38" s="9">
        <f t="shared" si="2"/>
        <v>1</v>
      </c>
      <c r="M38" s="5">
        <f t="shared" ca="1" si="3"/>
        <v>0.17600000000000007</v>
      </c>
      <c r="N38" s="9">
        <f t="shared" ca="1" si="4"/>
        <v>1</v>
      </c>
      <c r="O38" s="5">
        <f t="shared" ca="1" si="5"/>
        <v>0.30400000000000005</v>
      </c>
      <c r="P38" s="9">
        <f t="shared" ca="1" si="6"/>
        <v>1</v>
      </c>
      <c r="Q38" s="5">
        <f t="shared" ca="1" si="7"/>
        <v>0.33190476190476187</v>
      </c>
      <c r="R38" s="9">
        <f t="shared" ca="1" si="8"/>
        <v>1</v>
      </c>
      <c r="S38" s="5">
        <f t="shared" si="9"/>
        <v>1</v>
      </c>
    </row>
    <row r="39" spans="1:19" x14ac:dyDescent="0.3">
      <c r="A39" s="7">
        <v>45784</v>
      </c>
      <c r="B39" s="3">
        <v>133398</v>
      </c>
      <c r="C39" s="3">
        <v>133517</v>
      </c>
      <c r="D39" s="3">
        <v>134110</v>
      </c>
      <c r="E39" s="3">
        <v>132872</v>
      </c>
      <c r="F39" s="4" t="s">
        <v>48</v>
      </c>
      <c r="G39" s="1">
        <f>VALUE(LEFT(F39,LEN(F39)-1))*CHOOSE(MATCH(RIGHT(F39,1),{"K";"M";"B"},0),1000,1000000,1000000000)</f>
        <v>9940000000</v>
      </c>
      <c r="H39" s="6">
        <v>-8.9999999999999998E-4</v>
      </c>
      <c r="I39" s="5">
        <f>+Dados_Históricos___Ibovespa_2015_a_2025[[#This Row],[Var%]]*100</f>
        <v>-0.09</v>
      </c>
      <c r="J39" s="9">
        <f t="shared" si="0"/>
        <v>0</v>
      </c>
      <c r="K39" s="5">
        <f t="shared" si="1"/>
        <v>0</v>
      </c>
      <c r="L39" s="9">
        <f t="shared" si="2"/>
        <v>0</v>
      </c>
      <c r="M39" s="5">
        <f t="shared" ca="1" si="3"/>
        <v>-0.252</v>
      </c>
      <c r="N39" s="9">
        <f t="shared" ca="1" si="4"/>
        <v>0</v>
      </c>
      <c r="O39" s="5">
        <f t="shared" ca="1" si="5"/>
        <v>0.22600000000000003</v>
      </c>
      <c r="P39" s="9">
        <f t="shared" ca="1" si="6"/>
        <v>1</v>
      </c>
      <c r="Q39" s="5">
        <f t="shared" ca="1" si="7"/>
        <v>8.99999999999999E-2</v>
      </c>
      <c r="R39" s="9">
        <f t="shared" ca="1" si="8"/>
        <v>1</v>
      </c>
      <c r="S39" s="5">
        <f t="shared" si="9"/>
        <v>0.99999999999999989</v>
      </c>
    </row>
    <row r="40" spans="1:19" x14ac:dyDescent="0.3">
      <c r="A40" s="7">
        <v>45783</v>
      </c>
      <c r="B40" s="3">
        <v>133516</v>
      </c>
      <c r="C40" s="3">
        <v>133499</v>
      </c>
      <c r="D40" s="3">
        <v>134135</v>
      </c>
      <c r="E40" s="3">
        <v>133260</v>
      </c>
      <c r="F40" s="4" t="s">
        <v>49</v>
      </c>
      <c r="G40" s="1">
        <f>VALUE(LEFT(F40,LEN(F40)-1))*CHOOSE(MATCH(RIGHT(F40,1),{"K";"M";"B"},0),1000,1000000,1000000000)</f>
        <v>11140000000</v>
      </c>
      <c r="H40" s="6">
        <v>2.0000000000000001E-4</v>
      </c>
      <c r="I40" s="5">
        <f>+Dados_Históricos___Ibovespa_2015_a_2025[[#This Row],[Var%]]*100</f>
        <v>0.02</v>
      </c>
      <c r="J40" s="9">
        <f t="shared" si="0"/>
        <v>1</v>
      </c>
      <c r="K40" s="5">
        <f t="shared" si="1"/>
        <v>0</v>
      </c>
      <c r="L40" s="9">
        <f t="shared" si="2"/>
        <v>0</v>
      </c>
      <c r="M40" s="5">
        <f t="shared" ca="1" si="3"/>
        <v>-0.22199999999999998</v>
      </c>
      <c r="N40" s="9">
        <f t="shared" ca="1" si="4"/>
        <v>0</v>
      </c>
      <c r="O40" s="5">
        <f t="shared" ca="1" si="5"/>
        <v>0.29800000000000004</v>
      </c>
      <c r="P40" s="9">
        <f t="shared" ca="1" si="6"/>
        <v>1</v>
      </c>
      <c r="Q40" s="5">
        <f t="shared" ca="1" si="7"/>
        <v>9.2380952380952355E-2</v>
      </c>
      <c r="R40" s="9">
        <f t="shared" ca="1" si="8"/>
        <v>1</v>
      </c>
      <c r="S40" s="5">
        <f t="shared" si="9"/>
        <v>1</v>
      </c>
    </row>
    <row r="41" spans="1:19" x14ac:dyDescent="0.3">
      <c r="A41" s="7">
        <v>45782</v>
      </c>
      <c r="B41" s="3">
        <v>133491</v>
      </c>
      <c r="C41" s="3">
        <v>135131</v>
      </c>
      <c r="D41" s="3">
        <v>135198</v>
      </c>
      <c r="E41" s="3">
        <v>133390</v>
      </c>
      <c r="F41" s="4" t="s">
        <v>50</v>
      </c>
      <c r="G41" s="1">
        <f>VALUE(LEFT(F41,LEN(F41)-1))*CHOOSE(MATCH(RIGHT(F41,1),{"K";"M";"B"},0),1000,1000000,1000000000)</f>
        <v>10800000000</v>
      </c>
      <c r="H41" s="6">
        <v>-1.2200000000000001E-2</v>
      </c>
      <c r="I41" s="5">
        <f>+Dados_Históricos___Ibovespa_2015_a_2025[[#This Row],[Var%]]*100</f>
        <v>-1.22</v>
      </c>
      <c r="J41" s="9">
        <f t="shared" si="0"/>
        <v>0</v>
      </c>
      <c r="K41" s="5">
        <f t="shared" si="1"/>
        <v>-0.72</v>
      </c>
      <c r="L41" s="9">
        <f t="shared" si="2"/>
        <v>0</v>
      </c>
      <c r="M41" s="5">
        <f t="shared" ca="1" si="3"/>
        <v>-0.184</v>
      </c>
      <c r="N41" s="9">
        <f t="shared" ca="1" si="4"/>
        <v>0</v>
      </c>
      <c r="O41" s="5">
        <f t="shared" ca="1" si="5"/>
        <v>0.4</v>
      </c>
      <c r="P41" s="9">
        <f t="shared" ca="1" si="6"/>
        <v>1</v>
      </c>
      <c r="Q41" s="5">
        <f t="shared" ca="1" si="7"/>
        <v>9.2857142857142777E-2</v>
      </c>
      <c r="R41" s="9">
        <f t="shared" ca="1" si="8"/>
        <v>1</v>
      </c>
      <c r="S41" s="5">
        <f t="shared" si="9"/>
        <v>1</v>
      </c>
    </row>
    <row r="42" spans="1:19" x14ac:dyDescent="0.3">
      <c r="A42" s="7">
        <v>45779</v>
      </c>
      <c r="B42" s="3">
        <v>135134</v>
      </c>
      <c r="C42" s="3">
        <v>135067</v>
      </c>
      <c r="D42" s="3">
        <v>135275</v>
      </c>
      <c r="E42" s="3">
        <v>134355</v>
      </c>
      <c r="F42" s="4" t="s">
        <v>51</v>
      </c>
      <c r="G42" s="1">
        <f>VALUE(LEFT(F42,LEN(F42)-1))*CHOOSE(MATCH(RIGHT(F42,1),{"K";"M";"B"},0),1000,1000000,1000000000)</f>
        <v>12740000000</v>
      </c>
      <c r="H42" s="6">
        <v>5.0000000000000001E-4</v>
      </c>
      <c r="I42" s="5">
        <f>+Dados_Históricos___Ibovespa_2015_a_2025[[#This Row],[Var%]]*100</f>
        <v>0.05</v>
      </c>
      <c r="J42" s="9">
        <f t="shared" si="0"/>
        <v>1</v>
      </c>
      <c r="K42" s="5">
        <f t="shared" si="1"/>
        <v>0</v>
      </c>
      <c r="L42" s="9">
        <f t="shared" si="2"/>
        <v>0</v>
      </c>
      <c r="M42" s="5">
        <f t="shared" ca="1" si="3"/>
        <v>8.3999999999999991E-2</v>
      </c>
      <c r="N42" s="9">
        <f t="shared" ca="1" si="4"/>
        <v>1</v>
      </c>
      <c r="O42" s="5">
        <f t="shared" ca="1" si="5"/>
        <v>0.45</v>
      </c>
      <c r="P42" s="9">
        <f t="shared" ca="1" si="6"/>
        <v>1</v>
      </c>
      <c r="Q42" s="5">
        <f t="shared" ca="1" si="7"/>
        <v>0.18333333333333326</v>
      </c>
      <c r="R42" s="9">
        <f t="shared" ca="1" si="8"/>
        <v>1</v>
      </c>
      <c r="S42" s="5">
        <f t="shared" si="9"/>
        <v>1</v>
      </c>
    </row>
    <row r="43" spans="1:19" x14ac:dyDescent="0.3">
      <c r="A43" s="7">
        <v>45777</v>
      </c>
      <c r="B43" s="3">
        <v>135067</v>
      </c>
      <c r="C43" s="3">
        <v>135094</v>
      </c>
      <c r="D43" s="3">
        <v>135171</v>
      </c>
      <c r="E43" s="3">
        <v>133955</v>
      </c>
      <c r="F43" s="4" t="s">
        <v>52</v>
      </c>
      <c r="G43" s="1">
        <f>VALUE(LEFT(F43,LEN(F43)-1))*CHOOSE(MATCH(RIGHT(F43,1),{"K";"M";"B"},0),1000,1000000,1000000000)</f>
        <v>15450000000</v>
      </c>
      <c r="H43" s="6">
        <v>-2.0000000000000001E-4</v>
      </c>
      <c r="I43" s="5">
        <f>+Dados_Históricos___Ibovespa_2015_a_2025[[#This Row],[Var%]]*100</f>
        <v>-0.02</v>
      </c>
      <c r="J43" s="9">
        <f t="shared" si="0"/>
        <v>0</v>
      </c>
      <c r="K43" s="5">
        <f t="shared" si="1"/>
        <v>0</v>
      </c>
      <c r="L43" s="9">
        <f t="shared" si="2"/>
        <v>0</v>
      </c>
      <c r="M43" s="5">
        <f t="shared" ca="1" si="3"/>
        <v>0.43200000000000005</v>
      </c>
      <c r="N43" s="9">
        <f t="shared" ca="1" si="4"/>
        <v>1</v>
      </c>
      <c r="O43" s="5">
        <f t="shared" ca="1" si="5"/>
        <v>0.42899999999999999</v>
      </c>
      <c r="P43" s="9">
        <f t="shared" ca="1" si="6"/>
        <v>1</v>
      </c>
      <c r="Q43" s="5">
        <f t="shared" ca="1" si="7"/>
        <v>0.12142857142857133</v>
      </c>
      <c r="R43" s="9">
        <f t="shared" ca="1" si="8"/>
        <v>1</v>
      </c>
      <c r="S43" s="5">
        <f t="shared" si="9"/>
        <v>-1</v>
      </c>
    </row>
    <row r="44" spans="1:19" x14ac:dyDescent="0.3">
      <c r="A44" s="7">
        <v>45776</v>
      </c>
      <c r="B44" s="3">
        <v>135093</v>
      </c>
      <c r="C44" s="3">
        <v>135017</v>
      </c>
      <c r="D44" s="3">
        <v>136150</v>
      </c>
      <c r="E44" s="3">
        <v>134899</v>
      </c>
      <c r="F44" s="4" t="s">
        <v>53</v>
      </c>
      <c r="G44" s="1">
        <f>VALUE(LEFT(F44,LEN(F44)-1))*CHOOSE(MATCH(RIGHT(F44,1),{"K";"M";"B"},0),1000,1000000,1000000000)</f>
        <v>12760000000</v>
      </c>
      <c r="H44" s="6">
        <v>5.9999999999999995E-4</v>
      </c>
      <c r="I44" s="5">
        <f>+Dados_Históricos___Ibovespa_2015_a_2025[[#This Row],[Var%]]*100</f>
        <v>0.06</v>
      </c>
      <c r="J44" s="9">
        <f t="shared" si="0"/>
        <v>1</v>
      </c>
      <c r="K44" s="5">
        <f t="shared" si="1"/>
        <v>0</v>
      </c>
      <c r="L44" s="9">
        <f t="shared" si="2"/>
        <v>0</v>
      </c>
      <c r="M44" s="5">
        <f t="shared" ca="1" si="3"/>
        <v>0.70400000000000007</v>
      </c>
      <c r="N44" s="9">
        <f t="shared" ca="1" si="4"/>
        <v>1</v>
      </c>
      <c r="O44" s="5">
        <f t="shared" ca="1" si="5"/>
        <v>0.57000000000000006</v>
      </c>
      <c r="P44" s="9">
        <f t="shared" ca="1" si="6"/>
        <v>1</v>
      </c>
      <c r="Q44" s="5">
        <f t="shared" ca="1" si="7"/>
        <v>7.7619047619047588E-2</v>
      </c>
      <c r="R44" s="9">
        <f t="shared" ca="1" si="8"/>
        <v>1</v>
      </c>
      <c r="S44" s="5">
        <f t="shared" si="9"/>
        <v>-1</v>
      </c>
    </row>
    <row r="45" spans="1:19" x14ac:dyDescent="0.3">
      <c r="A45" s="7">
        <v>45775</v>
      </c>
      <c r="B45" s="3">
        <v>135016</v>
      </c>
      <c r="C45" s="3">
        <v>134741</v>
      </c>
      <c r="D45" s="3">
        <v>135709</v>
      </c>
      <c r="E45" s="3">
        <v>134711</v>
      </c>
      <c r="F45" s="4" t="s">
        <v>54</v>
      </c>
      <c r="G45" s="1">
        <f>VALUE(LEFT(F45,LEN(F45)-1))*CHOOSE(MATCH(RIGHT(F45,1),{"K";"M";"B"},0),1000,1000000,1000000000)</f>
        <v>11450000000</v>
      </c>
      <c r="H45" s="6">
        <v>2.0999999999999999E-3</v>
      </c>
      <c r="I45" s="5">
        <f>+Dados_Históricos___Ibovespa_2015_a_2025[[#This Row],[Var%]]*100</f>
        <v>0.21</v>
      </c>
      <c r="J45" s="9">
        <f t="shared" si="0"/>
        <v>1</v>
      </c>
      <c r="K45" s="5">
        <f t="shared" si="1"/>
        <v>0</v>
      </c>
      <c r="L45" s="9">
        <f t="shared" si="2"/>
        <v>0</v>
      </c>
      <c r="M45" s="5">
        <f t="shared" ca="1" si="3"/>
        <v>0.81799999999999995</v>
      </c>
      <c r="N45" s="9">
        <f t="shared" ca="1" si="4"/>
        <v>1</v>
      </c>
      <c r="O45" s="5">
        <f t="shared" ca="1" si="5"/>
        <v>0.66899999999999993</v>
      </c>
      <c r="P45" s="9">
        <f t="shared" ca="1" si="6"/>
        <v>1</v>
      </c>
      <c r="Q45" s="5">
        <f t="shared" ca="1" si="7"/>
        <v>9.71428571428571E-2</v>
      </c>
      <c r="R45" s="9">
        <f t="shared" ca="1" si="8"/>
        <v>1</v>
      </c>
      <c r="S45" s="5">
        <f t="shared" si="9"/>
        <v>-1</v>
      </c>
    </row>
    <row r="46" spans="1:19" x14ac:dyDescent="0.3">
      <c r="A46" s="7">
        <v>45772</v>
      </c>
      <c r="B46" s="3">
        <v>134739</v>
      </c>
      <c r="C46" s="3">
        <v>134579</v>
      </c>
      <c r="D46" s="3">
        <v>134992</v>
      </c>
      <c r="E46" s="3">
        <v>134186</v>
      </c>
      <c r="F46" s="4" t="s">
        <v>55</v>
      </c>
      <c r="G46" s="1">
        <f>VALUE(LEFT(F46,LEN(F46)-1))*CHOOSE(MATCH(RIGHT(F46,1),{"K";"M";"B"},0),1000,1000000,1000000000)</f>
        <v>13050000000</v>
      </c>
      <c r="H46" s="6">
        <v>1.1999999999999999E-3</v>
      </c>
      <c r="I46" s="5">
        <f>+Dados_Históricos___Ibovespa_2015_a_2025[[#This Row],[Var%]]*100</f>
        <v>0.12</v>
      </c>
      <c r="J46" s="9">
        <f t="shared" si="0"/>
        <v>1</v>
      </c>
      <c r="K46" s="5">
        <f t="shared" si="1"/>
        <v>0</v>
      </c>
      <c r="L46" s="9">
        <f t="shared" si="2"/>
        <v>0</v>
      </c>
      <c r="M46" s="5">
        <f t="shared" ca="1" si="3"/>
        <v>0.98399999999999999</v>
      </c>
      <c r="N46" s="9">
        <f t="shared" ca="1" si="4"/>
        <v>1</v>
      </c>
      <c r="O46" s="5">
        <f t="shared" ca="1" si="5"/>
        <v>0.53499999999999992</v>
      </c>
      <c r="P46" s="9">
        <f t="shared" ca="1" si="6"/>
        <v>1</v>
      </c>
      <c r="Q46" s="5">
        <f t="shared" ca="1" si="7"/>
        <v>0.10333333333333325</v>
      </c>
      <c r="R46" s="9">
        <f t="shared" ca="1" si="8"/>
        <v>1</v>
      </c>
      <c r="S46" s="5">
        <f t="shared" si="9"/>
        <v>-1</v>
      </c>
    </row>
    <row r="47" spans="1:19" x14ac:dyDescent="0.3">
      <c r="A47" s="7">
        <v>45771</v>
      </c>
      <c r="B47" s="3">
        <v>134580</v>
      </c>
      <c r="C47" s="3">
        <v>132245</v>
      </c>
      <c r="D47" s="3">
        <v>134938</v>
      </c>
      <c r="E47" s="3">
        <v>132223</v>
      </c>
      <c r="F47" s="4" t="s">
        <v>56</v>
      </c>
      <c r="G47" s="1">
        <f>VALUE(LEFT(F47,LEN(F47)-1))*CHOOSE(MATCH(RIGHT(F47,1),{"K";"M";"B"},0),1000,1000000,1000000000)</f>
        <v>14110000000</v>
      </c>
      <c r="H47" s="6">
        <v>1.7899999999999999E-2</v>
      </c>
      <c r="I47" s="5">
        <f>+Dados_Históricos___Ibovespa_2015_a_2025[[#This Row],[Var%]]*100</f>
        <v>1.79</v>
      </c>
      <c r="J47" s="9">
        <f t="shared" si="0"/>
        <v>1</v>
      </c>
      <c r="K47" s="5">
        <f t="shared" si="1"/>
        <v>1.29</v>
      </c>
      <c r="L47" s="9">
        <f t="shared" si="2"/>
        <v>1</v>
      </c>
      <c r="M47" s="5">
        <f t="shared" ca="1" si="3"/>
        <v>0.81600000000000006</v>
      </c>
      <c r="N47" s="9">
        <f t="shared" ca="1" si="4"/>
        <v>1</v>
      </c>
      <c r="O47" s="5">
        <f t="shared" ca="1" si="5"/>
        <v>0.83499999999999996</v>
      </c>
      <c r="P47" s="9">
        <f t="shared" ca="1" si="6"/>
        <v>1</v>
      </c>
      <c r="Q47" s="5">
        <f t="shared" ca="1" si="7"/>
        <v>0.12476190476190473</v>
      </c>
      <c r="R47" s="9">
        <f t="shared" ca="1" si="8"/>
        <v>1</v>
      </c>
      <c r="S47" s="5">
        <f t="shared" si="9"/>
        <v>1</v>
      </c>
    </row>
    <row r="48" spans="1:19" x14ac:dyDescent="0.3">
      <c r="A48" s="7">
        <v>45770</v>
      </c>
      <c r="B48" s="3">
        <v>132216</v>
      </c>
      <c r="C48" s="3">
        <v>130468</v>
      </c>
      <c r="D48" s="3">
        <v>133318</v>
      </c>
      <c r="E48" s="3">
        <v>130468</v>
      </c>
      <c r="F48" s="4" t="s">
        <v>57</v>
      </c>
      <c r="G48" s="1">
        <f>VALUE(LEFT(F48,LEN(F48)-1))*CHOOSE(MATCH(RIGHT(F48,1),{"K";"M";"B"},0),1000,1000000,1000000000)</f>
        <v>11340000000</v>
      </c>
      <c r="H48" s="6">
        <v>1.34E-2</v>
      </c>
      <c r="I48" s="5">
        <f>+Dados_Históricos___Ibovespa_2015_a_2025[[#This Row],[Var%]]*100</f>
        <v>1.34</v>
      </c>
      <c r="J48" s="9">
        <f t="shared" si="0"/>
        <v>1</v>
      </c>
      <c r="K48" s="5">
        <f t="shared" si="1"/>
        <v>0.84000000000000008</v>
      </c>
      <c r="L48" s="9">
        <f t="shared" si="2"/>
        <v>1</v>
      </c>
      <c r="M48" s="5">
        <f t="shared" ca="1" si="3"/>
        <v>0.42599999999999999</v>
      </c>
      <c r="N48" s="9">
        <f t="shared" ca="1" si="4"/>
        <v>1</v>
      </c>
      <c r="O48" s="5">
        <f t="shared" ca="1" si="5"/>
        <v>0.5239999999999998</v>
      </c>
      <c r="P48" s="9">
        <f t="shared" ca="1" si="6"/>
        <v>1</v>
      </c>
      <c r="Q48" s="5">
        <f t="shared" ca="1" si="7"/>
        <v>2.8571428571427752E-3</v>
      </c>
      <c r="R48" s="9">
        <f t="shared" ca="1" si="8"/>
        <v>1</v>
      </c>
      <c r="S48" s="5">
        <f t="shared" si="9"/>
        <v>1.0000000000000002</v>
      </c>
    </row>
    <row r="49" spans="1:19" x14ac:dyDescent="0.3">
      <c r="A49" s="7">
        <v>45769</v>
      </c>
      <c r="B49" s="3">
        <v>130464</v>
      </c>
      <c r="C49" s="3">
        <v>129650</v>
      </c>
      <c r="D49" s="3">
        <v>130877</v>
      </c>
      <c r="E49" s="3">
        <v>128726</v>
      </c>
      <c r="F49" s="4" t="s">
        <v>58</v>
      </c>
      <c r="G49" s="1">
        <f>VALUE(LEFT(F49,LEN(F49)-1))*CHOOSE(MATCH(RIGHT(F49,1),{"K";"M";"B"},0),1000,1000000,1000000000)</f>
        <v>8610000000</v>
      </c>
      <c r="H49" s="6">
        <v>6.3E-3</v>
      </c>
      <c r="I49" s="5">
        <f>+Dados_Históricos___Ibovespa_2015_a_2025[[#This Row],[Var%]]*100</f>
        <v>0.63</v>
      </c>
      <c r="J49" s="9">
        <f t="shared" si="0"/>
        <v>1</v>
      </c>
      <c r="K49" s="5">
        <f t="shared" si="1"/>
        <v>0.13</v>
      </c>
      <c r="L49" s="9">
        <f t="shared" si="2"/>
        <v>1</v>
      </c>
      <c r="M49" s="5">
        <f t="shared" ca="1" si="3"/>
        <v>0.43599999999999994</v>
      </c>
      <c r="N49" s="9">
        <f t="shared" ca="1" si="4"/>
        <v>1</v>
      </c>
      <c r="O49" s="5">
        <f t="shared" ca="1" si="5"/>
        <v>0.25899999999999984</v>
      </c>
      <c r="P49" s="9">
        <f t="shared" ca="1" si="6"/>
        <v>1</v>
      </c>
      <c r="Q49" s="5">
        <f t="shared" ca="1" si="7"/>
        <v>-4.6666666666666731E-2</v>
      </c>
      <c r="R49" s="9">
        <f t="shared" ca="1" si="8"/>
        <v>0</v>
      </c>
      <c r="S49" s="5">
        <f t="shared" si="9"/>
        <v>1</v>
      </c>
    </row>
    <row r="50" spans="1:19" x14ac:dyDescent="0.3">
      <c r="A50" s="7">
        <v>45764</v>
      </c>
      <c r="B50" s="3">
        <v>129650</v>
      </c>
      <c r="C50" s="3">
        <v>128316</v>
      </c>
      <c r="D50" s="3">
        <v>130091</v>
      </c>
      <c r="E50" s="3">
        <v>127973</v>
      </c>
      <c r="F50" s="4" t="s">
        <v>59</v>
      </c>
      <c r="G50" s="1">
        <f>VALUE(LEFT(F50,LEN(F50)-1))*CHOOSE(MATCH(RIGHT(F50,1),{"K";"M";"B"},0),1000,1000000,1000000000)</f>
        <v>9980000000</v>
      </c>
      <c r="H50" s="6">
        <v>1.04E-2</v>
      </c>
      <c r="I50" s="5">
        <f>+Dados_Históricos___Ibovespa_2015_a_2025[[#This Row],[Var%]]*100</f>
        <v>1.04</v>
      </c>
      <c r="J50" s="9">
        <f t="shared" si="0"/>
        <v>1</v>
      </c>
      <c r="K50" s="5">
        <f t="shared" si="1"/>
        <v>0.54</v>
      </c>
      <c r="L50" s="9">
        <f t="shared" si="2"/>
        <v>1</v>
      </c>
      <c r="M50" s="5">
        <f t="shared" ca="1" si="3"/>
        <v>0.52</v>
      </c>
      <c r="N50" s="9">
        <f t="shared" ca="1" si="4"/>
        <v>1</v>
      </c>
      <c r="O50" s="5">
        <f t="shared" ca="1" si="5"/>
        <v>-0.10000000000000005</v>
      </c>
      <c r="P50" s="9">
        <f t="shared" ca="1" si="6"/>
        <v>0</v>
      </c>
      <c r="Q50" s="5">
        <f t="shared" ca="1" si="7"/>
        <v>-9.6666666666666679E-2</v>
      </c>
      <c r="R50" s="9">
        <f t="shared" ca="1" si="8"/>
        <v>0</v>
      </c>
      <c r="S50" s="5">
        <f t="shared" si="9"/>
        <v>1</v>
      </c>
    </row>
    <row r="51" spans="1:19" x14ac:dyDescent="0.3">
      <c r="A51" s="7">
        <v>45763</v>
      </c>
      <c r="B51" s="3">
        <v>128317</v>
      </c>
      <c r="C51" s="3">
        <v>129245</v>
      </c>
      <c r="D51" s="3">
        <v>129605</v>
      </c>
      <c r="E51" s="3">
        <v>128149</v>
      </c>
      <c r="F51" s="4" t="s">
        <v>60</v>
      </c>
      <c r="G51" s="1">
        <f>VALUE(LEFT(F51,LEN(F51)-1))*CHOOSE(MATCH(RIGHT(F51,1),{"K";"M";"B"},0),1000,1000000,1000000000)</f>
        <v>11540000000</v>
      </c>
      <c r="H51" s="6">
        <v>-7.1999999999999998E-3</v>
      </c>
      <c r="I51" s="5">
        <f>+Dados_Históricos___Ibovespa_2015_a_2025[[#This Row],[Var%]]*100</f>
        <v>-0.72</v>
      </c>
      <c r="J51" s="9">
        <f t="shared" si="0"/>
        <v>0</v>
      </c>
      <c r="K51" s="5">
        <f t="shared" si="1"/>
        <v>-0.21999999999999997</v>
      </c>
      <c r="L51" s="9">
        <f t="shared" si="2"/>
        <v>0</v>
      </c>
      <c r="M51" s="5">
        <f t="shared" ca="1" si="3"/>
        <v>8.6000000000000035E-2</v>
      </c>
      <c r="N51" s="9">
        <f t="shared" ca="1" si="4"/>
        <v>1</v>
      </c>
      <c r="O51" s="5">
        <f t="shared" ca="1" si="5"/>
        <v>-0.20800000000000005</v>
      </c>
      <c r="P51" s="9">
        <f t="shared" ca="1" si="6"/>
        <v>0</v>
      </c>
      <c r="Q51" s="5">
        <f t="shared" ca="1" si="7"/>
        <v>-0.10857142857142861</v>
      </c>
      <c r="R51" s="9">
        <f t="shared" ca="1" si="8"/>
        <v>0</v>
      </c>
      <c r="S51" s="5">
        <f t="shared" si="9"/>
        <v>-1</v>
      </c>
    </row>
    <row r="52" spans="1:19" x14ac:dyDescent="0.3">
      <c r="A52" s="7">
        <v>45762</v>
      </c>
      <c r="B52" s="3">
        <v>129245</v>
      </c>
      <c r="C52" s="3">
        <v>129452</v>
      </c>
      <c r="D52" s="3">
        <v>129927</v>
      </c>
      <c r="E52" s="3">
        <v>128951</v>
      </c>
      <c r="F52" s="4" t="s">
        <v>61</v>
      </c>
      <c r="G52" s="1">
        <f>VALUE(LEFT(F52,LEN(F52)-1))*CHOOSE(MATCH(RIGHT(F52,1),{"K";"M";"B"},0),1000,1000000,1000000000)</f>
        <v>8840000000</v>
      </c>
      <c r="H52" s="6">
        <v>-1.6000000000000001E-3</v>
      </c>
      <c r="I52" s="5">
        <f>+Dados_Históricos___Ibovespa_2015_a_2025[[#This Row],[Var%]]*100</f>
        <v>-0.16</v>
      </c>
      <c r="J52" s="9">
        <f t="shared" si="0"/>
        <v>0</v>
      </c>
      <c r="K52" s="5">
        <f t="shared" si="1"/>
        <v>0</v>
      </c>
      <c r="L52" s="9">
        <f t="shared" si="2"/>
        <v>0</v>
      </c>
      <c r="M52" s="5">
        <f t="shared" ca="1" si="3"/>
        <v>0.85399999999999987</v>
      </c>
      <c r="N52" s="9">
        <f t="shared" ca="1" si="4"/>
        <v>1</v>
      </c>
      <c r="O52" s="5">
        <f t="shared" ca="1" si="5"/>
        <v>-0.13300000000000006</v>
      </c>
      <c r="P52" s="9">
        <f t="shared" ca="1" si="6"/>
        <v>0</v>
      </c>
      <c r="Q52" s="5">
        <f t="shared" ca="1" si="7"/>
        <v>-5.0952380952380978E-2</v>
      </c>
      <c r="R52" s="9">
        <f t="shared" ca="1" si="8"/>
        <v>0</v>
      </c>
      <c r="S52" s="5">
        <f t="shared" si="9"/>
        <v>-1.0000000000000002</v>
      </c>
    </row>
    <row r="53" spans="1:19" x14ac:dyDescent="0.3">
      <c r="A53" s="7">
        <v>45761</v>
      </c>
      <c r="B53" s="3">
        <v>129454</v>
      </c>
      <c r="C53" s="3">
        <v>127683</v>
      </c>
      <c r="D53" s="3">
        <v>129955</v>
      </c>
      <c r="E53" s="3">
        <v>127683</v>
      </c>
      <c r="F53" s="4" t="s">
        <v>62</v>
      </c>
      <c r="G53" s="1">
        <f>VALUE(LEFT(F53,LEN(F53)-1))*CHOOSE(MATCH(RIGHT(F53,1),{"K";"M";"B"},0),1000,1000000,1000000000)</f>
        <v>10610000000</v>
      </c>
      <c r="H53" s="6">
        <v>1.3899999999999999E-2</v>
      </c>
      <c r="I53" s="5">
        <f>+Dados_Históricos___Ibovespa_2015_a_2025[[#This Row],[Var%]]*100</f>
        <v>1.39</v>
      </c>
      <c r="J53" s="9">
        <f t="shared" si="0"/>
        <v>1</v>
      </c>
      <c r="K53" s="5">
        <f t="shared" si="1"/>
        <v>0.8899999999999999</v>
      </c>
      <c r="L53" s="9">
        <f t="shared" si="2"/>
        <v>1</v>
      </c>
      <c r="M53" s="5">
        <f t="shared" ca="1" si="3"/>
        <v>0.62199999999999989</v>
      </c>
      <c r="N53" s="9">
        <f t="shared" ca="1" si="4"/>
        <v>1</v>
      </c>
      <c r="O53" s="5">
        <f t="shared" ca="1" si="5"/>
        <v>-4.9000000000000064E-2</v>
      </c>
      <c r="P53" s="9">
        <f t="shared" ca="1" si="6"/>
        <v>0</v>
      </c>
      <c r="Q53" s="5">
        <f t="shared" ca="1" si="7"/>
        <v>2.619047619047617E-2</v>
      </c>
      <c r="R53" s="9">
        <f t="shared" ca="1" si="8"/>
        <v>1</v>
      </c>
      <c r="S53" s="5">
        <f t="shared" si="9"/>
        <v>1</v>
      </c>
    </row>
    <row r="54" spans="1:19" x14ac:dyDescent="0.3">
      <c r="A54" s="7">
        <v>45758</v>
      </c>
      <c r="B54" s="3">
        <v>127682</v>
      </c>
      <c r="C54" s="3">
        <v>126355</v>
      </c>
      <c r="D54" s="3">
        <v>128386</v>
      </c>
      <c r="E54" s="3">
        <v>126078</v>
      </c>
      <c r="F54" s="4" t="s">
        <v>63</v>
      </c>
      <c r="G54" s="1">
        <f>VALUE(LEFT(F54,LEN(F54)-1))*CHOOSE(MATCH(RIGHT(F54,1),{"K";"M";"B"},0),1000,1000000,1000000000)</f>
        <v>10080000000</v>
      </c>
      <c r="H54" s="6">
        <v>1.0500000000000001E-2</v>
      </c>
      <c r="I54" s="5">
        <f>+Dados_Históricos___Ibovespa_2015_a_2025[[#This Row],[Var%]]*100</f>
        <v>1.05</v>
      </c>
      <c r="J54" s="9">
        <f t="shared" si="0"/>
        <v>1</v>
      </c>
      <c r="K54" s="5">
        <f t="shared" si="1"/>
        <v>0.55000000000000004</v>
      </c>
      <c r="L54" s="9">
        <f t="shared" si="2"/>
        <v>1</v>
      </c>
      <c r="M54" s="5">
        <f t="shared" ca="1" si="3"/>
        <v>8.199999999999999E-2</v>
      </c>
      <c r="N54" s="9">
        <f t="shared" ca="1" si="4"/>
        <v>1</v>
      </c>
      <c r="O54" s="5">
        <f t="shared" ca="1" si="5"/>
        <v>-0.313</v>
      </c>
      <c r="P54" s="9">
        <f t="shared" ca="1" si="6"/>
        <v>0</v>
      </c>
      <c r="Q54" s="5">
        <f t="shared" ca="1" si="7"/>
        <v>8.5714285714285687E-2</v>
      </c>
      <c r="R54" s="9">
        <f t="shared" ca="1" si="8"/>
        <v>1</v>
      </c>
      <c r="S54" s="5">
        <f t="shared" si="9"/>
        <v>1</v>
      </c>
    </row>
    <row r="55" spans="1:19" x14ac:dyDescent="0.3">
      <c r="A55" s="7">
        <v>45757</v>
      </c>
      <c r="B55" s="3">
        <v>126355</v>
      </c>
      <c r="C55" s="3">
        <v>127796</v>
      </c>
      <c r="D55" s="3">
        <v>127797</v>
      </c>
      <c r="E55" s="3">
        <v>124895</v>
      </c>
      <c r="F55" s="4" t="s">
        <v>64</v>
      </c>
      <c r="G55" s="1">
        <f>VALUE(LEFT(F55,LEN(F55)-1))*CHOOSE(MATCH(RIGHT(F55,1),{"K";"M";"B"},0),1000,1000000,1000000000)</f>
        <v>11460000000</v>
      </c>
      <c r="H55" s="6">
        <v>-1.1299999999999999E-2</v>
      </c>
      <c r="I55" s="5">
        <f>+Dados_Históricos___Ibovespa_2015_a_2025[[#This Row],[Var%]]*100</f>
        <v>-1.1299999999999999</v>
      </c>
      <c r="J55" s="9">
        <f t="shared" si="0"/>
        <v>0</v>
      </c>
      <c r="K55" s="5">
        <f t="shared" si="1"/>
        <v>-0.62999999999999989</v>
      </c>
      <c r="L55" s="9">
        <f t="shared" si="2"/>
        <v>0</v>
      </c>
      <c r="M55" s="5">
        <f t="shared" ca="1" si="3"/>
        <v>-0.72000000000000008</v>
      </c>
      <c r="N55" s="9">
        <f t="shared" ca="1" si="4"/>
        <v>0</v>
      </c>
      <c r="O55" s="5">
        <f t="shared" ca="1" si="5"/>
        <v>-0.51200000000000012</v>
      </c>
      <c r="P55" s="9">
        <f t="shared" ca="1" si="6"/>
        <v>0</v>
      </c>
      <c r="Q55" s="5">
        <f t="shared" ca="1" si="7"/>
        <v>0.10380952380952375</v>
      </c>
      <c r="R55" s="9">
        <f t="shared" ca="1" si="8"/>
        <v>1</v>
      </c>
      <c r="S55" s="5">
        <f t="shared" si="9"/>
        <v>-1</v>
      </c>
    </row>
    <row r="56" spans="1:19" x14ac:dyDescent="0.3">
      <c r="A56" s="7">
        <v>45756</v>
      </c>
      <c r="B56" s="3">
        <v>127796</v>
      </c>
      <c r="C56" s="3">
        <v>123928</v>
      </c>
      <c r="D56" s="3">
        <v>128649</v>
      </c>
      <c r="E56" s="3">
        <v>122887</v>
      </c>
      <c r="F56" s="4" t="s">
        <v>65</v>
      </c>
      <c r="G56" s="1">
        <f>VALUE(LEFT(F56,LEN(F56)-1))*CHOOSE(MATCH(RIGHT(F56,1),{"K";"M";"B"},0),1000,1000000,1000000000)</f>
        <v>16920000000.000002</v>
      </c>
      <c r="H56" s="6">
        <v>3.1199999999999999E-2</v>
      </c>
      <c r="I56" s="5">
        <f>+Dados_Históricos___Ibovespa_2015_a_2025[[#This Row],[Var%]]*100</f>
        <v>3.1199999999999997</v>
      </c>
      <c r="J56" s="9">
        <f t="shared" si="0"/>
        <v>1</v>
      </c>
      <c r="K56" s="5">
        <f t="shared" si="1"/>
        <v>2.6199999999999997</v>
      </c>
      <c r="L56" s="9">
        <f t="shared" si="2"/>
        <v>1</v>
      </c>
      <c r="M56" s="5">
        <f t="shared" ca="1" si="3"/>
        <v>-0.50200000000000011</v>
      </c>
      <c r="N56" s="9">
        <f t="shared" ca="1" si="4"/>
        <v>0</v>
      </c>
      <c r="O56" s="5">
        <f t="shared" ca="1" si="5"/>
        <v>-0.35200000000000004</v>
      </c>
      <c r="P56" s="9">
        <f t="shared" ca="1" si="6"/>
        <v>0</v>
      </c>
      <c r="Q56" s="5">
        <f t="shared" ca="1" si="7"/>
        <v>0.1714285714285714</v>
      </c>
      <c r="R56" s="9">
        <f t="shared" ca="1" si="8"/>
        <v>1</v>
      </c>
      <c r="S56" s="5">
        <f t="shared" si="9"/>
        <v>1</v>
      </c>
    </row>
    <row r="57" spans="1:19" x14ac:dyDescent="0.3">
      <c r="A57" s="7">
        <v>45755</v>
      </c>
      <c r="B57" s="3">
        <v>123932</v>
      </c>
      <c r="C57" s="3">
        <v>125588</v>
      </c>
      <c r="D57" s="3">
        <v>127652</v>
      </c>
      <c r="E57" s="3">
        <v>123454</v>
      </c>
      <c r="F57" s="4" t="s">
        <v>66</v>
      </c>
      <c r="G57" s="1">
        <f>VALUE(LEFT(F57,LEN(F57)-1))*CHOOSE(MATCH(RIGHT(F57,1),{"K";"M";"B"},0),1000,1000000,1000000000)</f>
        <v>12810000000</v>
      </c>
      <c r="H57" s="6">
        <v>-1.32E-2</v>
      </c>
      <c r="I57" s="5">
        <f>+Dados_Históricos___Ibovespa_2015_a_2025[[#This Row],[Var%]]*100</f>
        <v>-1.32</v>
      </c>
      <c r="J57" s="9">
        <f t="shared" si="0"/>
        <v>0</v>
      </c>
      <c r="K57" s="5">
        <f t="shared" si="1"/>
        <v>-0.82000000000000006</v>
      </c>
      <c r="L57" s="9">
        <f t="shared" si="2"/>
        <v>0</v>
      </c>
      <c r="M57" s="5">
        <f t="shared" ca="1" si="3"/>
        <v>-1.1199999999999999</v>
      </c>
      <c r="N57" s="9">
        <f t="shared" ca="1" si="4"/>
        <v>0</v>
      </c>
      <c r="O57" s="5">
        <f t="shared" ca="1" si="5"/>
        <v>-0.63000000000000012</v>
      </c>
      <c r="P57" s="9">
        <f t="shared" ca="1" si="6"/>
        <v>0</v>
      </c>
      <c r="Q57" s="5">
        <f t="shared" ca="1" si="7"/>
        <v>-1.5714285714285705E-2</v>
      </c>
      <c r="R57" s="9">
        <f t="shared" ca="1" si="8"/>
        <v>0</v>
      </c>
      <c r="S57" s="5">
        <f t="shared" si="9"/>
        <v>1</v>
      </c>
    </row>
    <row r="58" spans="1:19" x14ac:dyDescent="0.3">
      <c r="A58" s="7">
        <v>45754</v>
      </c>
      <c r="B58" s="3">
        <v>125588</v>
      </c>
      <c r="C58" s="3">
        <v>127229</v>
      </c>
      <c r="D58" s="3">
        <v>128411</v>
      </c>
      <c r="E58" s="3">
        <v>123876</v>
      </c>
      <c r="F58" s="4" t="s">
        <v>67</v>
      </c>
      <c r="G58" s="1">
        <f>VALUE(LEFT(F58,LEN(F58)-1))*CHOOSE(MATCH(RIGHT(F58,1),{"K";"M";"B"},0),1000,1000000,1000000000)</f>
        <v>14050000000</v>
      </c>
      <c r="H58" s="6">
        <v>-1.3100000000000001E-2</v>
      </c>
      <c r="I58" s="5">
        <f>+Dados_Históricos___Ibovespa_2015_a_2025[[#This Row],[Var%]]*100</f>
        <v>-1.31</v>
      </c>
      <c r="J58" s="9">
        <f t="shared" si="0"/>
        <v>0</v>
      </c>
      <c r="K58" s="5">
        <f t="shared" si="1"/>
        <v>-0.81</v>
      </c>
      <c r="L58" s="9">
        <f t="shared" si="2"/>
        <v>0</v>
      </c>
      <c r="M58" s="5">
        <f t="shared" ca="1" si="3"/>
        <v>-0.72</v>
      </c>
      <c r="N58" s="9">
        <f t="shared" ca="1" si="4"/>
        <v>0</v>
      </c>
      <c r="O58" s="5">
        <f t="shared" ca="1" si="5"/>
        <v>-0.441</v>
      </c>
      <c r="P58" s="9">
        <f t="shared" ca="1" si="6"/>
        <v>0</v>
      </c>
      <c r="Q58" s="5">
        <f t="shared" ca="1" si="7"/>
        <v>2.7619047619047644E-2</v>
      </c>
      <c r="R58" s="9">
        <f t="shared" ca="1" si="8"/>
        <v>1</v>
      </c>
      <c r="S58" s="5">
        <f t="shared" si="9"/>
        <v>1</v>
      </c>
    </row>
    <row r="59" spans="1:19" x14ac:dyDescent="0.3">
      <c r="A59" s="7">
        <v>45751</v>
      </c>
      <c r="B59" s="3">
        <v>127256</v>
      </c>
      <c r="C59" s="3">
        <v>131139</v>
      </c>
      <c r="D59" s="3">
        <v>131139</v>
      </c>
      <c r="E59" s="3">
        <v>126466</v>
      </c>
      <c r="F59" s="4" t="s">
        <v>68</v>
      </c>
      <c r="G59" s="1">
        <f>VALUE(LEFT(F59,LEN(F59)-1))*CHOOSE(MATCH(RIGHT(F59,1),{"K";"M";"B"},0),1000,1000000,1000000000)</f>
        <v>13180000000</v>
      </c>
      <c r="H59" s="6">
        <v>-2.9600000000000001E-2</v>
      </c>
      <c r="I59" s="5">
        <f>+Dados_Históricos___Ibovespa_2015_a_2025[[#This Row],[Var%]]*100</f>
        <v>-2.96</v>
      </c>
      <c r="J59" s="9">
        <f t="shared" si="0"/>
        <v>0</v>
      </c>
      <c r="K59" s="5">
        <f t="shared" si="1"/>
        <v>-2.46</v>
      </c>
      <c r="L59" s="9">
        <f t="shared" si="2"/>
        <v>0</v>
      </c>
      <c r="M59" s="5">
        <f t="shared" ca="1" si="3"/>
        <v>-0.70799999999999996</v>
      </c>
      <c r="N59" s="9">
        <f t="shared" ca="1" si="4"/>
        <v>0</v>
      </c>
      <c r="O59" s="5">
        <f t="shared" ca="1" si="5"/>
        <v>-0.38700000000000007</v>
      </c>
      <c r="P59" s="9">
        <f t="shared" ca="1" si="6"/>
        <v>0</v>
      </c>
      <c r="Q59" s="5">
        <f t="shared" ca="1" si="7"/>
        <v>0.15476190476190471</v>
      </c>
      <c r="R59" s="9">
        <f t="shared" ca="1" si="8"/>
        <v>1</v>
      </c>
      <c r="S59" s="5">
        <f t="shared" si="9"/>
        <v>1</v>
      </c>
    </row>
    <row r="60" spans="1:19" x14ac:dyDescent="0.3">
      <c r="A60" s="7">
        <v>45750</v>
      </c>
      <c r="B60" s="3">
        <v>131141</v>
      </c>
      <c r="C60" s="3">
        <v>131185</v>
      </c>
      <c r="D60" s="3">
        <v>132552</v>
      </c>
      <c r="E60" s="3">
        <v>130182</v>
      </c>
      <c r="F60" s="4" t="s">
        <v>69</v>
      </c>
      <c r="G60" s="1">
        <f>VALUE(LEFT(F60,LEN(F60)-1))*CHOOSE(MATCH(RIGHT(F60,1),{"K";"M";"B"},0),1000,1000000,1000000000)</f>
        <v>12330000000</v>
      </c>
      <c r="H60" s="6">
        <v>-4.0000000000000002E-4</v>
      </c>
      <c r="I60" s="5">
        <f>+Dados_Históricos___Ibovespa_2015_a_2025[[#This Row],[Var%]]*100</f>
        <v>-0.04</v>
      </c>
      <c r="J60" s="9">
        <f t="shared" si="0"/>
        <v>0</v>
      </c>
      <c r="K60" s="5">
        <f t="shared" si="1"/>
        <v>0</v>
      </c>
      <c r="L60" s="9">
        <f t="shared" si="2"/>
        <v>0</v>
      </c>
      <c r="M60" s="5">
        <f t="shared" ca="1" si="3"/>
        <v>-0.30399999999999999</v>
      </c>
      <c r="N60" s="9">
        <f t="shared" ca="1" si="4"/>
        <v>0</v>
      </c>
      <c r="O60" s="5">
        <f t="shared" ca="1" si="5"/>
        <v>-6.1000000000000013E-2</v>
      </c>
      <c r="P60" s="9">
        <f t="shared" ca="1" si="6"/>
        <v>0</v>
      </c>
      <c r="Q60" s="5">
        <f t="shared" ca="1" si="7"/>
        <v>0.30761904761904757</v>
      </c>
      <c r="R60" s="9">
        <f t="shared" ca="1" si="8"/>
        <v>1</v>
      </c>
      <c r="S60" s="5">
        <f t="shared" si="9"/>
        <v>-1</v>
      </c>
    </row>
    <row r="61" spans="1:19" x14ac:dyDescent="0.3">
      <c r="A61" s="7">
        <v>45749</v>
      </c>
      <c r="B61" s="3">
        <v>131190</v>
      </c>
      <c r="C61" s="3">
        <v>131151</v>
      </c>
      <c r="D61" s="3">
        <v>131424</v>
      </c>
      <c r="E61" s="3">
        <v>130393</v>
      </c>
      <c r="F61" s="4" t="s">
        <v>70</v>
      </c>
      <c r="G61" s="1">
        <f>VALUE(LEFT(F61,LEN(F61)-1))*CHOOSE(MATCH(RIGHT(F61,1),{"K";"M";"B"},0),1000,1000000,1000000000)</f>
        <v>8820000000</v>
      </c>
      <c r="H61" s="6">
        <v>2.9999999999999997E-4</v>
      </c>
      <c r="I61" s="5">
        <f>+Dados_Históricos___Ibovespa_2015_a_2025[[#This Row],[Var%]]*100</f>
        <v>0.03</v>
      </c>
      <c r="J61" s="9">
        <f t="shared" si="0"/>
        <v>1</v>
      </c>
      <c r="K61" s="5">
        <f t="shared" si="1"/>
        <v>0</v>
      </c>
      <c r="L61" s="9">
        <f t="shared" si="2"/>
        <v>0</v>
      </c>
      <c r="M61" s="5">
        <f t="shared" ca="1" si="3"/>
        <v>-0.20200000000000001</v>
      </c>
      <c r="N61" s="9">
        <f t="shared" ca="1" si="4"/>
        <v>0</v>
      </c>
      <c r="O61" s="5">
        <f t="shared" ca="1" si="5"/>
        <v>-9.9000000000000005E-2</v>
      </c>
      <c r="P61" s="9">
        <f t="shared" ca="1" si="6"/>
        <v>0</v>
      </c>
      <c r="Q61" s="5">
        <f t="shared" ca="1" si="7"/>
        <v>0.31904761904761908</v>
      </c>
      <c r="R61" s="9">
        <f t="shared" ca="1" si="8"/>
        <v>1</v>
      </c>
      <c r="S61" s="5">
        <f t="shared" si="9"/>
        <v>-1</v>
      </c>
    </row>
    <row r="62" spans="1:19" x14ac:dyDescent="0.3">
      <c r="A62" s="7">
        <v>45748</v>
      </c>
      <c r="B62" s="3">
        <v>131147</v>
      </c>
      <c r="C62" s="3">
        <v>130267</v>
      </c>
      <c r="D62" s="3">
        <v>131982</v>
      </c>
      <c r="E62" s="3">
        <v>130081</v>
      </c>
      <c r="F62" s="4" t="s">
        <v>71</v>
      </c>
      <c r="G62" s="1">
        <f>VALUE(LEFT(F62,LEN(F62)-1))*CHOOSE(MATCH(RIGHT(F62,1),{"K";"M";"B"},0),1000,1000000,1000000000)</f>
        <v>8970000000</v>
      </c>
      <c r="H62" s="6">
        <v>6.7999999999999996E-3</v>
      </c>
      <c r="I62" s="5">
        <f>+Dados_Históricos___Ibovespa_2015_a_2025[[#This Row],[Var%]]*100</f>
        <v>0.67999999999999994</v>
      </c>
      <c r="J62" s="9">
        <f t="shared" si="0"/>
        <v>1</v>
      </c>
      <c r="K62" s="5">
        <f t="shared" si="1"/>
        <v>0.17999999999999994</v>
      </c>
      <c r="L62" s="9">
        <f t="shared" si="2"/>
        <v>1</v>
      </c>
      <c r="M62" s="5">
        <f t="shared" ca="1" si="3"/>
        <v>-0.14000000000000007</v>
      </c>
      <c r="N62" s="9">
        <f t="shared" ca="1" si="4"/>
        <v>0</v>
      </c>
      <c r="O62" s="5">
        <f t="shared" ca="1" si="5"/>
        <v>-2.300000000000002E-2</v>
      </c>
      <c r="P62" s="9">
        <f t="shared" ca="1" si="6"/>
        <v>0</v>
      </c>
      <c r="Q62" s="5">
        <f t="shared" ca="1" si="7"/>
        <v>0.24142857142857135</v>
      </c>
      <c r="R62" s="9">
        <f t="shared" ca="1" si="8"/>
        <v>1</v>
      </c>
      <c r="S62" s="5">
        <f t="shared" si="9"/>
        <v>1</v>
      </c>
    </row>
    <row r="63" spans="1:19" x14ac:dyDescent="0.3">
      <c r="A63" s="7">
        <v>45747</v>
      </c>
      <c r="B63" s="3">
        <v>130260</v>
      </c>
      <c r="C63" s="3">
        <v>131900</v>
      </c>
      <c r="D63" s="3">
        <v>131901</v>
      </c>
      <c r="E63" s="3">
        <v>130115</v>
      </c>
      <c r="F63" s="4" t="s">
        <v>72</v>
      </c>
      <c r="G63" s="1">
        <f>VALUE(LEFT(F63,LEN(F63)-1))*CHOOSE(MATCH(RIGHT(F63,1),{"K";"M";"B"},0),1000,1000000,1000000000)</f>
        <v>9990000000</v>
      </c>
      <c r="H63" s="6">
        <v>-1.2500000000000001E-2</v>
      </c>
      <c r="I63" s="5">
        <f>+Dados_Históricos___Ibovespa_2015_a_2025[[#This Row],[Var%]]*100</f>
        <v>-1.25</v>
      </c>
      <c r="J63" s="9">
        <f t="shared" si="0"/>
        <v>0</v>
      </c>
      <c r="K63" s="5">
        <f t="shared" si="1"/>
        <v>-0.75</v>
      </c>
      <c r="L63" s="9">
        <f t="shared" si="2"/>
        <v>0</v>
      </c>
      <c r="M63" s="5">
        <f t="shared" ca="1" si="3"/>
        <v>-0.16199999999999998</v>
      </c>
      <c r="N63" s="9">
        <f t="shared" ca="1" si="4"/>
        <v>0</v>
      </c>
      <c r="O63" s="5">
        <f t="shared" ca="1" si="5"/>
        <v>-4.1999999999999968E-2</v>
      </c>
      <c r="P63" s="9">
        <f t="shared" ca="1" si="6"/>
        <v>0</v>
      </c>
      <c r="Q63" s="5">
        <f t="shared" ca="1" si="7"/>
        <v>0.21000000000000002</v>
      </c>
      <c r="R63" s="9">
        <f t="shared" ca="1" si="8"/>
        <v>1</v>
      </c>
      <c r="S63" s="5">
        <f t="shared" si="9"/>
        <v>-1</v>
      </c>
    </row>
    <row r="64" spans="1:19" x14ac:dyDescent="0.3">
      <c r="A64" s="7">
        <v>45744</v>
      </c>
      <c r="B64" s="3">
        <v>131902</v>
      </c>
      <c r="C64" s="3">
        <v>133143</v>
      </c>
      <c r="D64" s="3">
        <v>133143</v>
      </c>
      <c r="E64" s="3">
        <v>131315</v>
      </c>
      <c r="F64" s="4" t="s">
        <v>73</v>
      </c>
      <c r="G64" s="1">
        <f>VALUE(LEFT(F64,LEN(F64)-1))*CHOOSE(MATCH(RIGHT(F64,1),{"K";"M";"B"},0),1000,1000000,1000000000)</f>
        <v>8910000000</v>
      </c>
      <c r="H64" s="6">
        <v>-9.4000000000000004E-3</v>
      </c>
      <c r="I64" s="5">
        <f>+Dados_Históricos___Ibovespa_2015_a_2025[[#This Row],[Var%]]*100</f>
        <v>-0.94000000000000006</v>
      </c>
      <c r="J64" s="9">
        <f t="shared" si="0"/>
        <v>0</v>
      </c>
      <c r="K64" s="5">
        <f t="shared" si="1"/>
        <v>-0.44000000000000006</v>
      </c>
      <c r="L64" s="9">
        <f t="shared" si="2"/>
        <v>0</v>
      </c>
      <c r="M64" s="5">
        <f t="shared" ca="1" si="3"/>
        <v>-6.6000000000000003E-2</v>
      </c>
      <c r="N64" s="9">
        <f t="shared" ca="1" si="4"/>
        <v>0</v>
      </c>
      <c r="O64" s="5">
        <f t="shared" ca="1" si="5"/>
        <v>0.22900000000000001</v>
      </c>
      <c r="P64" s="9">
        <f t="shared" ca="1" si="6"/>
        <v>1</v>
      </c>
      <c r="Q64" s="5">
        <f t="shared" ca="1" si="7"/>
        <v>0.22380952380952374</v>
      </c>
      <c r="R64" s="9">
        <f t="shared" ca="1" si="8"/>
        <v>1</v>
      </c>
      <c r="S64" s="5">
        <f t="shared" si="9"/>
        <v>-1</v>
      </c>
    </row>
    <row r="65" spans="1:19" x14ac:dyDescent="0.3">
      <c r="A65" s="7">
        <v>45743</v>
      </c>
      <c r="B65" s="3">
        <v>133149</v>
      </c>
      <c r="C65" s="3">
        <v>132522</v>
      </c>
      <c r="D65" s="3">
        <v>133904</v>
      </c>
      <c r="E65" s="3">
        <v>132479</v>
      </c>
      <c r="F65" s="4" t="s">
        <v>74</v>
      </c>
      <c r="G65" s="1">
        <f>VALUE(LEFT(F65,LEN(F65)-1))*CHOOSE(MATCH(RIGHT(F65,1),{"K";"M";"B"},0),1000,1000000,1000000000)</f>
        <v>10020000000</v>
      </c>
      <c r="H65" s="6">
        <v>4.7000000000000002E-3</v>
      </c>
      <c r="I65" s="5">
        <f>+Dados_Históricos___Ibovespa_2015_a_2025[[#This Row],[Var%]]*100</f>
        <v>0.47000000000000003</v>
      </c>
      <c r="J65" s="9">
        <f t="shared" si="0"/>
        <v>1</v>
      </c>
      <c r="K65" s="5">
        <f t="shared" si="1"/>
        <v>0</v>
      </c>
      <c r="L65" s="9">
        <f t="shared" si="2"/>
        <v>0</v>
      </c>
      <c r="M65" s="5">
        <f t="shared" ca="1" si="3"/>
        <v>0.18200000000000002</v>
      </c>
      <c r="N65" s="9">
        <f t="shared" ca="1" si="4"/>
        <v>1</v>
      </c>
      <c r="O65" s="5">
        <f t="shared" ca="1" si="5"/>
        <v>0.58700000000000008</v>
      </c>
      <c r="P65" s="9">
        <f t="shared" ca="1" si="6"/>
        <v>1</v>
      </c>
      <c r="Q65" s="5">
        <f t="shared" ca="1" si="7"/>
        <v>0.29047619047619044</v>
      </c>
      <c r="R65" s="9">
        <f t="shared" ca="1" si="8"/>
        <v>1</v>
      </c>
      <c r="S65" s="5">
        <f t="shared" si="9"/>
        <v>1</v>
      </c>
    </row>
    <row r="66" spans="1:19" x14ac:dyDescent="0.3">
      <c r="A66" s="7">
        <v>45742</v>
      </c>
      <c r="B66" s="3">
        <v>132520</v>
      </c>
      <c r="C66" s="3">
        <v>132069</v>
      </c>
      <c r="D66" s="3">
        <v>132984</v>
      </c>
      <c r="E66" s="3">
        <v>132068</v>
      </c>
      <c r="F66" s="4" t="s">
        <v>75</v>
      </c>
      <c r="G66" s="1">
        <f>VALUE(LEFT(F66,LEN(F66)-1))*CHOOSE(MATCH(RIGHT(F66,1),{"K";"M";"B"},0),1000,1000000,1000000000)</f>
        <v>9400000000</v>
      </c>
      <c r="H66" s="6">
        <v>3.3999999999999998E-3</v>
      </c>
      <c r="I66" s="5">
        <f>+Dados_Históricos___Ibovespa_2015_a_2025[[#This Row],[Var%]]*100</f>
        <v>0.33999999999999997</v>
      </c>
      <c r="J66" s="9">
        <f t="shared" ref="J66:J129" si="10">IF(I66&lt;0,0,IF(I66=0,0,1))</f>
        <v>1</v>
      </c>
      <c r="K66" s="5">
        <f t="shared" ref="K66:K129" si="11">IF(ABS(I66)&lt;=0.5, 0, IF(I66&gt;0, I66-0.5, I66+0.5))</f>
        <v>0</v>
      </c>
      <c r="L66" s="9">
        <f t="shared" ref="L66:L129" si="12">IF(K66&lt;0,0,IF(K66=0,0,1))</f>
        <v>0</v>
      </c>
      <c r="M66" s="5">
        <f t="shared" ref="M66:M129" ca="1" si="13">AVERAGE(OFFSET(I66,0,0,5,1))</f>
        <v>4.0000000000000036E-3</v>
      </c>
      <c r="N66" s="9">
        <f t="shared" ref="N66:N129" ca="1" si="14">IF(M66&lt;0,0,IF(M66=0,0,1))</f>
        <v>1</v>
      </c>
      <c r="O66" s="5">
        <f t="shared" ref="O66:O129" ca="1" si="15">AVERAGE(OFFSET(I66,0,0,10,1))</f>
        <v>0.68300000000000005</v>
      </c>
      <c r="P66" s="9">
        <f t="shared" ref="P66:P129" ca="1" si="16">IF(O66&lt;0,0,IF(O66=0,0,1))</f>
        <v>1</v>
      </c>
      <c r="Q66" s="5">
        <f t="shared" ref="Q66:Q129" ca="1" si="17">AVERAGE(OFFSET(I66,0,0,21,1))</f>
        <v>0.20333333333333331</v>
      </c>
      <c r="R66" s="9">
        <f t="shared" ref="R66:R129" ca="1" si="18">IF(Q66&lt;0,0,IF(Q66=0,0,1))</f>
        <v>1</v>
      </c>
      <c r="S66" s="5">
        <f t="shared" ref="S66:S129" si="19">CORREL(G65:G66,I65:I66)</f>
        <v>1</v>
      </c>
    </row>
    <row r="67" spans="1:19" x14ac:dyDescent="0.3">
      <c r="A67" s="7">
        <v>45741</v>
      </c>
      <c r="B67" s="3">
        <v>132068</v>
      </c>
      <c r="C67" s="3">
        <v>131327</v>
      </c>
      <c r="D67" s="3">
        <v>133471</v>
      </c>
      <c r="E67" s="3">
        <v>131325</v>
      </c>
      <c r="F67" s="4" t="s">
        <v>76</v>
      </c>
      <c r="G67" s="1">
        <f>VALUE(LEFT(F67,LEN(F67)-1))*CHOOSE(MATCH(RIGHT(F67,1),{"K";"M";"B"},0),1000,1000000,1000000000)</f>
        <v>9240000000</v>
      </c>
      <c r="H67" s="6">
        <v>5.7000000000000002E-3</v>
      </c>
      <c r="I67" s="5">
        <f>+Dados_Históricos___Ibovespa_2015_a_2025[[#This Row],[Var%]]*100</f>
        <v>0.57000000000000006</v>
      </c>
      <c r="J67" s="9">
        <f t="shared" si="10"/>
        <v>1</v>
      </c>
      <c r="K67" s="5">
        <f t="shared" si="11"/>
        <v>7.0000000000000062E-2</v>
      </c>
      <c r="L67" s="9">
        <f t="shared" si="12"/>
        <v>1</v>
      </c>
      <c r="M67" s="5">
        <f t="shared" ca="1" si="13"/>
        <v>9.4000000000000014E-2</v>
      </c>
      <c r="N67" s="9">
        <f t="shared" ca="1" si="14"/>
        <v>1</v>
      </c>
      <c r="O67" s="5">
        <f t="shared" ca="1" si="15"/>
        <v>0.67800000000000005</v>
      </c>
      <c r="P67" s="9">
        <f t="shared" ca="1" si="16"/>
        <v>1</v>
      </c>
      <c r="Q67" s="5">
        <f t="shared" ca="1" si="17"/>
        <v>0.16952380952380949</v>
      </c>
      <c r="R67" s="9">
        <f t="shared" ca="1" si="18"/>
        <v>1</v>
      </c>
      <c r="S67" s="5">
        <f t="shared" si="19"/>
        <v>-1</v>
      </c>
    </row>
    <row r="68" spans="1:19" x14ac:dyDescent="0.3">
      <c r="A68" s="7">
        <v>45740</v>
      </c>
      <c r="B68" s="3">
        <v>131321</v>
      </c>
      <c r="C68" s="3">
        <v>132344</v>
      </c>
      <c r="D68" s="3">
        <v>132424</v>
      </c>
      <c r="E68" s="3">
        <v>130992</v>
      </c>
      <c r="F68" s="4" t="s">
        <v>77</v>
      </c>
      <c r="G68" s="1">
        <f>VALUE(LEFT(F68,LEN(F68)-1))*CHOOSE(MATCH(RIGHT(F68,1),{"K";"M";"B"},0),1000,1000000,1000000000)</f>
        <v>8300000000.000001</v>
      </c>
      <c r="H68" s="6">
        <v>-7.7000000000000002E-3</v>
      </c>
      <c r="I68" s="5">
        <f>+Dados_Históricos___Ibovespa_2015_a_2025[[#This Row],[Var%]]*100</f>
        <v>-0.77</v>
      </c>
      <c r="J68" s="9">
        <f t="shared" si="10"/>
        <v>0</v>
      </c>
      <c r="K68" s="5">
        <f t="shared" si="11"/>
        <v>-0.27</v>
      </c>
      <c r="L68" s="9">
        <f t="shared" si="12"/>
        <v>0</v>
      </c>
      <c r="M68" s="5">
        <f t="shared" ca="1" si="13"/>
        <v>7.8E-2</v>
      </c>
      <c r="N68" s="9">
        <f t="shared" ca="1" si="14"/>
        <v>1</v>
      </c>
      <c r="O68" s="5">
        <f t="shared" ca="1" si="15"/>
        <v>0.54</v>
      </c>
      <c r="P68" s="9">
        <f t="shared" ca="1" si="16"/>
        <v>1</v>
      </c>
      <c r="Q68" s="5">
        <f t="shared" ca="1" si="17"/>
        <v>0.15333333333333327</v>
      </c>
      <c r="R68" s="9">
        <f t="shared" ca="1" si="18"/>
        <v>1</v>
      </c>
      <c r="S68" s="5">
        <f t="shared" si="19"/>
        <v>1</v>
      </c>
    </row>
    <row r="69" spans="1:19" x14ac:dyDescent="0.3">
      <c r="A69" s="7">
        <v>45737</v>
      </c>
      <c r="B69" s="3">
        <v>132345</v>
      </c>
      <c r="C69" s="3">
        <v>132005</v>
      </c>
      <c r="D69" s="3">
        <v>132588</v>
      </c>
      <c r="E69" s="3">
        <v>131776</v>
      </c>
      <c r="F69" s="4" t="s">
        <v>78</v>
      </c>
      <c r="G69" s="1">
        <f>VALUE(LEFT(F69,LEN(F69)-1))*CHOOSE(MATCH(RIGHT(F69,1),{"K";"M";"B"},0),1000,1000000,1000000000)</f>
        <v>14190000000</v>
      </c>
      <c r="H69" s="6">
        <v>3.0000000000000001E-3</v>
      </c>
      <c r="I69" s="5">
        <f>+Dados_Históricos___Ibovespa_2015_a_2025[[#This Row],[Var%]]*100</f>
        <v>0.3</v>
      </c>
      <c r="J69" s="9">
        <f t="shared" si="10"/>
        <v>1</v>
      </c>
      <c r="K69" s="5">
        <f t="shared" si="11"/>
        <v>0</v>
      </c>
      <c r="L69" s="9">
        <f t="shared" si="12"/>
        <v>0</v>
      </c>
      <c r="M69" s="5">
        <f t="shared" ca="1" si="13"/>
        <v>0.52400000000000002</v>
      </c>
      <c r="N69" s="9">
        <f t="shared" ca="1" si="14"/>
        <v>1</v>
      </c>
      <c r="O69" s="5">
        <f t="shared" ca="1" si="15"/>
        <v>0.57599999999999996</v>
      </c>
      <c r="P69" s="9">
        <f t="shared" ca="1" si="16"/>
        <v>1</v>
      </c>
      <c r="Q69" s="5">
        <f t="shared" ca="1" si="17"/>
        <v>0.14476190476190473</v>
      </c>
      <c r="R69" s="9">
        <f t="shared" ca="1" si="18"/>
        <v>1</v>
      </c>
      <c r="S69" s="5">
        <f t="shared" si="19"/>
        <v>1</v>
      </c>
    </row>
    <row r="70" spans="1:19" x14ac:dyDescent="0.3">
      <c r="A70" s="7">
        <v>45736</v>
      </c>
      <c r="B70" s="3">
        <v>131955</v>
      </c>
      <c r="C70" s="3">
        <v>132505</v>
      </c>
      <c r="D70" s="3">
        <v>132713</v>
      </c>
      <c r="E70" s="3">
        <v>131813</v>
      </c>
      <c r="F70" s="4" t="s">
        <v>78</v>
      </c>
      <c r="G70" s="1">
        <f>VALUE(LEFT(F70,LEN(F70)-1))*CHOOSE(MATCH(RIGHT(F70,1),{"K";"M";"B"},0),1000,1000000,1000000000)</f>
        <v>14190000000</v>
      </c>
      <c r="H70" s="6">
        <v>-4.1999999999999997E-3</v>
      </c>
      <c r="I70" s="5">
        <f>+Dados_Históricos___Ibovespa_2015_a_2025[[#This Row],[Var%]]*100</f>
        <v>-0.42</v>
      </c>
      <c r="J70" s="9">
        <f t="shared" si="10"/>
        <v>0</v>
      </c>
      <c r="K70" s="5">
        <f t="shared" si="11"/>
        <v>0</v>
      </c>
      <c r="L70" s="9">
        <f t="shared" si="12"/>
        <v>0</v>
      </c>
      <c r="M70" s="5">
        <f t="shared" ca="1" si="13"/>
        <v>0.99200000000000021</v>
      </c>
      <c r="N70" s="9">
        <f t="shared" ca="1" si="14"/>
        <v>1</v>
      </c>
      <c r="O70" s="5">
        <f t="shared" ca="1" si="15"/>
        <v>0.68200000000000005</v>
      </c>
      <c r="P70" s="9">
        <f t="shared" ca="1" si="16"/>
        <v>1</v>
      </c>
      <c r="Q70" s="5">
        <f t="shared" ca="1" si="17"/>
        <v>0.12952380952380949</v>
      </c>
      <c r="R70" s="9">
        <f t="shared" ca="1" si="18"/>
        <v>1</v>
      </c>
      <c r="S70" s="5">
        <v>0</v>
      </c>
    </row>
    <row r="71" spans="1:19" x14ac:dyDescent="0.3">
      <c r="A71" s="7">
        <v>45735</v>
      </c>
      <c r="B71" s="3">
        <v>132508</v>
      </c>
      <c r="C71" s="3">
        <v>131476</v>
      </c>
      <c r="D71" s="3">
        <v>132984</v>
      </c>
      <c r="E71" s="3">
        <v>131451</v>
      </c>
      <c r="F71" s="4" t="s">
        <v>79</v>
      </c>
      <c r="G71" s="1">
        <f>VALUE(LEFT(F71,LEN(F71)-1))*CHOOSE(MATCH(RIGHT(F71,1),{"K";"M";"B"},0),1000,1000000,1000000000)</f>
        <v>12200000000</v>
      </c>
      <c r="H71" s="6">
        <v>7.9000000000000008E-3</v>
      </c>
      <c r="I71" s="5">
        <f>+Dados_Históricos___Ibovespa_2015_a_2025[[#This Row],[Var%]]*100</f>
        <v>0.79</v>
      </c>
      <c r="J71" s="9">
        <f t="shared" si="10"/>
        <v>1</v>
      </c>
      <c r="K71" s="5">
        <f t="shared" si="11"/>
        <v>0.29000000000000004</v>
      </c>
      <c r="L71" s="9">
        <f t="shared" si="12"/>
        <v>1</v>
      </c>
      <c r="M71" s="5">
        <f t="shared" ca="1" si="13"/>
        <v>1.3620000000000001</v>
      </c>
      <c r="N71" s="9">
        <f t="shared" ca="1" si="14"/>
        <v>1</v>
      </c>
      <c r="O71" s="5">
        <f t="shared" ca="1" si="15"/>
        <v>0.749</v>
      </c>
      <c r="P71" s="9">
        <f t="shared" ca="1" si="16"/>
        <v>1</v>
      </c>
      <c r="Q71" s="5">
        <f t="shared" ca="1" si="17"/>
        <v>0.16190476190476188</v>
      </c>
      <c r="R71" s="9">
        <f t="shared" ca="1" si="18"/>
        <v>1</v>
      </c>
      <c r="S71" s="5">
        <f t="shared" si="19"/>
        <v>-1</v>
      </c>
    </row>
    <row r="72" spans="1:19" x14ac:dyDescent="0.3">
      <c r="A72" s="7">
        <v>45734</v>
      </c>
      <c r="B72" s="3">
        <v>131475</v>
      </c>
      <c r="C72" s="3">
        <v>130832</v>
      </c>
      <c r="D72" s="3">
        <v>131834</v>
      </c>
      <c r="E72" s="3">
        <v>130722</v>
      </c>
      <c r="F72" s="4" t="s">
        <v>80</v>
      </c>
      <c r="G72" s="1">
        <f>VALUE(LEFT(F72,LEN(F72)-1))*CHOOSE(MATCH(RIGHT(F72,1),{"K";"M";"B"},0),1000,1000000,1000000000)</f>
        <v>10990000000</v>
      </c>
      <c r="H72" s="6">
        <v>4.8999999999999998E-3</v>
      </c>
      <c r="I72" s="5">
        <f>+Dados_Históricos___Ibovespa_2015_a_2025[[#This Row],[Var%]]*100</f>
        <v>0.49</v>
      </c>
      <c r="J72" s="9">
        <f t="shared" si="10"/>
        <v>1</v>
      </c>
      <c r="K72" s="5">
        <f t="shared" si="11"/>
        <v>0</v>
      </c>
      <c r="L72" s="9">
        <f t="shared" si="12"/>
        <v>0</v>
      </c>
      <c r="M72" s="5">
        <f t="shared" ca="1" si="13"/>
        <v>1.262</v>
      </c>
      <c r="N72" s="9">
        <f t="shared" ca="1" si="14"/>
        <v>1</v>
      </c>
      <c r="O72" s="5">
        <f t="shared" ca="1" si="15"/>
        <v>0.69</v>
      </c>
      <c r="P72" s="9">
        <f t="shared" ca="1" si="16"/>
        <v>1</v>
      </c>
      <c r="Q72" s="5">
        <f t="shared" ca="1" si="17"/>
        <v>0.25285714285714278</v>
      </c>
      <c r="R72" s="9">
        <f t="shared" ca="1" si="18"/>
        <v>1</v>
      </c>
      <c r="S72" s="5">
        <f t="shared" si="19"/>
        <v>1</v>
      </c>
    </row>
    <row r="73" spans="1:19" x14ac:dyDescent="0.3">
      <c r="A73" s="7">
        <v>45733</v>
      </c>
      <c r="B73" s="3">
        <v>130834</v>
      </c>
      <c r="C73" s="3">
        <v>128959</v>
      </c>
      <c r="D73" s="3">
        <v>131313</v>
      </c>
      <c r="E73" s="3">
        <v>128957</v>
      </c>
      <c r="F73" s="4" t="s">
        <v>81</v>
      </c>
      <c r="G73" s="1">
        <f>VALUE(LEFT(F73,LEN(F73)-1))*CHOOSE(MATCH(RIGHT(F73,1),{"K";"M";"B"},0),1000,1000000,1000000000)</f>
        <v>11060000000</v>
      </c>
      <c r="H73" s="6">
        <v>1.46E-2</v>
      </c>
      <c r="I73" s="5">
        <f>+Dados_Históricos___Ibovespa_2015_a_2025[[#This Row],[Var%]]*100</f>
        <v>1.46</v>
      </c>
      <c r="J73" s="9">
        <f t="shared" si="10"/>
        <v>1</v>
      </c>
      <c r="K73" s="5">
        <f t="shared" si="11"/>
        <v>0.96</v>
      </c>
      <c r="L73" s="9">
        <f t="shared" si="12"/>
        <v>1</v>
      </c>
      <c r="M73" s="5">
        <f t="shared" ca="1" si="13"/>
        <v>1.002</v>
      </c>
      <c r="N73" s="9">
        <f t="shared" ca="1" si="14"/>
        <v>1</v>
      </c>
      <c r="O73" s="5">
        <f t="shared" ca="1" si="15"/>
        <v>0.48099999999999987</v>
      </c>
      <c r="P73" s="9">
        <f t="shared" ca="1" si="16"/>
        <v>1</v>
      </c>
      <c r="Q73" s="5">
        <f t="shared" ca="1" si="17"/>
        <v>0.24761904761904754</v>
      </c>
      <c r="R73" s="9">
        <f t="shared" ca="1" si="18"/>
        <v>1</v>
      </c>
      <c r="S73" s="5">
        <f t="shared" si="19"/>
        <v>1</v>
      </c>
    </row>
    <row r="74" spans="1:19" x14ac:dyDescent="0.3">
      <c r="A74" s="7">
        <v>45730</v>
      </c>
      <c r="B74" s="3">
        <v>128957</v>
      </c>
      <c r="C74" s="3">
        <v>125647</v>
      </c>
      <c r="D74" s="3">
        <v>129194</v>
      </c>
      <c r="E74" s="3">
        <v>125647</v>
      </c>
      <c r="F74" s="4" t="s">
        <v>82</v>
      </c>
      <c r="G74" s="1">
        <f>VALUE(LEFT(F74,LEN(F74)-1))*CHOOSE(MATCH(RIGHT(F74,1),{"K";"M";"B"},0),1000,1000000,1000000000)</f>
        <v>14570000000</v>
      </c>
      <c r="H74" s="6">
        <v>2.64E-2</v>
      </c>
      <c r="I74" s="5">
        <f>+Dados_Históricos___Ibovespa_2015_a_2025[[#This Row],[Var%]]*100</f>
        <v>2.64</v>
      </c>
      <c r="J74" s="9">
        <f t="shared" si="10"/>
        <v>1</v>
      </c>
      <c r="K74" s="5">
        <f t="shared" si="11"/>
        <v>2.14</v>
      </c>
      <c r="L74" s="9">
        <f t="shared" si="12"/>
        <v>1</v>
      </c>
      <c r="M74" s="5">
        <f t="shared" ca="1" si="13"/>
        <v>0.628</v>
      </c>
      <c r="N74" s="9">
        <f t="shared" ca="1" si="14"/>
        <v>1</v>
      </c>
      <c r="O74" s="5">
        <f t="shared" ca="1" si="15"/>
        <v>0.33700000000000002</v>
      </c>
      <c r="P74" s="9">
        <f t="shared" ca="1" si="16"/>
        <v>1</v>
      </c>
      <c r="Q74" s="5">
        <f t="shared" ca="1" si="17"/>
        <v>9.7619047619047633E-2</v>
      </c>
      <c r="R74" s="9">
        <f t="shared" ca="1" si="18"/>
        <v>1</v>
      </c>
      <c r="S74" s="5">
        <f t="shared" si="19"/>
        <v>1</v>
      </c>
    </row>
    <row r="75" spans="1:19" x14ac:dyDescent="0.3">
      <c r="A75" s="7">
        <v>45729</v>
      </c>
      <c r="B75" s="3">
        <v>125637</v>
      </c>
      <c r="C75" s="3">
        <v>123863</v>
      </c>
      <c r="D75" s="3">
        <v>125774</v>
      </c>
      <c r="E75" s="3">
        <v>123590</v>
      </c>
      <c r="F75" s="4" t="s">
        <v>83</v>
      </c>
      <c r="G75" s="1">
        <f>VALUE(LEFT(F75,LEN(F75)-1))*CHOOSE(MATCH(RIGHT(F75,1),{"K";"M";"B"},0),1000,1000000,1000000000)</f>
        <v>11260000000</v>
      </c>
      <c r="H75" s="6">
        <v>1.43E-2</v>
      </c>
      <c r="I75" s="5">
        <f>+Dados_Históricos___Ibovespa_2015_a_2025[[#This Row],[Var%]]*100</f>
        <v>1.43</v>
      </c>
      <c r="J75" s="9">
        <f t="shared" si="10"/>
        <v>1</v>
      </c>
      <c r="K75" s="5">
        <f t="shared" si="11"/>
        <v>0.92999999999999994</v>
      </c>
      <c r="L75" s="9">
        <f t="shared" si="12"/>
        <v>1</v>
      </c>
      <c r="M75" s="5">
        <f t="shared" ca="1" si="13"/>
        <v>0.372</v>
      </c>
      <c r="N75" s="9">
        <f t="shared" ca="1" si="14"/>
        <v>1</v>
      </c>
      <c r="O75" s="5">
        <f t="shared" ca="1" si="15"/>
        <v>-2.3E-2</v>
      </c>
      <c r="P75" s="9">
        <f t="shared" ca="1" si="16"/>
        <v>0</v>
      </c>
      <c r="Q75" s="5">
        <f t="shared" ca="1" si="17"/>
        <v>8.0952380952381241E-3</v>
      </c>
      <c r="R75" s="9">
        <f t="shared" ca="1" si="18"/>
        <v>1</v>
      </c>
      <c r="S75" s="5">
        <f t="shared" si="19"/>
        <v>1.0000000000000002</v>
      </c>
    </row>
    <row r="76" spans="1:19" x14ac:dyDescent="0.3">
      <c r="A76" s="7">
        <v>45728</v>
      </c>
      <c r="B76" s="3">
        <v>123864</v>
      </c>
      <c r="C76" s="3">
        <v>123507</v>
      </c>
      <c r="D76" s="3">
        <v>124048</v>
      </c>
      <c r="E76" s="3">
        <v>122969</v>
      </c>
      <c r="F76" s="4" t="s">
        <v>84</v>
      </c>
      <c r="G76" s="1">
        <f>VALUE(LEFT(F76,LEN(F76)-1))*CHOOSE(MATCH(RIGHT(F76,1),{"K";"M";"B"},0),1000,1000000,1000000000)</f>
        <v>8250000000</v>
      </c>
      <c r="H76" s="6">
        <v>2.8999999999999998E-3</v>
      </c>
      <c r="I76" s="5">
        <f>+Dados_Históricos___Ibovespa_2015_a_2025[[#This Row],[Var%]]*100</f>
        <v>0.28999999999999998</v>
      </c>
      <c r="J76" s="9">
        <f t="shared" si="10"/>
        <v>1</v>
      </c>
      <c r="K76" s="5">
        <f t="shared" si="11"/>
        <v>0</v>
      </c>
      <c r="L76" s="9">
        <f t="shared" si="12"/>
        <v>0</v>
      </c>
      <c r="M76" s="5">
        <f t="shared" ca="1" si="13"/>
        <v>0.13599999999999995</v>
      </c>
      <c r="N76" s="9">
        <f t="shared" ca="1" si="14"/>
        <v>1</v>
      </c>
      <c r="O76" s="5">
        <f t="shared" ca="1" si="15"/>
        <v>-0.12000000000000002</v>
      </c>
      <c r="P76" s="9">
        <f t="shared" ca="1" si="16"/>
        <v>0</v>
      </c>
      <c r="Q76" s="5">
        <f t="shared" ca="1" si="17"/>
        <v>-2.3809523809523808E-2</v>
      </c>
      <c r="R76" s="9">
        <f t="shared" ca="1" si="18"/>
        <v>0</v>
      </c>
      <c r="S76" s="5">
        <f t="shared" si="19"/>
        <v>0.99999999999999989</v>
      </c>
    </row>
    <row r="77" spans="1:19" x14ac:dyDescent="0.3">
      <c r="A77" s="7">
        <v>45727</v>
      </c>
      <c r="B77" s="3">
        <v>123507</v>
      </c>
      <c r="C77" s="3">
        <v>124519</v>
      </c>
      <c r="D77" s="3">
        <v>124625</v>
      </c>
      <c r="E77" s="3">
        <v>122636</v>
      </c>
      <c r="F77" s="4" t="s">
        <v>85</v>
      </c>
      <c r="G77" s="1">
        <f>VALUE(LEFT(F77,LEN(F77)-1))*CHOOSE(MATCH(RIGHT(F77,1),{"K";"M";"B"},0),1000,1000000,1000000000)</f>
        <v>8810000000</v>
      </c>
      <c r="H77" s="6">
        <v>-8.0999999999999996E-3</v>
      </c>
      <c r="I77" s="5">
        <f>+Dados_Históricos___Ibovespa_2015_a_2025[[#This Row],[Var%]]*100</f>
        <v>-0.80999999999999994</v>
      </c>
      <c r="J77" s="9">
        <f t="shared" si="10"/>
        <v>0</v>
      </c>
      <c r="K77" s="5">
        <f t="shared" si="11"/>
        <v>-0.30999999999999994</v>
      </c>
      <c r="L77" s="9">
        <f t="shared" si="12"/>
        <v>0</v>
      </c>
      <c r="M77" s="5">
        <f t="shared" ca="1" si="13"/>
        <v>0.11799999999999997</v>
      </c>
      <c r="N77" s="9">
        <f t="shared" ca="1" si="14"/>
        <v>1</v>
      </c>
      <c r="O77" s="5">
        <f t="shared" ca="1" si="15"/>
        <v>-0.28500000000000003</v>
      </c>
      <c r="P77" s="9">
        <f t="shared" ca="1" si="16"/>
        <v>0</v>
      </c>
      <c r="Q77" s="5">
        <f t="shared" ca="1" si="17"/>
        <v>-9.8095238095238096E-2</v>
      </c>
      <c r="R77" s="9">
        <f t="shared" ca="1" si="18"/>
        <v>0</v>
      </c>
      <c r="S77" s="5">
        <f t="shared" si="19"/>
        <v>-1</v>
      </c>
    </row>
    <row r="78" spans="1:19" x14ac:dyDescent="0.3">
      <c r="A78" s="7">
        <v>45726</v>
      </c>
      <c r="B78" s="3">
        <v>124519</v>
      </c>
      <c r="C78" s="3">
        <v>125031</v>
      </c>
      <c r="D78" s="3">
        <v>125031</v>
      </c>
      <c r="E78" s="3">
        <v>123471</v>
      </c>
      <c r="F78" s="4" t="s">
        <v>86</v>
      </c>
      <c r="G78" s="1">
        <f>VALUE(LEFT(F78,LEN(F78)-1))*CHOOSE(MATCH(RIGHT(F78,1),{"K";"M";"B"},0),1000,1000000,1000000000)</f>
        <v>9370000000</v>
      </c>
      <c r="H78" s="6">
        <v>-4.1000000000000003E-3</v>
      </c>
      <c r="I78" s="5">
        <f>+Dados_Históricos___Ibovespa_2015_a_2025[[#This Row],[Var%]]*100</f>
        <v>-0.41000000000000003</v>
      </c>
      <c r="J78" s="9">
        <f t="shared" si="10"/>
        <v>0</v>
      </c>
      <c r="K78" s="5">
        <f t="shared" si="11"/>
        <v>0</v>
      </c>
      <c r="L78" s="9">
        <f t="shared" si="12"/>
        <v>0</v>
      </c>
      <c r="M78" s="5">
        <f t="shared" ca="1" si="13"/>
        <v>-4.0000000000000077E-2</v>
      </c>
      <c r="N78" s="9">
        <f t="shared" ca="1" si="14"/>
        <v>0</v>
      </c>
      <c r="O78" s="5">
        <f t="shared" ca="1" si="15"/>
        <v>-0.24100000000000002</v>
      </c>
      <c r="P78" s="9">
        <f t="shared" ca="1" si="16"/>
        <v>0</v>
      </c>
      <c r="Q78" s="5">
        <f t="shared" ca="1" si="17"/>
        <v>-3.3333333333333312E-2</v>
      </c>
      <c r="R78" s="9">
        <f t="shared" ca="1" si="18"/>
        <v>0</v>
      </c>
      <c r="S78" s="5">
        <f t="shared" si="19"/>
        <v>1</v>
      </c>
    </row>
    <row r="79" spans="1:19" x14ac:dyDescent="0.3">
      <c r="A79" s="7">
        <v>45723</v>
      </c>
      <c r="B79" s="3">
        <v>125035</v>
      </c>
      <c r="C79" s="3">
        <v>123357</v>
      </c>
      <c r="D79" s="3">
        <v>125822</v>
      </c>
      <c r="E79" s="3">
        <v>122530</v>
      </c>
      <c r="F79" s="4" t="s">
        <v>59</v>
      </c>
      <c r="G79" s="1">
        <f>VALUE(LEFT(F79,LEN(F79)-1))*CHOOSE(MATCH(RIGHT(F79,1),{"K";"M";"B"},0),1000,1000000,1000000000)</f>
        <v>9980000000</v>
      </c>
      <c r="H79" s="6">
        <v>1.3599999999999999E-2</v>
      </c>
      <c r="I79" s="5">
        <f>+Dados_Históricos___Ibovespa_2015_a_2025[[#This Row],[Var%]]*100</f>
        <v>1.3599999999999999</v>
      </c>
      <c r="J79" s="9">
        <f t="shared" si="10"/>
        <v>1</v>
      </c>
      <c r="K79" s="5">
        <f t="shared" si="11"/>
        <v>0.85999999999999988</v>
      </c>
      <c r="L79" s="9">
        <f t="shared" si="12"/>
        <v>1</v>
      </c>
      <c r="M79" s="5">
        <f t="shared" ca="1" si="13"/>
        <v>4.5999999999999944E-2</v>
      </c>
      <c r="N79" s="9">
        <f t="shared" ca="1" si="14"/>
        <v>1</v>
      </c>
      <c r="O79" s="5">
        <f t="shared" ca="1" si="15"/>
        <v>-0.17699999999999999</v>
      </c>
      <c r="P79" s="9">
        <f t="shared" ca="1" si="16"/>
        <v>0</v>
      </c>
      <c r="Q79" s="5">
        <f t="shared" ca="1" si="17"/>
        <v>9.5238095238097699E-4</v>
      </c>
      <c r="R79" s="9">
        <f t="shared" ca="1" si="18"/>
        <v>1</v>
      </c>
      <c r="S79" s="5">
        <f t="shared" si="19"/>
        <v>1</v>
      </c>
    </row>
    <row r="80" spans="1:19" x14ac:dyDescent="0.3">
      <c r="A80" s="7">
        <v>45722</v>
      </c>
      <c r="B80" s="3">
        <v>123358</v>
      </c>
      <c r="C80" s="3">
        <v>123048</v>
      </c>
      <c r="D80" s="3">
        <v>124112</v>
      </c>
      <c r="E80" s="3">
        <v>122681</v>
      </c>
      <c r="F80" s="4" t="s">
        <v>87</v>
      </c>
      <c r="G80" s="1">
        <f>VALUE(LEFT(F80,LEN(F80)-1))*CHOOSE(MATCH(RIGHT(F80,1),{"K";"M";"B"},0),1000,1000000,1000000000)</f>
        <v>10060000000</v>
      </c>
      <c r="H80" s="6">
        <v>2.5000000000000001E-3</v>
      </c>
      <c r="I80" s="5">
        <f>+Dados_Históricos___Ibovespa_2015_a_2025[[#This Row],[Var%]]*100</f>
        <v>0.25</v>
      </c>
      <c r="J80" s="9">
        <f t="shared" si="10"/>
        <v>1</v>
      </c>
      <c r="K80" s="5">
        <f t="shared" si="11"/>
        <v>0</v>
      </c>
      <c r="L80" s="9">
        <f t="shared" si="12"/>
        <v>0</v>
      </c>
      <c r="M80" s="5">
        <f t="shared" ca="1" si="13"/>
        <v>-0.41799999999999998</v>
      </c>
      <c r="N80" s="9">
        <f t="shared" ca="1" si="14"/>
        <v>0</v>
      </c>
      <c r="O80" s="5">
        <f t="shared" ca="1" si="15"/>
        <v>-0.40800000000000003</v>
      </c>
      <c r="P80" s="9">
        <f t="shared" ca="1" si="16"/>
        <v>0</v>
      </c>
      <c r="Q80" s="5">
        <f t="shared" ca="1" si="17"/>
        <v>-9.4761904761904756E-2</v>
      </c>
      <c r="R80" s="9">
        <f t="shared" ca="1" si="18"/>
        <v>0</v>
      </c>
      <c r="S80" s="5">
        <f t="shared" si="19"/>
        <v>-1</v>
      </c>
    </row>
    <row r="81" spans="1:19" x14ac:dyDescent="0.3">
      <c r="A81" s="7">
        <v>45721</v>
      </c>
      <c r="B81" s="3">
        <v>123047</v>
      </c>
      <c r="C81" s="3">
        <v>122799</v>
      </c>
      <c r="D81" s="3">
        <v>123364</v>
      </c>
      <c r="E81" s="3">
        <v>122747</v>
      </c>
      <c r="F81" s="4" t="s">
        <v>88</v>
      </c>
      <c r="G81" s="1">
        <f>VALUE(LEFT(F81,LEN(F81)-1))*CHOOSE(MATCH(RIGHT(F81,1),{"K";"M";"B"},0),1000,1000000,1000000000)</f>
        <v>9600000000</v>
      </c>
      <c r="H81" s="6">
        <v>2E-3</v>
      </c>
      <c r="I81" s="5">
        <f>+Dados_Históricos___Ibovespa_2015_a_2025[[#This Row],[Var%]]*100</f>
        <v>0.2</v>
      </c>
      <c r="J81" s="9">
        <f t="shared" si="10"/>
        <v>1</v>
      </c>
      <c r="K81" s="5">
        <f t="shared" si="11"/>
        <v>0</v>
      </c>
      <c r="L81" s="9">
        <f t="shared" si="12"/>
        <v>0</v>
      </c>
      <c r="M81" s="5">
        <f t="shared" ca="1" si="13"/>
        <v>-0.376</v>
      </c>
      <c r="N81" s="9">
        <f t="shared" ca="1" si="14"/>
        <v>0</v>
      </c>
      <c r="O81" s="5">
        <f t="shared" ca="1" si="15"/>
        <v>-0.43499999999999994</v>
      </c>
      <c r="P81" s="9">
        <f t="shared" ca="1" si="16"/>
        <v>0</v>
      </c>
      <c r="Q81" s="5">
        <f t="shared" ca="1" si="17"/>
        <v>-0.11285714285714284</v>
      </c>
      <c r="R81" s="9">
        <f t="shared" ca="1" si="18"/>
        <v>0</v>
      </c>
      <c r="S81" s="5">
        <f t="shared" si="19"/>
        <v>1</v>
      </c>
    </row>
    <row r="82" spans="1:19" x14ac:dyDescent="0.3">
      <c r="A82" s="7">
        <v>45716</v>
      </c>
      <c r="B82" s="3">
        <v>122799</v>
      </c>
      <c r="C82" s="3">
        <v>124798</v>
      </c>
      <c r="D82" s="3">
        <v>124916</v>
      </c>
      <c r="E82" s="3">
        <v>122659</v>
      </c>
      <c r="F82" s="4" t="s">
        <v>89</v>
      </c>
      <c r="G82" s="1">
        <f>VALUE(LEFT(F82,LEN(F82)-1))*CHOOSE(MATCH(RIGHT(F82,1),{"K";"M";"B"},0),1000,1000000,1000000000)</f>
        <v>24870000000</v>
      </c>
      <c r="H82" s="6">
        <v>-1.6E-2</v>
      </c>
      <c r="I82" s="5">
        <f>+Dados_Históricos___Ibovespa_2015_a_2025[[#This Row],[Var%]]*100</f>
        <v>-1.6</v>
      </c>
      <c r="J82" s="9">
        <f t="shared" si="10"/>
        <v>0</v>
      </c>
      <c r="K82" s="5">
        <f t="shared" si="11"/>
        <v>-1.1000000000000001</v>
      </c>
      <c r="L82" s="9">
        <f t="shared" si="12"/>
        <v>0</v>
      </c>
      <c r="M82" s="5">
        <f t="shared" ca="1" si="13"/>
        <v>-0.68799999999999994</v>
      </c>
      <c r="N82" s="9">
        <f t="shared" ca="1" si="14"/>
        <v>0</v>
      </c>
      <c r="O82" s="5">
        <f t="shared" ca="1" si="15"/>
        <v>-0.42899999999999999</v>
      </c>
      <c r="P82" s="9">
        <f t="shared" ca="1" si="16"/>
        <v>0</v>
      </c>
      <c r="Q82" s="5">
        <f t="shared" ca="1" si="17"/>
        <v>-0.15142857142857138</v>
      </c>
      <c r="R82" s="9">
        <f t="shared" ca="1" si="18"/>
        <v>0</v>
      </c>
      <c r="S82" s="5">
        <f t="shared" si="19"/>
        <v>-0.99999999999999989</v>
      </c>
    </row>
    <row r="83" spans="1:19" x14ac:dyDescent="0.3">
      <c r="A83" s="7">
        <v>45715</v>
      </c>
      <c r="B83" s="3">
        <v>124799</v>
      </c>
      <c r="C83" s="3">
        <v>124768</v>
      </c>
      <c r="D83" s="3">
        <v>125497</v>
      </c>
      <c r="E83" s="3">
        <v>124352</v>
      </c>
      <c r="F83" s="4" t="s">
        <v>90</v>
      </c>
      <c r="G83" s="1">
        <f>VALUE(LEFT(F83,LEN(F83)-1))*CHOOSE(MATCH(RIGHT(F83,1),{"K";"M";"B"},0),1000,1000000,1000000000)</f>
        <v>12550000000</v>
      </c>
      <c r="H83" s="6">
        <v>2.0000000000000001E-4</v>
      </c>
      <c r="I83" s="5">
        <f>+Dados_Históricos___Ibovespa_2015_a_2025[[#This Row],[Var%]]*100</f>
        <v>0.02</v>
      </c>
      <c r="J83" s="9">
        <f t="shared" si="10"/>
        <v>1</v>
      </c>
      <c r="K83" s="5">
        <f t="shared" si="11"/>
        <v>0</v>
      </c>
      <c r="L83" s="9">
        <f t="shared" si="12"/>
        <v>0</v>
      </c>
      <c r="M83" s="5">
        <f t="shared" ca="1" si="13"/>
        <v>-0.442</v>
      </c>
      <c r="N83" s="9">
        <f t="shared" ca="1" si="14"/>
        <v>0</v>
      </c>
      <c r="O83" s="5">
        <f t="shared" ca="1" si="15"/>
        <v>1.0000000000000675E-3</v>
      </c>
      <c r="P83" s="9">
        <f t="shared" ca="1" si="16"/>
        <v>1</v>
      </c>
      <c r="Q83" s="5">
        <f t="shared" ca="1" si="17"/>
        <v>5.9047619047619071E-2</v>
      </c>
      <c r="R83" s="9">
        <f t="shared" ca="1" si="18"/>
        <v>1</v>
      </c>
      <c r="S83" s="5">
        <f t="shared" si="19"/>
        <v>-1</v>
      </c>
    </row>
    <row r="84" spans="1:19" x14ac:dyDescent="0.3">
      <c r="A84" s="7">
        <v>45714</v>
      </c>
      <c r="B84" s="3">
        <v>124769</v>
      </c>
      <c r="C84" s="3">
        <v>125980</v>
      </c>
      <c r="D84" s="3">
        <v>126563</v>
      </c>
      <c r="E84" s="3">
        <v>124732</v>
      </c>
      <c r="F84" s="4" t="s">
        <v>91</v>
      </c>
      <c r="G84" s="1">
        <f>VALUE(LEFT(F84,LEN(F84)-1))*CHOOSE(MATCH(RIGHT(F84,1),{"K";"M";"B"},0),1000,1000000,1000000000)</f>
        <v>11360000000</v>
      </c>
      <c r="H84" s="6">
        <v>-9.5999999999999992E-3</v>
      </c>
      <c r="I84" s="5">
        <f>+Dados_Históricos___Ibovespa_2015_a_2025[[#This Row],[Var%]]*100</f>
        <v>-0.96</v>
      </c>
      <c r="J84" s="9">
        <f t="shared" si="10"/>
        <v>0</v>
      </c>
      <c r="K84" s="5">
        <f t="shared" si="11"/>
        <v>-0.45999999999999996</v>
      </c>
      <c r="L84" s="9">
        <f t="shared" si="12"/>
        <v>0</v>
      </c>
      <c r="M84" s="5">
        <f t="shared" ca="1" si="13"/>
        <v>-0.4</v>
      </c>
      <c r="N84" s="9">
        <f t="shared" ca="1" si="14"/>
        <v>0</v>
      </c>
      <c r="O84" s="5">
        <f t="shared" ca="1" si="15"/>
        <v>3.7000000000000019E-2</v>
      </c>
      <c r="P84" s="9">
        <f t="shared" ca="1" si="16"/>
        <v>1</v>
      </c>
      <c r="Q84" s="5">
        <f t="shared" ca="1" si="17"/>
        <v>3.4285714285714287E-2</v>
      </c>
      <c r="R84" s="9">
        <f t="shared" ca="1" si="18"/>
        <v>1</v>
      </c>
      <c r="S84" s="5">
        <f t="shared" si="19"/>
        <v>1</v>
      </c>
    </row>
    <row r="85" spans="1:19" x14ac:dyDescent="0.3">
      <c r="A85" s="7">
        <v>45713</v>
      </c>
      <c r="B85" s="3">
        <v>125980</v>
      </c>
      <c r="C85" s="3">
        <v>125401</v>
      </c>
      <c r="D85" s="3">
        <v>126718</v>
      </c>
      <c r="E85" s="3">
        <v>125382</v>
      </c>
      <c r="F85" s="4" t="s">
        <v>92</v>
      </c>
      <c r="G85" s="1">
        <f>VALUE(LEFT(F85,LEN(F85)-1))*CHOOSE(MATCH(RIGHT(F85,1),{"K";"M";"B"},0),1000,1000000,1000000000)</f>
        <v>11080000000</v>
      </c>
      <c r="H85" s="6">
        <v>4.5999999999999999E-3</v>
      </c>
      <c r="I85" s="5">
        <f>+Dados_Históricos___Ibovespa_2015_a_2025[[#This Row],[Var%]]*100</f>
        <v>0.45999999999999996</v>
      </c>
      <c r="J85" s="9">
        <f t="shared" si="10"/>
        <v>1</v>
      </c>
      <c r="K85" s="5">
        <f t="shared" si="11"/>
        <v>0</v>
      </c>
      <c r="L85" s="9">
        <f t="shared" si="12"/>
        <v>0</v>
      </c>
      <c r="M85" s="5">
        <f t="shared" ca="1" si="13"/>
        <v>-0.39800000000000002</v>
      </c>
      <c r="N85" s="9">
        <f t="shared" ca="1" si="14"/>
        <v>0</v>
      </c>
      <c r="O85" s="5">
        <f t="shared" ca="1" si="15"/>
        <v>-3.5999999999999942E-2</v>
      </c>
      <c r="P85" s="9">
        <f t="shared" ca="1" si="16"/>
        <v>0</v>
      </c>
      <c r="Q85" s="5">
        <f t="shared" ca="1" si="17"/>
        <v>4.9047619047619062E-2</v>
      </c>
      <c r="R85" s="9">
        <f t="shared" ca="1" si="18"/>
        <v>1</v>
      </c>
      <c r="S85" s="5">
        <f t="shared" si="19"/>
        <v>-1</v>
      </c>
    </row>
    <row r="86" spans="1:19" x14ac:dyDescent="0.3">
      <c r="A86" s="7">
        <v>45712</v>
      </c>
      <c r="B86" s="3">
        <v>125401</v>
      </c>
      <c r="C86" s="3">
        <v>127129</v>
      </c>
      <c r="D86" s="3">
        <v>127275</v>
      </c>
      <c r="E86" s="3">
        <v>125162</v>
      </c>
      <c r="F86" s="4" t="s">
        <v>38</v>
      </c>
      <c r="G86" s="1">
        <f>VALUE(LEFT(F86,LEN(F86)-1))*CHOOSE(MATCH(RIGHT(F86,1),{"K";"M";"B"},0),1000,1000000,1000000000)</f>
        <v>10150000000</v>
      </c>
      <c r="H86" s="6">
        <v>-1.3599999999999999E-2</v>
      </c>
      <c r="I86" s="5">
        <f>+Dados_Históricos___Ibovespa_2015_a_2025[[#This Row],[Var%]]*100</f>
        <v>-1.3599999999999999</v>
      </c>
      <c r="J86" s="9">
        <f t="shared" si="10"/>
        <v>0</v>
      </c>
      <c r="K86" s="5">
        <f t="shared" si="11"/>
        <v>-0.85999999999999988</v>
      </c>
      <c r="L86" s="9">
        <f t="shared" si="12"/>
        <v>0</v>
      </c>
      <c r="M86" s="5">
        <f t="shared" ca="1" si="13"/>
        <v>-0.49400000000000005</v>
      </c>
      <c r="N86" s="9">
        <f t="shared" ca="1" si="14"/>
        <v>0</v>
      </c>
      <c r="O86" s="5">
        <f t="shared" ca="1" si="15"/>
        <v>-5.9999999999999724E-3</v>
      </c>
      <c r="P86" s="9">
        <f t="shared" ca="1" si="16"/>
        <v>0</v>
      </c>
      <c r="Q86" s="5">
        <f t="shared" ca="1" si="17"/>
        <v>0.12095238095238095</v>
      </c>
      <c r="R86" s="9">
        <f t="shared" ca="1" si="18"/>
        <v>1</v>
      </c>
      <c r="S86" s="5">
        <f t="shared" si="19"/>
        <v>1</v>
      </c>
    </row>
    <row r="87" spans="1:19" x14ac:dyDescent="0.3">
      <c r="A87" s="7">
        <v>45709</v>
      </c>
      <c r="B87" s="3">
        <v>127128</v>
      </c>
      <c r="C87" s="3">
        <v>127601</v>
      </c>
      <c r="D87" s="3">
        <v>127654</v>
      </c>
      <c r="E87" s="3">
        <v>126483</v>
      </c>
      <c r="F87" s="4" t="s">
        <v>93</v>
      </c>
      <c r="G87" s="1">
        <f>VALUE(LEFT(F87,LEN(F87)-1))*CHOOSE(MATCH(RIGHT(F87,1),{"K";"M";"B"},0),1000,1000000,1000000000)</f>
        <v>11090000000</v>
      </c>
      <c r="H87" s="6">
        <v>-3.7000000000000002E-3</v>
      </c>
      <c r="I87" s="5">
        <f>+Dados_Históricos___Ibovespa_2015_a_2025[[#This Row],[Var%]]*100</f>
        <v>-0.37</v>
      </c>
      <c r="J87" s="9">
        <f t="shared" si="10"/>
        <v>0</v>
      </c>
      <c r="K87" s="5">
        <f t="shared" si="11"/>
        <v>0</v>
      </c>
      <c r="L87" s="9">
        <f t="shared" si="12"/>
        <v>0</v>
      </c>
      <c r="M87" s="5">
        <f t="shared" ca="1" si="13"/>
        <v>-0.16999999999999998</v>
      </c>
      <c r="N87" s="9">
        <f t="shared" ca="1" si="14"/>
        <v>0</v>
      </c>
      <c r="O87" s="5">
        <f t="shared" ca="1" si="15"/>
        <v>0.20600000000000004</v>
      </c>
      <c r="P87" s="9">
        <f t="shared" ca="1" si="16"/>
        <v>1</v>
      </c>
      <c r="Q87" s="5">
        <f t="shared" ca="1" si="17"/>
        <v>0.1842857142857143</v>
      </c>
      <c r="R87" s="9">
        <f t="shared" ca="1" si="18"/>
        <v>1</v>
      </c>
      <c r="S87" s="5">
        <f t="shared" si="19"/>
        <v>1</v>
      </c>
    </row>
    <row r="88" spans="1:19" x14ac:dyDescent="0.3">
      <c r="A88" s="7">
        <v>45708</v>
      </c>
      <c r="B88" s="3">
        <v>127601</v>
      </c>
      <c r="C88" s="3">
        <v>127309</v>
      </c>
      <c r="D88" s="3">
        <v>127871</v>
      </c>
      <c r="E88" s="3">
        <v>127063</v>
      </c>
      <c r="F88" s="4" t="s">
        <v>94</v>
      </c>
      <c r="G88" s="1">
        <f>VALUE(LEFT(F88,LEN(F88)-1))*CHOOSE(MATCH(RIGHT(F88,1),{"K";"M";"B"},0),1000,1000000,1000000000)</f>
        <v>10640000000</v>
      </c>
      <c r="H88" s="6">
        <v>2.3E-3</v>
      </c>
      <c r="I88" s="5">
        <f>+Dados_Históricos___Ibovespa_2015_a_2025[[#This Row],[Var%]]*100</f>
        <v>0.22999999999999998</v>
      </c>
      <c r="J88" s="9">
        <f t="shared" si="10"/>
        <v>1</v>
      </c>
      <c r="K88" s="5">
        <f t="shared" si="11"/>
        <v>0</v>
      </c>
      <c r="L88" s="9">
        <f t="shared" si="12"/>
        <v>0</v>
      </c>
      <c r="M88" s="5">
        <f t="shared" ca="1" si="13"/>
        <v>0.44400000000000006</v>
      </c>
      <c r="N88" s="9">
        <f t="shared" ca="1" si="14"/>
        <v>1</v>
      </c>
      <c r="O88" s="5">
        <f t="shared" ca="1" si="15"/>
        <v>0.11600000000000002</v>
      </c>
      <c r="P88" s="9">
        <f t="shared" ca="1" si="16"/>
        <v>1</v>
      </c>
      <c r="Q88" s="5">
        <f t="shared" ca="1" si="17"/>
        <v>0.18285714285714288</v>
      </c>
      <c r="R88" s="9">
        <f t="shared" ca="1" si="18"/>
        <v>1</v>
      </c>
      <c r="S88" s="5">
        <f t="shared" si="19"/>
        <v>-1</v>
      </c>
    </row>
    <row r="89" spans="1:19" x14ac:dyDescent="0.3">
      <c r="A89" s="7">
        <v>45707</v>
      </c>
      <c r="B89" s="3">
        <v>127309</v>
      </c>
      <c r="C89" s="3">
        <v>128528</v>
      </c>
      <c r="D89" s="3">
        <v>128528</v>
      </c>
      <c r="E89" s="3">
        <v>127028</v>
      </c>
      <c r="F89" s="4" t="s">
        <v>95</v>
      </c>
      <c r="G89" s="1">
        <f>VALUE(LEFT(F89,LEN(F89)-1))*CHOOSE(MATCH(RIGHT(F89,1),{"K";"M";"B"},0),1000,1000000,1000000000)</f>
        <v>9300000000</v>
      </c>
      <c r="H89" s="6">
        <v>-9.4999999999999998E-3</v>
      </c>
      <c r="I89" s="5">
        <f>+Dados_Históricos___Ibovespa_2015_a_2025[[#This Row],[Var%]]*100</f>
        <v>-0.95</v>
      </c>
      <c r="J89" s="9">
        <f t="shared" si="10"/>
        <v>0</v>
      </c>
      <c r="K89" s="5">
        <f t="shared" si="11"/>
        <v>-0.44999999999999996</v>
      </c>
      <c r="L89" s="9">
        <f t="shared" si="12"/>
        <v>0</v>
      </c>
      <c r="M89" s="5">
        <f t="shared" ca="1" si="13"/>
        <v>0.47400000000000003</v>
      </c>
      <c r="N89" s="9">
        <f t="shared" ca="1" si="14"/>
        <v>1</v>
      </c>
      <c r="O89" s="5">
        <f t="shared" ca="1" si="15"/>
        <v>0.14799999999999999</v>
      </c>
      <c r="P89" s="9">
        <f t="shared" ca="1" si="16"/>
        <v>1</v>
      </c>
      <c r="Q89" s="5">
        <f t="shared" ca="1" si="17"/>
        <v>0.15761904761904763</v>
      </c>
      <c r="R89" s="9">
        <f t="shared" ca="1" si="18"/>
        <v>1</v>
      </c>
      <c r="S89" s="5">
        <f t="shared" si="19"/>
        <v>1</v>
      </c>
    </row>
    <row r="90" spans="1:19" x14ac:dyDescent="0.3">
      <c r="A90" s="7">
        <v>45706</v>
      </c>
      <c r="B90" s="3">
        <v>128532</v>
      </c>
      <c r="C90" s="3">
        <v>128553</v>
      </c>
      <c r="D90" s="3">
        <v>129294</v>
      </c>
      <c r="E90" s="3">
        <v>128012</v>
      </c>
      <c r="F90" s="4" t="s">
        <v>80</v>
      </c>
      <c r="G90" s="1">
        <f>VALUE(LEFT(F90,LEN(F90)-1))*CHOOSE(MATCH(RIGHT(F90,1),{"K";"M";"B"},0),1000,1000000,1000000000)</f>
        <v>10990000000</v>
      </c>
      <c r="H90" s="6">
        <v>-2.0000000000000001E-4</v>
      </c>
      <c r="I90" s="5">
        <f>+Dados_Históricos___Ibovespa_2015_a_2025[[#This Row],[Var%]]*100</f>
        <v>-0.02</v>
      </c>
      <c r="J90" s="9">
        <f t="shared" si="10"/>
        <v>0</v>
      </c>
      <c r="K90" s="5">
        <f t="shared" si="11"/>
        <v>0</v>
      </c>
      <c r="L90" s="9">
        <f t="shared" si="12"/>
        <v>0</v>
      </c>
      <c r="M90" s="5">
        <f t="shared" ca="1" si="13"/>
        <v>0.32600000000000007</v>
      </c>
      <c r="N90" s="9">
        <f t="shared" ca="1" si="14"/>
        <v>1</v>
      </c>
      <c r="O90" s="5">
        <f t="shared" ca="1" si="15"/>
        <v>0.27400000000000002</v>
      </c>
      <c r="P90" s="9">
        <f t="shared" ca="1" si="16"/>
        <v>1</v>
      </c>
      <c r="Q90" s="5">
        <f t="shared" ca="1" si="17"/>
        <v>0.22142857142857139</v>
      </c>
      <c r="R90" s="9">
        <f t="shared" ca="1" si="18"/>
        <v>1</v>
      </c>
      <c r="S90" s="5">
        <f t="shared" si="19"/>
        <v>1</v>
      </c>
    </row>
    <row r="91" spans="1:19" x14ac:dyDescent="0.3">
      <c r="A91" s="7">
        <v>45705</v>
      </c>
      <c r="B91" s="3">
        <v>128552</v>
      </c>
      <c r="C91" s="3">
        <v>128229</v>
      </c>
      <c r="D91" s="3">
        <v>129534</v>
      </c>
      <c r="E91" s="3">
        <v>128229</v>
      </c>
      <c r="F91" s="4" t="s">
        <v>96</v>
      </c>
      <c r="G91" s="1">
        <f>VALUE(LEFT(F91,LEN(F91)-1))*CHOOSE(MATCH(RIGHT(F91,1),{"K";"M";"B"},0),1000,1000000,1000000000)</f>
        <v>9970000000</v>
      </c>
      <c r="H91" s="6">
        <v>2.5999999999999999E-3</v>
      </c>
      <c r="I91" s="5">
        <f>+Dados_Históricos___Ibovespa_2015_a_2025[[#This Row],[Var%]]*100</f>
        <v>0.26</v>
      </c>
      <c r="J91" s="9">
        <f t="shared" si="10"/>
        <v>1</v>
      </c>
      <c r="K91" s="5">
        <f t="shared" si="11"/>
        <v>0</v>
      </c>
      <c r="L91" s="9">
        <f t="shared" si="12"/>
        <v>0</v>
      </c>
      <c r="M91" s="5">
        <f t="shared" ca="1" si="13"/>
        <v>0.48200000000000004</v>
      </c>
      <c r="N91" s="9">
        <f t="shared" ca="1" si="14"/>
        <v>1</v>
      </c>
      <c r="O91" s="5">
        <f t="shared" ca="1" si="15"/>
        <v>0.21099999999999999</v>
      </c>
      <c r="P91" s="9">
        <f t="shared" ca="1" si="16"/>
        <v>1</v>
      </c>
      <c r="Q91" s="5">
        <f t="shared" ca="1" si="17"/>
        <v>0.24190476190476187</v>
      </c>
      <c r="R91" s="9">
        <f t="shared" ca="1" si="18"/>
        <v>1</v>
      </c>
      <c r="S91" s="5">
        <f t="shared" si="19"/>
        <v>-1</v>
      </c>
    </row>
    <row r="92" spans="1:19" x14ac:dyDescent="0.3">
      <c r="A92" s="7">
        <v>45702</v>
      </c>
      <c r="B92" s="3">
        <v>128219</v>
      </c>
      <c r="C92" s="3">
        <v>124849</v>
      </c>
      <c r="D92" s="3">
        <v>128482</v>
      </c>
      <c r="E92" s="3">
        <v>124849</v>
      </c>
      <c r="F92" s="4" t="s">
        <v>97</v>
      </c>
      <c r="G92" s="1">
        <f>VALUE(LEFT(F92,LEN(F92)-1))*CHOOSE(MATCH(RIGHT(F92,1),{"K";"M";"B"},0),1000,1000000,1000000000)</f>
        <v>12560000000</v>
      </c>
      <c r="H92" s="6">
        <v>2.7E-2</v>
      </c>
      <c r="I92" s="5">
        <f>+Dados_Históricos___Ibovespa_2015_a_2025[[#This Row],[Var%]]*100</f>
        <v>2.7</v>
      </c>
      <c r="J92" s="9">
        <f t="shared" si="10"/>
        <v>1</v>
      </c>
      <c r="K92" s="5">
        <f t="shared" si="11"/>
        <v>2.2000000000000002</v>
      </c>
      <c r="L92" s="9">
        <f t="shared" si="12"/>
        <v>1</v>
      </c>
      <c r="M92" s="5">
        <f t="shared" ca="1" si="13"/>
        <v>0.58200000000000007</v>
      </c>
      <c r="N92" s="9">
        <f t="shared" ca="1" si="14"/>
        <v>1</v>
      </c>
      <c r="O92" s="5">
        <f t="shared" ca="1" si="15"/>
        <v>0.17200000000000001</v>
      </c>
      <c r="P92" s="9">
        <f t="shared" ca="1" si="16"/>
        <v>1</v>
      </c>
      <c r="Q92" s="5">
        <f t="shared" ca="1" si="17"/>
        <v>0.27333333333333332</v>
      </c>
      <c r="R92" s="9">
        <f t="shared" ca="1" si="18"/>
        <v>1</v>
      </c>
      <c r="S92" s="5">
        <f t="shared" si="19"/>
        <v>1</v>
      </c>
    </row>
    <row r="93" spans="1:19" x14ac:dyDescent="0.3">
      <c r="A93" s="7">
        <v>45701</v>
      </c>
      <c r="B93" s="3">
        <v>124850</v>
      </c>
      <c r="C93" s="3">
        <v>124372</v>
      </c>
      <c r="D93" s="3">
        <v>124853</v>
      </c>
      <c r="E93" s="3">
        <v>123778</v>
      </c>
      <c r="F93" s="4" t="s">
        <v>98</v>
      </c>
      <c r="G93" s="1">
        <f>VALUE(LEFT(F93,LEN(F93)-1))*CHOOSE(MATCH(RIGHT(F93,1),{"K";"M";"B"},0),1000,1000000,1000000000)</f>
        <v>9050000000</v>
      </c>
      <c r="H93" s="6">
        <v>3.8E-3</v>
      </c>
      <c r="I93" s="5">
        <f>+Dados_Históricos___Ibovespa_2015_a_2025[[#This Row],[Var%]]*100</f>
        <v>0.38</v>
      </c>
      <c r="J93" s="9">
        <f t="shared" si="10"/>
        <v>1</v>
      </c>
      <c r="K93" s="5">
        <f t="shared" si="11"/>
        <v>0</v>
      </c>
      <c r="L93" s="9">
        <f t="shared" si="12"/>
        <v>0</v>
      </c>
      <c r="M93" s="5">
        <f t="shared" ca="1" si="13"/>
        <v>-0.21200000000000002</v>
      </c>
      <c r="N93" s="9">
        <f t="shared" ca="1" si="14"/>
        <v>0</v>
      </c>
      <c r="O93" s="5">
        <f t="shared" ca="1" si="15"/>
        <v>-0.159</v>
      </c>
      <c r="P93" s="9">
        <f t="shared" ca="1" si="16"/>
        <v>0</v>
      </c>
      <c r="Q93" s="5">
        <f t="shared" ca="1" si="17"/>
        <v>9.0000000000000011E-2</v>
      </c>
      <c r="R93" s="9">
        <f t="shared" ca="1" si="18"/>
        <v>1</v>
      </c>
      <c r="S93" s="5">
        <f t="shared" si="19"/>
        <v>1</v>
      </c>
    </row>
    <row r="94" spans="1:19" x14ac:dyDescent="0.3">
      <c r="A94" s="7">
        <v>45700</v>
      </c>
      <c r="B94" s="3">
        <v>124380</v>
      </c>
      <c r="C94" s="3">
        <v>126513</v>
      </c>
      <c r="D94" s="3">
        <v>126513</v>
      </c>
      <c r="E94" s="3">
        <v>124116</v>
      </c>
      <c r="F94" s="4" t="s">
        <v>99</v>
      </c>
      <c r="G94" s="1">
        <f>VALUE(LEFT(F94,LEN(F94)-1))*CHOOSE(MATCH(RIGHT(F94,1),{"K";"M";"B"},0),1000,1000000,1000000000)</f>
        <v>14630000000</v>
      </c>
      <c r="H94" s="6">
        <v>-1.6899999999999998E-2</v>
      </c>
      <c r="I94" s="5">
        <f>+Dados_Históricos___Ibovespa_2015_a_2025[[#This Row],[Var%]]*100</f>
        <v>-1.69</v>
      </c>
      <c r="J94" s="9">
        <f t="shared" si="10"/>
        <v>0</v>
      </c>
      <c r="K94" s="5">
        <f t="shared" si="11"/>
        <v>-1.19</v>
      </c>
      <c r="L94" s="9">
        <f t="shared" si="12"/>
        <v>0</v>
      </c>
      <c r="M94" s="5">
        <f t="shared" ca="1" si="13"/>
        <v>-0.17799999999999999</v>
      </c>
      <c r="N94" s="9">
        <f t="shared" ca="1" si="14"/>
        <v>0</v>
      </c>
      <c r="O94" s="5">
        <f t="shared" ca="1" si="15"/>
        <v>8.5000000000000006E-2</v>
      </c>
      <c r="P94" s="9">
        <f t="shared" ca="1" si="16"/>
        <v>1</v>
      </c>
      <c r="Q94" s="5">
        <f t="shared" ca="1" si="17"/>
        <v>0.20571428571428574</v>
      </c>
      <c r="R94" s="9">
        <f t="shared" ca="1" si="18"/>
        <v>1</v>
      </c>
      <c r="S94" s="5">
        <f t="shared" si="19"/>
        <v>-0.99999999999999989</v>
      </c>
    </row>
    <row r="95" spans="1:19" x14ac:dyDescent="0.3">
      <c r="A95" s="7">
        <v>45699</v>
      </c>
      <c r="B95" s="3">
        <v>126522</v>
      </c>
      <c r="C95" s="3">
        <v>125571</v>
      </c>
      <c r="D95" s="3">
        <v>126886</v>
      </c>
      <c r="E95" s="3">
        <v>125570</v>
      </c>
      <c r="F95" s="4" t="s">
        <v>100</v>
      </c>
      <c r="G95" s="1">
        <f>VALUE(LEFT(F95,LEN(F95)-1))*CHOOSE(MATCH(RIGHT(F95,1),{"K";"M";"B"},0),1000,1000000,1000000000)</f>
        <v>11240000000</v>
      </c>
      <c r="H95" s="6">
        <v>7.6E-3</v>
      </c>
      <c r="I95" s="5">
        <f>+Dados_Históricos___Ibovespa_2015_a_2025[[#This Row],[Var%]]*100</f>
        <v>0.76</v>
      </c>
      <c r="J95" s="9">
        <f t="shared" si="10"/>
        <v>1</v>
      </c>
      <c r="K95" s="5">
        <f t="shared" si="11"/>
        <v>0.26</v>
      </c>
      <c r="L95" s="9">
        <f t="shared" si="12"/>
        <v>1</v>
      </c>
      <c r="M95" s="5">
        <f t="shared" ca="1" si="13"/>
        <v>0.22199999999999998</v>
      </c>
      <c r="N95" s="9">
        <f t="shared" ca="1" si="14"/>
        <v>1</v>
      </c>
      <c r="O95" s="5">
        <f t="shared" ca="1" si="15"/>
        <v>0.20399999999999996</v>
      </c>
      <c r="P95" s="9">
        <f t="shared" ca="1" si="16"/>
        <v>1</v>
      </c>
      <c r="Q95" s="5">
        <f t="shared" ca="1" si="17"/>
        <v>0.29809523809523808</v>
      </c>
      <c r="R95" s="9">
        <f t="shared" ca="1" si="18"/>
        <v>1</v>
      </c>
      <c r="S95" s="5">
        <f t="shared" si="19"/>
        <v>-1</v>
      </c>
    </row>
    <row r="96" spans="1:19" x14ac:dyDescent="0.3">
      <c r="A96" s="7">
        <v>45698</v>
      </c>
      <c r="B96" s="3">
        <v>125572</v>
      </c>
      <c r="C96" s="3">
        <v>124619</v>
      </c>
      <c r="D96" s="3">
        <v>126386</v>
      </c>
      <c r="E96" s="3">
        <v>124619</v>
      </c>
      <c r="F96" s="4" t="s">
        <v>73</v>
      </c>
      <c r="G96" s="1">
        <f>VALUE(LEFT(F96,LEN(F96)-1))*CHOOSE(MATCH(RIGHT(F96,1),{"K";"M";"B"},0),1000,1000000,1000000000)</f>
        <v>8910000000</v>
      </c>
      <c r="H96" s="6">
        <v>7.6E-3</v>
      </c>
      <c r="I96" s="5">
        <f>+Dados_Históricos___Ibovespa_2015_a_2025[[#This Row],[Var%]]*100</f>
        <v>0.76</v>
      </c>
      <c r="J96" s="9">
        <f t="shared" si="10"/>
        <v>1</v>
      </c>
      <c r="K96" s="5">
        <f t="shared" si="11"/>
        <v>0.26</v>
      </c>
      <c r="L96" s="9">
        <f t="shared" si="12"/>
        <v>1</v>
      </c>
      <c r="M96" s="5">
        <f t="shared" ca="1" si="13"/>
        <v>-6.0000000000000019E-2</v>
      </c>
      <c r="N96" s="9">
        <f t="shared" ca="1" si="14"/>
        <v>0</v>
      </c>
      <c r="O96" s="5">
        <f t="shared" ca="1" si="15"/>
        <v>6.2999999999999973E-2</v>
      </c>
      <c r="P96" s="9">
        <f t="shared" ca="1" si="16"/>
        <v>1</v>
      </c>
      <c r="Q96" s="5">
        <f t="shared" ca="1" si="17"/>
        <v>0.26809523809523811</v>
      </c>
      <c r="R96" s="9">
        <f t="shared" ca="1" si="18"/>
        <v>1</v>
      </c>
      <c r="S96" s="5">
        <v>0</v>
      </c>
    </row>
    <row r="97" spans="1:19" x14ac:dyDescent="0.3">
      <c r="A97" s="7">
        <v>45695</v>
      </c>
      <c r="B97" s="3">
        <v>124619</v>
      </c>
      <c r="C97" s="3">
        <v>126219</v>
      </c>
      <c r="D97" s="3">
        <v>126524</v>
      </c>
      <c r="E97" s="3">
        <v>124320</v>
      </c>
      <c r="F97" s="4" t="s">
        <v>101</v>
      </c>
      <c r="G97" s="1">
        <f>VALUE(LEFT(F97,LEN(F97)-1))*CHOOSE(MATCH(RIGHT(F97,1),{"K";"M";"B"},0),1000,1000000,1000000000)</f>
        <v>10950000000</v>
      </c>
      <c r="H97" s="6">
        <v>-1.2699999999999999E-2</v>
      </c>
      <c r="I97" s="5">
        <f>+Dados_Históricos___Ibovespa_2015_a_2025[[#This Row],[Var%]]*100</f>
        <v>-1.27</v>
      </c>
      <c r="J97" s="9">
        <f t="shared" si="10"/>
        <v>0</v>
      </c>
      <c r="K97" s="5">
        <f t="shared" si="11"/>
        <v>-0.77</v>
      </c>
      <c r="L97" s="9">
        <f t="shared" si="12"/>
        <v>0</v>
      </c>
      <c r="M97" s="5">
        <f t="shared" ca="1" si="13"/>
        <v>-0.23799999999999999</v>
      </c>
      <c r="N97" s="9">
        <f t="shared" ca="1" si="14"/>
        <v>0</v>
      </c>
      <c r="O97" s="5">
        <f t="shared" ca="1" si="15"/>
        <v>0.184</v>
      </c>
      <c r="P97" s="9">
        <f t="shared" ca="1" si="16"/>
        <v>1</v>
      </c>
      <c r="Q97" s="5">
        <f t="shared" ca="1" si="17"/>
        <v>0.19523809523809521</v>
      </c>
      <c r="R97" s="9">
        <f t="shared" ca="1" si="18"/>
        <v>1</v>
      </c>
      <c r="S97" s="5">
        <f t="shared" si="19"/>
        <v>-1</v>
      </c>
    </row>
    <row r="98" spans="1:19" x14ac:dyDescent="0.3">
      <c r="A98" s="7">
        <v>45694</v>
      </c>
      <c r="B98" s="3">
        <v>126225</v>
      </c>
      <c r="C98" s="3">
        <v>125531</v>
      </c>
      <c r="D98" s="3">
        <v>126399</v>
      </c>
      <c r="E98" s="3">
        <v>125249</v>
      </c>
      <c r="F98" s="4" t="s">
        <v>102</v>
      </c>
      <c r="G98" s="1">
        <f>VALUE(LEFT(F98,LEN(F98)-1))*CHOOSE(MATCH(RIGHT(F98,1),{"K";"M";"B"},0),1000,1000000,1000000000)</f>
        <v>10030000000</v>
      </c>
      <c r="H98" s="6">
        <v>5.4999999999999997E-3</v>
      </c>
      <c r="I98" s="5">
        <f>+Dados_Históricos___Ibovespa_2015_a_2025[[#This Row],[Var%]]*100</f>
        <v>0.54999999999999993</v>
      </c>
      <c r="J98" s="9">
        <f t="shared" si="10"/>
        <v>1</v>
      </c>
      <c r="K98" s="5">
        <f t="shared" si="11"/>
        <v>4.9999999999999933E-2</v>
      </c>
      <c r="L98" s="9">
        <f t="shared" si="12"/>
        <v>1</v>
      </c>
      <c r="M98" s="5">
        <f t="shared" ca="1" si="13"/>
        <v>-0.10600000000000002</v>
      </c>
      <c r="N98" s="9">
        <f t="shared" ca="1" si="14"/>
        <v>0</v>
      </c>
      <c r="O98" s="5">
        <f t="shared" ca="1" si="15"/>
        <v>0.30799999999999994</v>
      </c>
      <c r="P98" s="9">
        <f t="shared" ca="1" si="16"/>
        <v>1</v>
      </c>
      <c r="Q98" s="5">
        <f t="shared" ca="1" si="17"/>
        <v>0.26190476190476186</v>
      </c>
      <c r="R98" s="9">
        <f t="shared" ca="1" si="18"/>
        <v>1</v>
      </c>
      <c r="S98" s="5">
        <f t="shared" si="19"/>
        <v>-1</v>
      </c>
    </row>
    <row r="99" spans="1:19" x14ac:dyDescent="0.3">
      <c r="A99" s="7">
        <v>45693</v>
      </c>
      <c r="B99" s="3">
        <v>125534</v>
      </c>
      <c r="C99" s="3">
        <v>125146</v>
      </c>
      <c r="D99" s="3">
        <v>125846</v>
      </c>
      <c r="E99" s="3">
        <v>124637</v>
      </c>
      <c r="F99" s="4" t="s">
        <v>103</v>
      </c>
      <c r="G99" s="1">
        <f>VALUE(LEFT(F99,LEN(F99)-1))*CHOOSE(MATCH(RIGHT(F99,1),{"K";"M";"B"},0),1000,1000000,1000000000)</f>
        <v>9960000000</v>
      </c>
      <c r="H99" s="6">
        <v>3.0999999999999999E-3</v>
      </c>
      <c r="I99" s="5">
        <f>+Dados_Históricos___Ibovespa_2015_a_2025[[#This Row],[Var%]]*100</f>
        <v>0.31</v>
      </c>
      <c r="J99" s="9">
        <f t="shared" si="10"/>
        <v>1</v>
      </c>
      <c r="K99" s="5">
        <f t="shared" si="11"/>
        <v>0</v>
      </c>
      <c r="L99" s="9">
        <f t="shared" si="12"/>
        <v>0</v>
      </c>
      <c r="M99" s="5">
        <f t="shared" ca="1" si="13"/>
        <v>0.34799999999999998</v>
      </c>
      <c r="N99" s="9">
        <f t="shared" ca="1" si="14"/>
        <v>1</v>
      </c>
      <c r="O99" s="5">
        <f t="shared" ca="1" si="15"/>
        <v>0.21299999999999999</v>
      </c>
      <c r="P99" s="9">
        <f t="shared" ca="1" si="16"/>
        <v>1</v>
      </c>
      <c r="Q99" s="5">
        <f t="shared" ca="1" si="17"/>
        <v>0.17523809523809525</v>
      </c>
      <c r="R99" s="9">
        <f t="shared" ca="1" si="18"/>
        <v>1</v>
      </c>
      <c r="S99" s="5">
        <f t="shared" si="19"/>
        <v>1</v>
      </c>
    </row>
    <row r="100" spans="1:19" x14ac:dyDescent="0.3">
      <c r="A100" s="7">
        <v>45692</v>
      </c>
      <c r="B100" s="3">
        <v>125147</v>
      </c>
      <c r="C100" s="3">
        <v>125964</v>
      </c>
      <c r="D100" s="3">
        <v>125964</v>
      </c>
      <c r="E100" s="3">
        <v>124694</v>
      </c>
      <c r="F100" s="4" t="s">
        <v>104</v>
      </c>
      <c r="G100" s="1">
        <f>VALUE(LEFT(F100,LEN(F100)-1))*CHOOSE(MATCH(RIGHT(F100,1),{"K";"M";"B"},0),1000,1000000,1000000000)</f>
        <v>9780000000</v>
      </c>
      <c r="H100" s="6">
        <v>-6.4999999999999997E-3</v>
      </c>
      <c r="I100" s="5">
        <f>+Dados_Históricos___Ibovespa_2015_a_2025[[#This Row],[Var%]]*100</f>
        <v>-0.65</v>
      </c>
      <c r="J100" s="9">
        <f t="shared" si="10"/>
        <v>0</v>
      </c>
      <c r="K100" s="5">
        <f t="shared" si="11"/>
        <v>-0.15000000000000002</v>
      </c>
      <c r="L100" s="9">
        <f t="shared" si="12"/>
        <v>0</v>
      </c>
      <c r="M100" s="5">
        <f t="shared" ca="1" si="13"/>
        <v>0.18599999999999994</v>
      </c>
      <c r="N100" s="9">
        <f t="shared" ca="1" si="14"/>
        <v>1</v>
      </c>
      <c r="O100" s="5">
        <f t="shared" ca="1" si="15"/>
        <v>0.15199999999999997</v>
      </c>
      <c r="P100" s="9">
        <f t="shared" ca="1" si="16"/>
        <v>1</v>
      </c>
      <c r="Q100" s="5">
        <f t="shared" ca="1" si="17"/>
        <v>0.20571428571428568</v>
      </c>
      <c r="R100" s="9">
        <f t="shared" ca="1" si="18"/>
        <v>1</v>
      </c>
      <c r="S100" s="5">
        <f t="shared" si="19"/>
        <v>1</v>
      </c>
    </row>
    <row r="101" spans="1:19" x14ac:dyDescent="0.3">
      <c r="A101" s="7">
        <v>45691</v>
      </c>
      <c r="B101" s="3">
        <v>125970</v>
      </c>
      <c r="C101" s="3">
        <v>126135</v>
      </c>
      <c r="D101" s="3">
        <v>126473</v>
      </c>
      <c r="E101" s="3">
        <v>125566</v>
      </c>
      <c r="F101" s="4" t="s">
        <v>105</v>
      </c>
      <c r="G101" s="1">
        <f>VALUE(LEFT(F101,LEN(F101)-1))*CHOOSE(MATCH(RIGHT(F101,1),{"K";"M";"B"},0),1000,1000000,1000000000)</f>
        <v>9550000000</v>
      </c>
      <c r="H101" s="6">
        <v>-1.2999999999999999E-3</v>
      </c>
      <c r="I101" s="5">
        <f>+Dados_Históricos___Ibovespa_2015_a_2025[[#This Row],[Var%]]*100</f>
        <v>-0.13</v>
      </c>
      <c r="J101" s="9">
        <f t="shared" si="10"/>
        <v>0</v>
      </c>
      <c r="K101" s="5">
        <f t="shared" si="11"/>
        <v>0</v>
      </c>
      <c r="L101" s="9">
        <f t="shared" si="12"/>
        <v>0</v>
      </c>
      <c r="M101" s="5">
        <f t="shared" ca="1" si="13"/>
        <v>0.186</v>
      </c>
      <c r="N101" s="9">
        <f t="shared" ca="1" si="14"/>
        <v>1</v>
      </c>
      <c r="O101" s="5">
        <f t="shared" ca="1" si="15"/>
        <v>0.25600000000000006</v>
      </c>
      <c r="P101" s="9">
        <f t="shared" ca="1" si="16"/>
        <v>1</v>
      </c>
      <c r="Q101" s="5">
        <f t="shared" ca="1" si="17"/>
        <v>0.29666666666666663</v>
      </c>
      <c r="R101" s="9">
        <f t="shared" ca="1" si="18"/>
        <v>1</v>
      </c>
      <c r="S101" s="5">
        <f t="shared" si="19"/>
        <v>-1</v>
      </c>
    </row>
    <row r="102" spans="1:19" x14ac:dyDescent="0.3">
      <c r="A102" s="7">
        <v>45688</v>
      </c>
      <c r="B102" s="3">
        <v>126135</v>
      </c>
      <c r="C102" s="3">
        <v>126914</v>
      </c>
      <c r="D102" s="3">
        <v>127532</v>
      </c>
      <c r="E102" s="3">
        <v>126057</v>
      </c>
      <c r="F102" s="4" t="s">
        <v>106</v>
      </c>
      <c r="G102" s="1">
        <f>VALUE(LEFT(F102,LEN(F102)-1))*CHOOSE(MATCH(RIGHT(F102,1),{"K";"M";"B"},0),1000,1000000,1000000000)</f>
        <v>10240000000</v>
      </c>
      <c r="H102" s="6">
        <v>-6.1000000000000004E-3</v>
      </c>
      <c r="I102" s="5">
        <f>+Dados_Históricos___Ibovespa_2015_a_2025[[#This Row],[Var%]]*100</f>
        <v>-0.61</v>
      </c>
      <c r="J102" s="9">
        <f t="shared" si="10"/>
        <v>0</v>
      </c>
      <c r="K102" s="5">
        <f t="shared" si="11"/>
        <v>-0.10999999999999999</v>
      </c>
      <c r="L102" s="9">
        <f t="shared" si="12"/>
        <v>0</v>
      </c>
      <c r="M102" s="5">
        <f t="shared" ca="1" si="13"/>
        <v>0.60600000000000009</v>
      </c>
      <c r="N102" s="9">
        <f t="shared" ca="1" si="14"/>
        <v>1</v>
      </c>
      <c r="O102" s="5">
        <f t="shared" ca="1" si="15"/>
        <v>0.31000000000000011</v>
      </c>
      <c r="P102" s="9">
        <f t="shared" ca="1" si="16"/>
        <v>1</v>
      </c>
      <c r="Q102" s="5">
        <f t="shared" ca="1" si="17"/>
        <v>0.23952380952380953</v>
      </c>
      <c r="R102" s="9">
        <f t="shared" ca="1" si="18"/>
        <v>1</v>
      </c>
      <c r="S102" s="5">
        <f t="shared" si="19"/>
        <v>-1</v>
      </c>
    </row>
    <row r="103" spans="1:19" x14ac:dyDescent="0.3">
      <c r="A103" s="7">
        <v>45687</v>
      </c>
      <c r="B103" s="3">
        <v>126913</v>
      </c>
      <c r="C103" s="3">
        <v>123433</v>
      </c>
      <c r="D103" s="3">
        <v>127169</v>
      </c>
      <c r="E103" s="3">
        <v>123432</v>
      </c>
      <c r="F103" s="4" t="s">
        <v>107</v>
      </c>
      <c r="G103" s="1">
        <f>VALUE(LEFT(F103,LEN(F103)-1))*CHOOSE(MATCH(RIGHT(F103,1),{"K";"M";"B"},0),1000,1000000,1000000000)</f>
        <v>11690000000</v>
      </c>
      <c r="H103" s="6">
        <v>2.8199999999999999E-2</v>
      </c>
      <c r="I103" s="5">
        <f>+Dados_Históricos___Ibovespa_2015_a_2025[[#This Row],[Var%]]*100</f>
        <v>2.82</v>
      </c>
      <c r="J103" s="9">
        <f t="shared" si="10"/>
        <v>1</v>
      </c>
      <c r="K103" s="5">
        <f t="shared" si="11"/>
        <v>2.3199999999999998</v>
      </c>
      <c r="L103" s="9">
        <f t="shared" si="12"/>
        <v>1</v>
      </c>
      <c r="M103" s="5">
        <f t="shared" ca="1" si="13"/>
        <v>0.72199999999999998</v>
      </c>
      <c r="N103" s="9">
        <f t="shared" ca="1" si="14"/>
        <v>1</v>
      </c>
      <c r="O103" s="5">
        <f t="shared" ca="1" si="15"/>
        <v>0.46300000000000008</v>
      </c>
      <c r="P103" s="9">
        <f t="shared" ca="1" si="16"/>
        <v>1</v>
      </c>
      <c r="Q103" s="5">
        <f t="shared" ca="1" si="17"/>
        <v>0.26238095238095238</v>
      </c>
      <c r="R103" s="9">
        <f t="shared" ca="1" si="18"/>
        <v>1</v>
      </c>
      <c r="S103" s="5">
        <f t="shared" si="19"/>
        <v>1</v>
      </c>
    </row>
    <row r="104" spans="1:19" x14ac:dyDescent="0.3">
      <c r="A104" s="7">
        <v>45686</v>
      </c>
      <c r="B104" s="3">
        <v>123432</v>
      </c>
      <c r="C104" s="3">
        <v>124056</v>
      </c>
      <c r="D104" s="3">
        <v>124767</v>
      </c>
      <c r="E104" s="3">
        <v>123278</v>
      </c>
      <c r="F104" s="4" t="s">
        <v>108</v>
      </c>
      <c r="G104" s="1">
        <f>VALUE(LEFT(F104,LEN(F104)-1))*CHOOSE(MATCH(RIGHT(F104,1),{"K";"M";"B"},0),1000,1000000,1000000000)</f>
        <v>7350000000</v>
      </c>
      <c r="H104" s="6">
        <v>-5.0000000000000001E-3</v>
      </c>
      <c r="I104" s="5">
        <f>+Dados_Históricos___Ibovespa_2015_a_2025[[#This Row],[Var%]]*100</f>
        <v>-0.5</v>
      </c>
      <c r="J104" s="9">
        <f t="shared" si="10"/>
        <v>0</v>
      </c>
      <c r="K104" s="5">
        <f t="shared" si="11"/>
        <v>0</v>
      </c>
      <c r="L104" s="9">
        <f t="shared" si="12"/>
        <v>0</v>
      </c>
      <c r="M104" s="5">
        <f t="shared" ca="1" si="13"/>
        <v>7.8E-2</v>
      </c>
      <c r="N104" s="9">
        <f t="shared" ca="1" si="14"/>
        <v>1</v>
      </c>
      <c r="O104" s="5">
        <f t="shared" ca="1" si="15"/>
        <v>6.6000000000000017E-2</v>
      </c>
      <c r="P104" s="9">
        <f t="shared" ca="1" si="16"/>
        <v>1</v>
      </c>
      <c r="Q104" s="5">
        <f t="shared" ca="1" si="17"/>
        <v>0.12857142857142853</v>
      </c>
      <c r="R104" s="9">
        <f t="shared" ca="1" si="18"/>
        <v>1</v>
      </c>
      <c r="S104" s="5">
        <f t="shared" si="19"/>
        <v>1</v>
      </c>
    </row>
    <row r="105" spans="1:19" x14ac:dyDescent="0.3">
      <c r="A105" s="7">
        <v>45685</v>
      </c>
      <c r="B105" s="3">
        <v>124056</v>
      </c>
      <c r="C105" s="3">
        <v>124861</v>
      </c>
      <c r="D105" s="3">
        <v>124881</v>
      </c>
      <c r="E105" s="3">
        <v>123973</v>
      </c>
      <c r="F105" s="4" t="s">
        <v>109</v>
      </c>
      <c r="G105" s="1">
        <f>VALUE(LEFT(F105,LEN(F105)-1))*CHOOSE(MATCH(RIGHT(F105,1),{"K";"M";"B"},0),1000,1000000,1000000000)</f>
        <v>8310000000.000001</v>
      </c>
      <c r="H105" s="6">
        <v>-6.4999999999999997E-3</v>
      </c>
      <c r="I105" s="5">
        <f>+Dados_Históricos___Ibovespa_2015_a_2025[[#This Row],[Var%]]*100</f>
        <v>-0.65</v>
      </c>
      <c r="J105" s="9">
        <f t="shared" si="10"/>
        <v>0</v>
      </c>
      <c r="K105" s="5">
        <f t="shared" si="11"/>
        <v>-0.15000000000000002</v>
      </c>
      <c r="L105" s="9">
        <f t="shared" si="12"/>
        <v>0</v>
      </c>
      <c r="M105" s="5">
        <f t="shared" ca="1" si="13"/>
        <v>0.11799999999999997</v>
      </c>
      <c r="N105" s="9">
        <f t="shared" ca="1" si="14"/>
        <v>1</v>
      </c>
      <c r="O105" s="5">
        <f t="shared" ca="1" si="15"/>
        <v>0.39699999999999996</v>
      </c>
      <c r="P105" s="9">
        <f t="shared" ca="1" si="16"/>
        <v>1</v>
      </c>
      <c r="Q105" s="5">
        <f t="shared" ca="1" si="17"/>
        <v>0.12047619047619045</v>
      </c>
      <c r="R105" s="9">
        <f t="shared" ca="1" si="18"/>
        <v>1</v>
      </c>
      <c r="S105" s="5">
        <f t="shared" si="19"/>
        <v>-1</v>
      </c>
    </row>
    <row r="106" spans="1:19" x14ac:dyDescent="0.3">
      <c r="A106" s="7">
        <v>45684</v>
      </c>
      <c r="B106" s="3">
        <v>124862</v>
      </c>
      <c r="C106" s="3">
        <v>122443</v>
      </c>
      <c r="D106" s="3">
        <v>124862</v>
      </c>
      <c r="E106" s="3">
        <v>122207</v>
      </c>
      <c r="F106" s="4" t="s">
        <v>110</v>
      </c>
      <c r="G106" s="1">
        <f>VALUE(LEFT(F106,LEN(F106)-1))*CHOOSE(MATCH(RIGHT(F106,1),{"K";"M";"B"},0),1000,1000000,1000000000)</f>
        <v>11020000000</v>
      </c>
      <c r="H106" s="6">
        <v>1.9699999999999999E-2</v>
      </c>
      <c r="I106" s="5">
        <f>+Dados_Históricos___Ibovespa_2015_a_2025[[#This Row],[Var%]]*100</f>
        <v>1.97</v>
      </c>
      <c r="J106" s="9">
        <f t="shared" si="10"/>
        <v>1</v>
      </c>
      <c r="K106" s="5">
        <f t="shared" si="11"/>
        <v>1.47</v>
      </c>
      <c r="L106" s="9">
        <f t="shared" si="12"/>
        <v>1</v>
      </c>
      <c r="M106" s="5">
        <f t="shared" ca="1" si="13"/>
        <v>0.32599999999999996</v>
      </c>
      <c r="N106" s="9">
        <f t="shared" ca="1" si="14"/>
        <v>1</v>
      </c>
      <c r="O106" s="5">
        <f t="shared" ca="1" si="15"/>
        <v>0.48699999999999999</v>
      </c>
      <c r="P106" s="9">
        <f t="shared" ca="1" si="16"/>
        <v>1</v>
      </c>
      <c r="Q106" s="5">
        <f t="shared" ca="1" si="17"/>
        <v>0.16380952380952379</v>
      </c>
      <c r="R106" s="9">
        <f t="shared" ca="1" si="18"/>
        <v>1</v>
      </c>
      <c r="S106" s="5">
        <f t="shared" si="19"/>
        <v>1</v>
      </c>
    </row>
    <row r="107" spans="1:19" x14ac:dyDescent="0.3">
      <c r="A107" s="7">
        <v>45681</v>
      </c>
      <c r="B107" s="3">
        <v>122447</v>
      </c>
      <c r="C107" s="3">
        <v>122483</v>
      </c>
      <c r="D107" s="3">
        <v>122908</v>
      </c>
      <c r="E107" s="3">
        <v>122196</v>
      </c>
      <c r="F107" s="4" t="s">
        <v>111</v>
      </c>
      <c r="G107" s="1">
        <f>VALUE(LEFT(F107,LEN(F107)-1))*CHOOSE(MATCH(RIGHT(F107,1),{"K";"M";"B"},0),1000,1000000,1000000000)</f>
        <v>7780000000</v>
      </c>
      <c r="H107" s="6">
        <v>-2.9999999999999997E-4</v>
      </c>
      <c r="I107" s="5">
        <f>+Dados_Históricos___Ibovespa_2015_a_2025[[#This Row],[Var%]]*100</f>
        <v>-0.03</v>
      </c>
      <c r="J107" s="9">
        <f t="shared" si="10"/>
        <v>0</v>
      </c>
      <c r="K107" s="5">
        <f t="shared" si="11"/>
        <v>0</v>
      </c>
      <c r="L107" s="9">
        <f t="shared" si="12"/>
        <v>0</v>
      </c>
      <c r="M107" s="5">
        <f t="shared" ca="1" si="13"/>
        <v>1.4000000000000002E-2</v>
      </c>
      <c r="N107" s="9">
        <f t="shared" ca="1" si="14"/>
        <v>1</v>
      </c>
      <c r="O107" s="5">
        <f t="shared" ca="1" si="15"/>
        <v>0.30300000000000005</v>
      </c>
      <c r="P107" s="9">
        <f t="shared" ca="1" si="16"/>
        <v>1</v>
      </c>
      <c r="Q107" s="5">
        <f t="shared" ca="1" si="17"/>
        <v>1.8095238095238091E-2</v>
      </c>
      <c r="R107" s="9">
        <f t="shared" ca="1" si="18"/>
        <v>1</v>
      </c>
      <c r="S107" s="5">
        <f t="shared" si="19"/>
        <v>1</v>
      </c>
    </row>
    <row r="108" spans="1:19" x14ac:dyDescent="0.3">
      <c r="A108" s="7">
        <v>45680</v>
      </c>
      <c r="B108" s="3">
        <v>122483</v>
      </c>
      <c r="C108" s="3">
        <v>122965</v>
      </c>
      <c r="D108" s="3">
        <v>123958</v>
      </c>
      <c r="E108" s="3">
        <v>122159</v>
      </c>
      <c r="F108" s="4" t="s">
        <v>112</v>
      </c>
      <c r="G108" s="1">
        <f>VALUE(LEFT(F108,LEN(F108)-1))*CHOOSE(MATCH(RIGHT(F108,1),{"K";"M";"B"},0),1000,1000000,1000000000)</f>
        <v>9490000000</v>
      </c>
      <c r="H108" s="6">
        <v>-4.0000000000000001E-3</v>
      </c>
      <c r="I108" s="5">
        <f>+Dados_Históricos___Ibovespa_2015_a_2025[[#This Row],[Var%]]*100</f>
        <v>-0.4</v>
      </c>
      <c r="J108" s="9">
        <f t="shared" si="10"/>
        <v>0</v>
      </c>
      <c r="K108" s="5">
        <f t="shared" si="11"/>
        <v>0</v>
      </c>
      <c r="L108" s="9">
        <f t="shared" si="12"/>
        <v>0</v>
      </c>
      <c r="M108" s="5">
        <f t="shared" ca="1" si="13"/>
        <v>0.20400000000000001</v>
      </c>
      <c r="N108" s="9">
        <f t="shared" ca="1" si="14"/>
        <v>1</v>
      </c>
      <c r="O108" s="5">
        <f t="shared" ca="1" si="15"/>
        <v>0.22900000000000001</v>
      </c>
      <c r="P108" s="9">
        <f t="shared" ca="1" si="16"/>
        <v>1</v>
      </c>
      <c r="Q108" s="5">
        <f t="shared" ca="1" si="17"/>
        <v>5.5238095238095204E-2</v>
      </c>
      <c r="R108" s="9">
        <f t="shared" ca="1" si="18"/>
        <v>1</v>
      </c>
      <c r="S108" s="5">
        <f t="shared" si="19"/>
        <v>-0.99999999999999978</v>
      </c>
    </row>
    <row r="109" spans="1:19" x14ac:dyDescent="0.3">
      <c r="A109" s="7">
        <v>45679</v>
      </c>
      <c r="B109" s="3">
        <v>122972</v>
      </c>
      <c r="C109" s="3">
        <v>123345</v>
      </c>
      <c r="D109" s="3">
        <v>123865</v>
      </c>
      <c r="E109" s="3">
        <v>122926</v>
      </c>
      <c r="F109" s="4" t="s">
        <v>59</v>
      </c>
      <c r="G109" s="1">
        <f>VALUE(LEFT(F109,LEN(F109)-1))*CHOOSE(MATCH(RIGHT(F109,1),{"K";"M";"B"},0),1000,1000000,1000000000)</f>
        <v>9980000000</v>
      </c>
      <c r="H109" s="6">
        <v>-3.0000000000000001E-3</v>
      </c>
      <c r="I109" s="5">
        <f>+Dados_Históricos___Ibovespa_2015_a_2025[[#This Row],[Var%]]*100</f>
        <v>-0.3</v>
      </c>
      <c r="J109" s="9">
        <f t="shared" si="10"/>
        <v>0</v>
      </c>
      <c r="K109" s="5">
        <f t="shared" si="11"/>
        <v>0</v>
      </c>
      <c r="L109" s="9">
        <f t="shared" si="12"/>
        <v>0</v>
      </c>
      <c r="M109" s="5">
        <f t="shared" ca="1" si="13"/>
        <v>5.4000000000000006E-2</v>
      </c>
      <c r="N109" s="9">
        <f t="shared" ca="1" si="14"/>
        <v>1</v>
      </c>
      <c r="O109" s="5">
        <f t="shared" ca="1" si="15"/>
        <v>0.28199999999999997</v>
      </c>
      <c r="P109" s="9">
        <f t="shared" ca="1" si="16"/>
        <v>1</v>
      </c>
      <c r="Q109" s="5">
        <f t="shared" ca="1" si="17"/>
        <v>9.0476190476190446E-2</v>
      </c>
      <c r="R109" s="9">
        <f t="shared" ca="1" si="18"/>
        <v>1</v>
      </c>
      <c r="S109" s="5">
        <f t="shared" si="19"/>
        <v>1</v>
      </c>
    </row>
    <row r="110" spans="1:19" x14ac:dyDescent="0.3">
      <c r="A110" s="7">
        <v>45678</v>
      </c>
      <c r="B110" s="3">
        <v>123338</v>
      </c>
      <c r="C110" s="3">
        <v>122850</v>
      </c>
      <c r="D110" s="3">
        <v>123462</v>
      </c>
      <c r="E110" s="3">
        <v>122290</v>
      </c>
      <c r="F110" s="4" t="s">
        <v>113</v>
      </c>
      <c r="G110" s="1">
        <f>VALUE(LEFT(F110,LEN(F110)-1))*CHOOSE(MATCH(RIGHT(F110,1),{"K";"M";"B"},0),1000,1000000,1000000000)</f>
        <v>7820000000</v>
      </c>
      <c r="H110" s="6">
        <v>3.8999999999999998E-3</v>
      </c>
      <c r="I110" s="5">
        <f>+Dados_Históricos___Ibovespa_2015_a_2025[[#This Row],[Var%]]*100</f>
        <v>0.38999999999999996</v>
      </c>
      <c r="J110" s="9">
        <f t="shared" si="10"/>
        <v>1</v>
      </c>
      <c r="K110" s="5">
        <f t="shared" si="11"/>
        <v>0</v>
      </c>
      <c r="L110" s="9">
        <f t="shared" si="12"/>
        <v>0</v>
      </c>
      <c r="M110" s="5">
        <f t="shared" ca="1" si="13"/>
        <v>0.67599999999999993</v>
      </c>
      <c r="N110" s="9">
        <f t="shared" ca="1" si="14"/>
        <v>1</v>
      </c>
      <c r="O110" s="5">
        <f t="shared" ca="1" si="15"/>
        <v>0.18499999999999997</v>
      </c>
      <c r="P110" s="9">
        <f t="shared" ca="1" si="16"/>
        <v>1</v>
      </c>
      <c r="Q110" s="5">
        <f t="shared" ca="1" si="17"/>
        <v>-4.5238095238095265E-2</v>
      </c>
      <c r="R110" s="9">
        <f t="shared" ca="1" si="18"/>
        <v>0</v>
      </c>
      <c r="S110" s="5">
        <f t="shared" si="19"/>
        <v>-1</v>
      </c>
    </row>
    <row r="111" spans="1:19" x14ac:dyDescent="0.3">
      <c r="A111" s="7">
        <v>45677</v>
      </c>
      <c r="B111" s="3">
        <v>122855</v>
      </c>
      <c r="C111" s="3">
        <v>122349</v>
      </c>
      <c r="D111" s="3">
        <v>123172</v>
      </c>
      <c r="E111" s="3">
        <v>121511</v>
      </c>
      <c r="F111" s="4" t="s">
        <v>114</v>
      </c>
      <c r="G111" s="1">
        <f>VALUE(LEFT(F111,LEN(F111)-1))*CHOOSE(MATCH(RIGHT(F111,1),{"K";"M";"B"},0),1000,1000000,1000000000)</f>
        <v>6050000000</v>
      </c>
      <c r="H111" s="6">
        <v>4.1000000000000003E-3</v>
      </c>
      <c r="I111" s="5">
        <f>+Dados_Históricos___Ibovespa_2015_a_2025[[#This Row],[Var%]]*100</f>
        <v>0.41000000000000003</v>
      </c>
      <c r="J111" s="9">
        <f t="shared" si="10"/>
        <v>1</v>
      </c>
      <c r="K111" s="5">
        <f t="shared" si="11"/>
        <v>0</v>
      </c>
      <c r="L111" s="9">
        <f t="shared" si="12"/>
        <v>0</v>
      </c>
      <c r="M111" s="5">
        <f t="shared" ca="1" si="13"/>
        <v>0.64800000000000002</v>
      </c>
      <c r="N111" s="9">
        <f t="shared" ca="1" si="14"/>
        <v>1</v>
      </c>
      <c r="O111" s="5">
        <f t="shared" ca="1" si="15"/>
        <v>0.24100000000000002</v>
      </c>
      <c r="P111" s="9">
        <f t="shared" ca="1" si="16"/>
        <v>1</v>
      </c>
      <c r="Q111" s="5">
        <f t="shared" ca="1" si="17"/>
        <v>-2.0000000000000018E-2</v>
      </c>
      <c r="R111" s="9">
        <f t="shared" ca="1" si="18"/>
        <v>0</v>
      </c>
      <c r="S111" s="5">
        <f t="shared" si="19"/>
        <v>-1.0000000000000002</v>
      </c>
    </row>
    <row r="112" spans="1:19" x14ac:dyDescent="0.3">
      <c r="A112" s="7">
        <v>45674</v>
      </c>
      <c r="B112" s="3">
        <v>122350</v>
      </c>
      <c r="C112" s="3">
        <v>121258</v>
      </c>
      <c r="D112" s="3">
        <v>122674</v>
      </c>
      <c r="E112" s="3">
        <v>121074</v>
      </c>
      <c r="F112" s="4" t="s">
        <v>106</v>
      </c>
      <c r="G112" s="1">
        <f>VALUE(LEFT(F112,LEN(F112)-1))*CHOOSE(MATCH(RIGHT(F112,1),{"K";"M";"B"},0),1000,1000000,1000000000)</f>
        <v>10240000000</v>
      </c>
      <c r="H112" s="6">
        <v>9.1999999999999998E-3</v>
      </c>
      <c r="I112" s="5">
        <f>+Dados_Históricos___Ibovespa_2015_a_2025[[#This Row],[Var%]]*100</f>
        <v>0.91999999999999993</v>
      </c>
      <c r="J112" s="9">
        <f t="shared" si="10"/>
        <v>1</v>
      </c>
      <c r="K112" s="5">
        <f t="shared" si="11"/>
        <v>0.41999999999999993</v>
      </c>
      <c r="L112" s="9">
        <f t="shared" si="12"/>
        <v>1</v>
      </c>
      <c r="M112" s="5">
        <f t="shared" ca="1" si="13"/>
        <v>0.59199999999999997</v>
      </c>
      <c r="N112" s="9">
        <f t="shared" ca="1" si="14"/>
        <v>1</v>
      </c>
      <c r="O112" s="5">
        <f t="shared" ca="1" si="15"/>
        <v>0.32599999999999996</v>
      </c>
      <c r="P112" s="9">
        <f t="shared" ca="1" si="16"/>
        <v>1</v>
      </c>
      <c r="Q112" s="5">
        <f t="shared" ca="1" si="17"/>
        <v>-7.9523809523809538E-2</v>
      </c>
      <c r="R112" s="9">
        <f t="shared" ca="1" si="18"/>
        <v>0</v>
      </c>
      <c r="S112" s="5">
        <f t="shared" si="19"/>
        <v>1</v>
      </c>
    </row>
    <row r="113" spans="1:19" x14ac:dyDescent="0.3">
      <c r="A113" s="7">
        <v>45673</v>
      </c>
      <c r="B113" s="3">
        <v>121234</v>
      </c>
      <c r="C113" s="3">
        <v>122649</v>
      </c>
      <c r="D113" s="3">
        <v>122660</v>
      </c>
      <c r="E113" s="3">
        <v>120796</v>
      </c>
      <c r="F113" s="4" t="s">
        <v>115</v>
      </c>
      <c r="G113" s="1">
        <f>VALUE(LEFT(F113,LEN(F113)-1))*CHOOSE(MATCH(RIGHT(F113,1),{"K";"M";"B"},0),1000,1000000,1000000000)</f>
        <v>11310000000</v>
      </c>
      <c r="H113" s="6">
        <v>-1.15E-2</v>
      </c>
      <c r="I113" s="5">
        <f>+Dados_Históricos___Ibovespa_2015_a_2025[[#This Row],[Var%]]*100</f>
        <v>-1.1499999999999999</v>
      </c>
      <c r="J113" s="9">
        <f t="shared" si="10"/>
        <v>0</v>
      </c>
      <c r="K113" s="5">
        <f t="shared" si="11"/>
        <v>-0.64999999999999991</v>
      </c>
      <c r="L113" s="9">
        <f t="shared" si="12"/>
        <v>0</v>
      </c>
      <c r="M113" s="5">
        <f t="shared" ca="1" si="13"/>
        <v>0.254</v>
      </c>
      <c r="N113" s="9">
        <f t="shared" ca="1" si="14"/>
        <v>1</v>
      </c>
      <c r="O113" s="5">
        <f t="shared" ca="1" si="15"/>
        <v>0.10100000000000001</v>
      </c>
      <c r="P113" s="9">
        <f t="shared" ca="1" si="16"/>
        <v>1</v>
      </c>
      <c r="Q113" s="5">
        <f t="shared" ca="1" si="17"/>
        <v>-0.17714285714285713</v>
      </c>
      <c r="R113" s="9">
        <f t="shared" ca="1" si="18"/>
        <v>0</v>
      </c>
      <c r="S113" s="5">
        <f t="shared" si="19"/>
        <v>-1</v>
      </c>
    </row>
    <row r="114" spans="1:19" x14ac:dyDescent="0.3">
      <c r="A114" s="7">
        <v>45672</v>
      </c>
      <c r="B114" s="3">
        <v>122650</v>
      </c>
      <c r="C114" s="3">
        <v>119309</v>
      </c>
      <c r="D114" s="3">
        <v>122988</v>
      </c>
      <c r="E114" s="3">
        <v>119303</v>
      </c>
      <c r="F114" s="4" t="s">
        <v>116</v>
      </c>
      <c r="G114" s="1">
        <f>VALUE(LEFT(F114,LEN(F114)-1))*CHOOSE(MATCH(RIGHT(F114,1),{"K";"M";"B"},0),1000,1000000,1000000000)</f>
        <v>11930000000</v>
      </c>
      <c r="H114" s="6">
        <v>2.81E-2</v>
      </c>
      <c r="I114" s="5">
        <f>+Dados_Históricos___Ibovespa_2015_a_2025[[#This Row],[Var%]]*100</f>
        <v>2.81</v>
      </c>
      <c r="J114" s="9">
        <f t="shared" si="10"/>
        <v>1</v>
      </c>
      <c r="K114" s="5">
        <f t="shared" si="11"/>
        <v>2.31</v>
      </c>
      <c r="L114" s="9">
        <f t="shared" si="12"/>
        <v>1</v>
      </c>
      <c r="M114" s="5">
        <f t="shared" ca="1" si="13"/>
        <v>0.51</v>
      </c>
      <c r="N114" s="9">
        <f t="shared" ca="1" si="14"/>
        <v>1</v>
      </c>
      <c r="O114" s="5">
        <f t="shared" ca="1" si="15"/>
        <v>0.20299999999999993</v>
      </c>
      <c r="P114" s="9">
        <f t="shared" ca="1" si="16"/>
        <v>1</v>
      </c>
      <c r="Q114" s="5">
        <f t="shared" ca="1" si="17"/>
        <v>-0.25285714285714289</v>
      </c>
      <c r="R114" s="9">
        <f t="shared" ca="1" si="18"/>
        <v>0</v>
      </c>
      <c r="S114" s="5">
        <f t="shared" si="19"/>
        <v>1</v>
      </c>
    </row>
    <row r="115" spans="1:19" x14ac:dyDescent="0.3">
      <c r="A115" s="7">
        <v>45671</v>
      </c>
      <c r="B115" s="3">
        <v>119299</v>
      </c>
      <c r="C115" s="3">
        <v>119007</v>
      </c>
      <c r="D115" s="3">
        <v>119451</v>
      </c>
      <c r="E115" s="3">
        <v>118223</v>
      </c>
      <c r="F115" s="4" t="s">
        <v>117</v>
      </c>
      <c r="G115" s="1">
        <f>VALUE(LEFT(F115,LEN(F115)-1))*CHOOSE(MATCH(RIGHT(F115,1),{"K";"M";"B"},0),1000,1000000,1000000000)</f>
        <v>9350000000</v>
      </c>
      <c r="H115" s="6">
        <v>2.5000000000000001E-3</v>
      </c>
      <c r="I115" s="5">
        <f>+Dados_Históricos___Ibovespa_2015_a_2025[[#This Row],[Var%]]*100</f>
        <v>0.25</v>
      </c>
      <c r="J115" s="9">
        <f t="shared" si="10"/>
        <v>1</v>
      </c>
      <c r="K115" s="5">
        <f t="shared" si="11"/>
        <v>0</v>
      </c>
      <c r="L115" s="9">
        <f t="shared" si="12"/>
        <v>0</v>
      </c>
      <c r="M115" s="5">
        <f t="shared" ca="1" si="13"/>
        <v>-0.30599999999999999</v>
      </c>
      <c r="N115" s="9">
        <f t="shared" ca="1" si="14"/>
        <v>0</v>
      </c>
      <c r="O115" s="5">
        <f t="shared" ca="1" si="15"/>
        <v>-7.6999999999999985E-2</v>
      </c>
      <c r="P115" s="9">
        <f t="shared" ca="1" si="16"/>
        <v>0</v>
      </c>
      <c r="Q115" s="5">
        <f t="shared" ca="1" si="17"/>
        <v>-0.33619047619047621</v>
      </c>
      <c r="R115" s="9">
        <f t="shared" ca="1" si="18"/>
        <v>0</v>
      </c>
      <c r="S115" s="5">
        <f t="shared" si="19"/>
        <v>1</v>
      </c>
    </row>
    <row r="116" spans="1:19" x14ac:dyDescent="0.3">
      <c r="A116" s="7">
        <v>45670</v>
      </c>
      <c r="B116" s="3">
        <v>119007</v>
      </c>
      <c r="C116" s="3">
        <v>118856</v>
      </c>
      <c r="D116" s="3">
        <v>119729</v>
      </c>
      <c r="E116" s="3">
        <v>118743</v>
      </c>
      <c r="F116" s="4" t="s">
        <v>118</v>
      </c>
      <c r="G116" s="1">
        <f>VALUE(LEFT(F116,LEN(F116)-1))*CHOOSE(MATCH(RIGHT(F116,1),{"K";"M";"B"},0),1000,1000000,1000000000)</f>
        <v>8160000000</v>
      </c>
      <c r="H116" s="6">
        <v>1.2999999999999999E-3</v>
      </c>
      <c r="I116" s="5">
        <f>+Dados_Históricos___Ibovespa_2015_a_2025[[#This Row],[Var%]]*100</f>
        <v>0.13</v>
      </c>
      <c r="J116" s="9">
        <f t="shared" si="10"/>
        <v>1</v>
      </c>
      <c r="K116" s="5">
        <f t="shared" si="11"/>
        <v>0</v>
      </c>
      <c r="L116" s="9">
        <f t="shared" si="12"/>
        <v>0</v>
      </c>
      <c r="M116" s="5">
        <f t="shared" ca="1" si="13"/>
        <v>-0.16600000000000001</v>
      </c>
      <c r="N116" s="9">
        <f t="shared" ca="1" si="14"/>
        <v>0</v>
      </c>
      <c r="O116" s="5">
        <f t="shared" ca="1" si="15"/>
        <v>-0.16899999999999998</v>
      </c>
      <c r="P116" s="9">
        <f t="shared" ca="1" si="16"/>
        <v>0</v>
      </c>
      <c r="Q116" s="5">
        <f t="shared" ca="1" si="17"/>
        <v>-0.31000000000000005</v>
      </c>
      <c r="R116" s="9">
        <f t="shared" ca="1" si="18"/>
        <v>0</v>
      </c>
      <c r="S116" s="5">
        <f t="shared" si="19"/>
        <v>1</v>
      </c>
    </row>
    <row r="117" spans="1:19" x14ac:dyDescent="0.3">
      <c r="A117" s="7">
        <v>45667</v>
      </c>
      <c r="B117" s="3">
        <v>118856</v>
      </c>
      <c r="C117" s="3">
        <v>119781</v>
      </c>
      <c r="D117" s="3">
        <v>120052</v>
      </c>
      <c r="E117" s="3">
        <v>118732</v>
      </c>
      <c r="F117" s="4" t="s">
        <v>119</v>
      </c>
      <c r="G117" s="1">
        <f>VALUE(LEFT(F117,LEN(F117)-1))*CHOOSE(MATCH(RIGHT(F117,1),{"K";"M";"B"},0),1000,1000000,1000000000)</f>
        <v>9260000000</v>
      </c>
      <c r="H117" s="6">
        <v>-7.7000000000000002E-3</v>
      </c>
      <c r="I117" s="5">
        <f>+Dados_Históricos___Ibovespa_2015_a_2025[[#This Row],[Var%]]*100</f>
        <v>-0.77</v>
      </c>
      <c r="J117" s="9">
        <f t="shared" si="10"/>
        <v>0</v>
      </c>
      <c r="K117" s="5">
        <f t="shared" si="11"/>
        <v>-0.27</v>
      </c>
      <c r="L117" s="9">
        <f t="shared" si="12"/>
        <v>0</v>
      </c>
      <c r="M117" s="5">
        <f t="shared" ca="1" si="13"/>
        <v>5.9999999999999963E-2</v>
      </c>
      <c r="N117" s="9">
        <f t="shared" ca="1" si="14"/>
        <v>1</v>
      </c>
      <c r="O117" s="5">
        <f t="shared" ca="1" si="15"/>
        <v>-0.15600000000000003</v>
      </c>
      <c r="P117" s="9">
        <f t="shared" ca="1" si="16"/>
        <v>0</v>
      </c>
      <c r="Q117" s="5">
        <f t="shared" ca="1" si="17"/>
        <v>-0.26857142857142857</v>
      </c>
      <c r="R117" s="9">
        <f t="shared" ca="1" si="18"/>
        <v>0</v>
      </c>
      <c r="S117" s="5">
        <f t="shared" si="19"/>
        <v>-1</v>
      </c>
    </row>
    <row r="118" spans="1:19" x14ac:dyDescent="0.3">
      <c r="A118" s="7">
        <v>45666</v>
      </c>
      <c r="B118" s="3">
        <v>119781</v>
      </c>
      <c r="C118" s="3">
        <v>119625</v>
      </c>
      <c r="D118" s="3">
        <v>120145</v>
      </c>
      <c r="E118" s="3">
        <v>119502</v>
      </c>
      <c r="F118" s="4" t="s">
        <v>120</v>
      </c>
      <c r="G118" s="1">
        <f>VALUE(LEFT(F118,LEN(F118)-1))*CHOOSE(MATCH(RIGHT(F118,1),{"K";"M";"B"},0),1000,1000000,1000000000)</f>
        <v>6610000000</v>
      </c>
      <c r="H118" s="6">
        <v>1.2999999999999999E-3</v>
      </c>
      <c r="I118" s="5">
        <f>+Dados_Históricos___Ibovespa_2015_a_2025[[#This Row],[Var%]]*100</f>
        <v>0.13</v>
      </c>
      <c r="J118" s="9">
        <f t="shared" si="10"/>
        <v>1</v>
      </c>
      <c r="K118" s="5">
        <f t="shared" si="11"/>
        <v>0</v>
      </c>
      <c r="L118" s="9">
        <f t="shared" si="12"/>
        <v>0</v>
      </c>
      <c r="M118" s="5">
        <f t="shared" ca="1" si="13"/>
        <v>-5.2000000000000005E-2</v>
      </c>
      <c r="N118" s="9">
        <f t="shared" ca="1" si="14"/>
        <v>0</v>
      </c>
      <c r="O118" s="5">
        <f t="shared" ca="1" si="15"/>
        <v>-0.188</v>
      </c>
      <c r="P118" s="9">
        <f t="shared" ca="1" si="16"/>
        <v>0</v>
      </c>
      <c r="Q118" s="5">
        <f t="shared" ca="1" si="17"/>
        <v>-0.30333333333333334</v>
      </c>
      <c r="R118" s="9">
        <f t="shared" ca="1" si="18"/>
        <v>0</v>
      </c>
      <c r="S118" s="5">
        <f t="shared" si="19"/>
        <v>-1</v>
      </c>
    </row>
    <row r="119" spans="1:19" x14ac:dyDescent="0.3">
      <c r="A119" s="7">
        <v>45665</v>
      </c>
      <c r="B119" s="3">
        <v>119625</v>
      </c>
      <c r="C119" s="3">
        <v>121160</v>
      </c>
      <c r="D119" s="3">
        <v>121160</v>
      </c>
      <c r="E119" s="3">
        <v>119351</v>
      </c>
      <c r="F119" s="4" t="s">
        <v>121</v>
      </c>
      <c r="G119" s="1">
        <f>VALUE(LEFT(F119,LEN(F119)-1))*CHOOSE(MATCH(RIGHT(F119,1),{"K";"M";"B"},0),1000,1000000,1000000000)</f>
        <v>10230000000</v>
      </c>
      <c r="H119" s="6">
        <v>-1.2699999999999999E-2</v>
      </c>
      <c r="I119" s="5">
        <f>+Dados_Históricos___Ibovespa_2015_a_2025[[#This Row],[Var%]]*100</f>
        <v>-1.27</v>
      </c>
      <c r="J119" s="9">
        <f t="shared" si="10"/>
        <v>0</v>
      </c>
      <c r="K119" s="5">
        <f t="shared" si="11"/>
        <v>-0.77</v>
      </c>
      <c r="L119" s="9">
        <f t="shared" si="12"/>
        <v>0</v>
      </c>
      <c r="M119" s="5">
        <f t="shared" ca="1" si="13"/>
        <v>-0.10399999999999998</v>
      </c>
      <c r="N119" s="9">
        <f t="shared" ca="1" si="14"/>
        <v>0</v>
      </c>
      <c r="O119" s="5">
        <f t="shared" ca="1" si="15"/>
        <v>-0.12599999999999997</v>
      </c>
      <c r="P119" s="9">
        <f t="shared" ca="1" si="16"/>
        <v>0</v>
      </c>
      <c r="Q119" s="5">
        <f t="shared" ca="1" si="17"/>
        <v>-0.2428571428571428</v>
      </c>
      <c r="R119" s="9">
        <f t="shared" ca="1" si="18"/>
        <v>0</v>
      </c>
      <c r="S119" s="5">
        <f t="shared" si="19"/>
        <v>-1</v>
      </c>
    </row>
    <row r="120" spans="1:19" x14ac:dyDescent="0.3">
      <c r="A120" s="7">
        <v>45664</v>
      </c>
      <c r="B120" s="3">
        <v>121163</v>
      </c>
      <c r="C120" s="3">
        <v>120022</v>
      </c>
      <c r="D120" s="3">
        <v>121713</v>
      </c>
      <c r="E120" s="3">
        <v>120022</v>
      </c>
      <c r="F120" s="4" t="s">
        <v>122</v>
      </c>
      <c r="G120" s="1">
        <f>VALUE(LEFT(F120,LEN(F120)-1))*CHOOSE(MATCH(RIGHT(F120,1),{"K";"M";"B"},0),1000,1000000,1000000000)</f>
        <v>11120000000</v>
      </c>
      <c r="H120" s="6">
        <v>9.4999999999999998E-3</v>
      </c>
      <c r="I120" s="5">
        <f>+Dados_Históricos___Ibovespa_2015_a_2025[[#This Row],[Var%]]*100</f>
        <v>0.95</v>
      </c>
      <c r="J120" s="9">
        <f t="shared" si="10"/>
        <v>1</v>
      </c>
      <c r="K120" s="5">
        <f t="shared" si="11"/>
        <v>0.44999999999999996</v>
      </c>
      <c r="L120" s="9">
        <f t="shared" si="12"/>
        <v>1</v>
      </c>
      <c r="M120" s="5">
        <f t="shared" ca="1" si="13"/>
        <v>0.15200000000000002</v>
      </c>
      <c r="N120" s="9">
        <f t="shared" ca="1" si="14"/>
        <v>1</v>
      </c>
      <c r="O120" s="5">
        <f t="shared" ca="1" si="15"/>
        <v>3.4999999999999996E-2</v>
      </c>
      <c r="P120" s="9">
        <f t="shared" ca="1" si="16"/>
        <v>1</v>
      </c>
      <c r="Q120" s="5">
        <f t="shared" ca="1" si="17"/>
        <v>-0.18428571428571425</v>
      </c>
      <c r="R120" s="9">
        <f t="shared" ca="1" si="18"/>
        <v>0</v>
      </c>
      <c r="S120" s="5">
        <f t="shared" si="19"/>
        <v>1</v>
      </c>
    </row>
    <row r="121" spans="1:19" x14ac:dyDescent="0.3">
      <c r="A121" s="7">
        <v>45663</v>
      </c>
      <c r="B121" s="3">
        <v>120022</v>
      </c>
      <c r="C121" s="3">
        <v>118534</v>
      </c>
      <c r="D121" s="3">
        <v>120322</v>
      </c>
      <c r="E121" s="3">
        <v>118534</v>
      </c>
      <c r="F121" s="4" t="s">
        <v>123</v>
      </c>
      <c r="G121" s="1">
        <f>VALUE(LEFT(F121,LEN(F121)-1))*CHOOSE(MATCH(RIGHT(F121,1),{"K";"M";"B"},0),1000,1000000,1000000000)</f>
        <v>9690000</v>
      </c>
      <c r="H121" s="6">
        <v>1.26E-2</v>
      </c>
      <c r="I121" s="5">
        <f>+Dados_Históricos___Ibovespa_2015_a_2025[[#This Row],[Var%]]*100</f>
        <v>1.26</v>
      </c>
      <c r="J121" s="9">
        <f t="shared" si="10"/>
        <v>1</v>
      </c>
      <c r="K121" s="5">
        <f t="shared" si="11"/>
        <v>0.76</v>
      </c>
      <c r="L121" s="9">
        <f t="shared" si="12"/>
        <v>1</v>
      </c>
      <c r="M121" s="5">
        <f t="shared" ca="1" si="13"/>
        <v>-0.17199999999999999</v>
      </c>
      <c r="N121" s="9">
        <f t="shared" ca="1" si="14"/>
        <v>0</v>
      </c>
      <c r="O121" s="5">
        <f t="shared" ca="1" si="15"/>
        <v>-0.375</v>
      </c>
      <c r="P121" s="9">
        <f t="shared" ca="1" si="16"/>
        <v>0</v>
      </c>
      <c r="Q121" s="5">
        <f t="shared" ca="1" si="17"/>
        <v>-0.19523809523809527</v>
      </c>
      <c r="R121" s="9">
        <f t="shared" ca="1" si="18"/>
        <v>0</v>
      </c>
      <c r="S121" s="5">
        <f t="shared" si="19"/>
        <v>-1</v>
      </c>
    </row>
    <row r="122" spans="1:19" x14ac:dyDescent="0.3">
      <c r="A122" s="7">
        <v>45660</v>
      </c>
      <c r="B122" s="3">
        <v>118533</v>
      </c>
      <c r="C122" s="3">
        <v>120125</v>
      </c>
      <c r="D122" s="3">
        <v>120356</v>
      </c>
      <c r="E122" s="3">
        <v>118404</v>
      </c>
      <c r="F122" s="4" t="s">
        <v>124</v>
      </c>
      <c r="G122" s="1">
        <f>VALUE(LEFT(F122,LEN(F122)-1))*CHOOSE(MATCH(RIGHT(F122,1),{"K";"M";"B"},0),1000,1000000,1000000000)</f>
        <v>9800000</v>
      </c>
      <c r="H122" s="6">
        <v>-1.3299999999999999E-2</v>
      </c>
      <c r="I122" s="5">
        <f>+Dados_Históricos___Ibovespa_2015_a_2025[[#This Row],[Var%]]*100</f>
        <v>-1.3299999999999998</v>
      </c>
      <c r="J122" s="9">
        <f t="shared" si="10"/>
        <v>0</v>
      </c>
      <c r="K122" s="5">
        <f t="shared" si="11"/>
        <v>-0.82999999999999985</v>
      </c>
      <c r="L122" s="9">
        <f t="shared" si="12"/>
        <v>0</v>
      </c>
      <c r="M122" s="5">
        <f t="shared" ca="1" si="13"/>
        <v>-0.372</v>
      </c>
      <c r="N122" s="9">
        <f t="shared" ca="1" si="14"/>
        <v>0</v>
      </c>
      <c r="O122" s="5">
        <f t="shared" ca="1" si="15"/>
        <v>-0.40899999999999997</v>
      </c>
      <c r="P122" s="9">
        <f t="shared" ca="1" si="16"/>
        <v>0</v>
      </c>
      <c r="Q122" s="5">
        <f t="shared" ca="1" si="17"/>
        <v>-0.27142857142857146</v>
      </c>
      <c r="R122" s="9">
        <f t="shared" ca="1" si="18"/>
        <v>0</v>
      </c>
      <c r="S122" s="5">
        <f t="shared" si="19"/>
        <v>-1</v>
      </c>
    </row>
    <row r="123" spans="1:19" x14ac:dyDescent="0.3">
      <c r="A123" s="7">
        <v>45659</v>
      </c>
      <c r="B123" s="3">
        <v>120125</v>
      </c>
      <c r="C123" s="3">
        <v>120283</v>
      </c>
      <c r="D123" s="3">
        <v>120782</v>
      </c>
      <c r="E123" s="3">
        <v>119120</v>
      </c>
      <c r="F123" s="4" t="s">
        <v>125</v>
      </c>
      <c r="G123" s="1">
        <f>VALUE(LEFT(F123,LEN(F123)-1))*CHOOSE(MATCH(RIGHT(F123,1),{"K";"M";"B"},0),1000,1000000,1000000000)</f>
        <v>9370000</v>
      </c>
      <c r="H123" s="6">
        <v>-1.2999999999999999E-3</v>
      </c>
      <c r="I123" s="5">
        <f>+Dados_Históricos___Ibovespa_2015_a_2025[[#This Row],[Var%]]*100</f>
        <v>-0.13</v>
      </c>
      <c r="J123" s="9">
        <f t="shared" si="10"/>
        <v>0</v>
      </c>
      <c r="K123" s="5">
        <f t="shared" si="11"/>
        <v>0</v>
      </c>
      <c r="L123" s="9">
        <f t="shared" si="12"/>
        <v>0</v>
      </c>
      <c r="M123" s="5">
        <f t="shared" ca="1" si="13"/>
        <v>-0.32400000000000001</v>
      </c>
      <c r="N123" s="9">
        <f t="shared" ca="1" si="14"/>
        <v>0</v>
      </c>
      <c r="O123" s="5">
        <f t="shared" ca="1" si="15"/>
        <v>-0.36</v>
      </c>
      <c r="P123" s="9">
        <f t="shared" ca="1" si="16"/>
        <v>0</v>
      </c>
      <c r="Q123" s="5">
        <f t="shared" ca="1" si="17"/>
        <v>-0.16761904761904761</v>
      </c>
      <c r="R123" s="9">
        <f t="shared" ca="1" si="18"/>
        <v>0</v>
      </c>
      <c r="S123" s="5">
        <f t="shared" si="19"/>
        <v>-1.0000000000000002</v>
      </c>
    </row>
    <row r="124" spans="1:19" x14ac:dyDescent="0.3">
      <c r="A124" s="7">
        <v>45656</v>
      </c>
      <c r="B124" s="3">
        <v>120283</v>
      </c>
      <c r="C124" s="3">
        <v>120267</v>
      </c>
      <c r="D124" s="3">
        <v>121050</v>
      </c>
      <c r="E124" s="3">
        <v>120158</v>
      </c>
      <c r="F124" s="4" t="s">
        <v>126</v>
      </c>
      <c r="G124" s="1">
        <f>VALUE(LEFT(F124,LEN(F124)-1))*CHOOSE(MATCH(RIGHT(F124,1),{"K";"M";"B"},0),1000,1000000,1000000000)</f>
        <v>8900000</v>
      </c>
      <c r="H124" s="6">
        <v>1E-4</v>
      </c>
      <c r="I124" s="5">
        <f>+Dados_Históricos___Ibovespa_2015_a_2025[[#This Row],[Var%]]*100</f>
        <v>0.01</v>
      </c>
      <c r="J124" s="9">
        <f t="shared" si="10"/>
        <v>1</v>
      </c>
      <c r="K124" s="5">
        <f t="shared" si="11"/>
        <v>0</v>
      </c>
      <c r="L124" s="9">
        <f t="shared" si="12"/>
        <v>0</v>
      </c>
      <c r="M124" s="5">
        <f t="shared" ca="1" si="13"/>
        <v>-0.14800000000000005</v>
      </c>
      <c r="N124" s="9">
        <f t="shared" ca="1" si="14"/>
        <v>0</v>
      </c>
      <c r="O124" s="5">
        <f t="shared" ca="1" si="15"/>
        <v>-0.45999999999999996</v>
      </c>
      <c r="P124" s="9">
        <f t="shared" ca="1" si="16"/>
        <v>0</v>
      </c>
      <c r="Q124" s="5">
        <f t="shared" ca="1" si="17"/>
        <v>-0.27571428571428569</v>
      </c>
      <c r="R124" s="9">
        <f t="shared" ca="1" si="18"/>
        <v>0</v>
      </c>
      <c r="S124" s="5">
        <f t="shared" si="19"/>
        <v>-1</v>
      </c>
    </row>
    <row r="125" spans="1:19" x14ac:dyDescent="0.3">
      <c r="A125" s="7">
        <v>45653</v>
      </c>
      <c r="B125" s="3">
        <v>120269</v>
      </c>
      <c r="C125" s="3">
        <v>121078</v>
      </c>
      <c r="D125" s="3">
        <v>121609</v>
      </c>
      <c r="E125" s="3">
        <v>120252</v>
      </c>
      <c r="F125" s="4" t="s">
        <v>127</v>
      </c>
      <c r="G125" s="1">
        <f>VALUE(LEFT(F125,LEN(F125)-1))*CHOOSE(MATCH(RIGHT(F125,1),{"K";"M";"B"},0),1000,1000000,1000000000)</f>
        <v>8940000</v>
      </c>
      <c r="H125" s="6">
        <v>-6.7000000000000002E-3</v>
      </c>
      <c r="I125" s="5">
        <f>+Dados_Históricos___Ibovespa_2015_a_2025[[#This Row],[Var%]]*100</f>
        <v>-0.67</v>
      </c>
      <c r="J125" s="9">
        <f t="shared" si="10"/>
        <v>0</v>
      </c>
      <c r="K125" s="5">
        <f t="shared" si="11"/>
        <v>-0.17000000000000004</v>
      </c>
      <c r="L125" s="9">
        <f t="shared" si="12"/>
        <v>0</v>
      </c>
      <c r="M125" s="5">
        <f t="shared" ca="1" si="13"/>
        <v>-8.2000000000000003E-2</v>
      </c>
      <c r="N125" s="9">
        <f t="shared" ca="1" si="14"/>
        <v>0</v>
      </c>
      <c r="O125" s="5">
        <f t="shared" ca="1" si="15"/>
        <v>-0.73499999999999999</v>
      </c>
      <c r="P125" s="9">
        <f t="shared" ca="1" si="16"/>
        <v>0</v>
      </c>
      <c r="Q125" s="5">
        <f t="shared" ca="1" si="17"/>
        <v>-0.35857142857142854</v>
      </c>
      <c r="R125" s="9">
        <f t="shared" ca="1" si="18"/>
        <v>0</v>
      </c>
      <c r="S125" s="5">
        <f t="shared" si="19"/>
        <v>-1</v>
      </c>
    </row>
    <row r="126" spans="1:19" x14ac:dyDescent="0.3">
      <c r="A126" s="7">
        <v>45652</v>
      </c>
      <c r="B126" s="3">
        <v>121078</v>
      </c>
      <c r="C126" s="3">
        <v>120767</v>
      </c>
      <c r="D126" s="3">
        <v>121612</v>
      </c>
      <c r="E126" s="3">
        <v>120428</v>
      </c>
      <c r="F126" s="4" t="s">
        <v>128</v>
      </c>
      <c r="G126" s="1">
        <f>VALUE(LEFT(F126,LEN(F126)-1))*CHOOSE(MATCH(RIGHT(F126,1),{"K";"M";"B"},0),1000,1000000,1000000000)</f>
        <v>8340000</v>
      </c>
      <c r="H126" s="6">
        <v>2.5999999999999999E-3</v>
      </c>
      <c r="I126" s="5">
        <f>+Dados_Históricos___Ibovespa_2015_a_2025[[#This Row],[Var%]]*100</f>
        <v>0.26</v>
      </c>
      <c r="J126" s="9">
        <f t="shared" si="10"/>
        <v>1</v>
      </c>
      <c r="K126" s="5">
        <f t="shared" si="11"/>
        <v>0</v>
      </c>
      <c r="L126" s="9">
        <f t="shared" si="12"/>
        <v>0</v>
      </c>
      <c r="M126" s="5">
        <f t="shared" ca="1" si="13"/>
        <v>-0.57800000000000007</v>
      </c>
      <c r="N126" s="9">
        <f t="shared" ca="1" si="14"/>
        <v>0</v>
      </c>
      <c r="O126" s="5">
        <f t="shared" ca="1" si="15"/>
        <v>-0.56199999999999994</v>
      </c>
      <c r="P126" s="9">
        <f t="shared" ca="1" si="16"/>
        <v>0</v>
      </c>
      <c r="Q126" s="5">
        <f t="shared" ca="1" si="17"/>
        <v>-0.2938095238095238</v>
      </c>
      <c r="R126" s="9">
        <f t="shared" ca="1" si="18"/>
        <v>0</v>
      </c>
      <c r="S126" s="5">
        <f t="shared" si="19"/>
        <v>-1</v>
      </c>
    </row>
    <row r="127" spans="1:19" x14ac:dyDescent="0.3">
      <c r="A127" s="7">
        <v>45649</v>
      </c>
      <c r="B127" s="3">
        <v>120767</v>
      </c>
      <c r="C127" s="3">
        <v>122105</v>
      </c>
      <c r="D127" s="3">
        <v>122105</v>
      </c>
      <c r="E127" s="3">
        <v>120617</v>
      </c>
      <c r="F127" s="4" t="s">
        <v>129</v>
      </c>
      <c r="G127" s="1">
        <f>VALUE(LEFT(F127,LEN(F127)-1))*CHOOSE(MATCH(RIGHT(F127,1),{"K";"M";"B"},0),1000,1000000,1000000000)</f>
        <v>9950000</v>
      </c>
      <c r="H127" s="6">
        <v>-1.09E-2</v>
      </c>
      <c r="I127" s="5">
        <f>+Dados_Históricos___Ibovespa_2015_a_2025[[#This Row],[Var%]]*100</f>
        <v>-1.0900000000000001</v>
      </c>
      <c r="J127" s="9">
        <f t="shared" si="10"/>
        <v>0</v>
      </c>
      <c r="K127" s="5">
        <f t="shared" si="11"/>
        <v>-0.59000000000000008</v>
      </c>
      <c r="L127" s="9">
        <f t="shared" si="12"/>
        <v>0</v>
      </c>
      <c r="M127" s="5">
        <f t="shared" ca="1" si="13"/>
        <v>-0.44600000000000001</v>
      </c>
      <c r="N127" s="9">
        <f t="shared" ca="1" si="14"/>
        <v>0</v>
      </c>
      <c r="O127" s="5">
        <f t="shared" ca="1" si="15"/>
        <v>-0.5079999999999999</v>
      </c>
      <c r="P127" s="9">
        <f t="shared" ca="1" si="16"/>
        <v>0</v>
      </c>
      <c r="Q127" s="5">
        <f t="shared" ca="1" si="17"/>
        <v>-0.30952380952380953</v>
      </c>
      <c r="R127" s="9">
        <f t="shared" ca="1" si="18"/>
        <v>0</v>
      </c>
      <c r="S127" s="5">
        <f t="shared" si="19"/>
        <v>-1</v>
      </c>
    </row>
    <row r="128" spans="1:19" x14ac:dyDescent="0.3">
      <c r="A128" s="7">
        <v>45646</v>
      </c>
      <c r="B128" s="3">
        <v>122102</v>
      </c>
      <c r="C128" s="3">
        <v>121183</v>
      </c>
      <c r="D128" s="3">
        <v>122209</v>
      </c>
      <c r="E128" s="3">
        <v>120700</v>
      </c>
      <c r="F128" s="4" t="s">
        <v>130</v>
      </c>
      <c r="G128" s="1">
        <f>VALUE(LEFT(F128,LEN(F128)-1))*CHOOSE(MATCH(RIGHT(F128,1),{"K";"M";"B"},0),1000,1000000,1000000000)</f>
        <v>18130000</v>
      </c>
      <c r="H128" s="6">
        <v>7.4999999999999997E-3</v>
      </c>
      <c r="I128" s="5">
        <f>+Dados_Históricos___Ibovespa_2015_a_2025[[#This Row],[Var%]]*100</f>
        <v>0.75</v>
      </c>
      <c r="J128" s="9">
        <f t="shared" si="10"/>
        <v>1</v>
      </c>
      <c r="K128" s="5">
        <f t="shared" si="11"/>
        <v>0.25</v>
      </c>
      <c r="L128" s="9">
        <f t="shared" si="12"/>
        <v>1</v>
      </c>
      <c r="M128" s="5">
        <f t="shared" ca="1" si="13"/>
        <v>-0.39600000000000002</v>
      </c>
      <c r="N128" s="9">
        <f t="shared" ca="1" si="14"/>
        <v>0</v>
      </c>
      <c r="O128" s="5">
        <f t="shared" ca="1" si="15"/>
        <v>-0.29899999999999993</v>
      </c>
      <c r="P128" s="9">
        <f t="shared" ca="1" si="16"/>
        <v>0</v>
      </c>
      <c r="Q128" s="5">
        <f t="shared" ca="1" si="17"/>
        <v>-0.17476190476190478</v>
      </c>
      <c r="R128" s="9">
        <f t="shared" ca="1" si="18"/>
        <v>0</v>
      </c>
      <c r="S128" s="5">
        <f t="shared" si="19"/>
        <v>1</v>
      </c>
    </row>
    <row r="129" spans="1:19" x14ac:dyDescent="0.3">
      <c r="A129" s="7">
        <v>45645</v>
      </c>
      <c r="B129" s="3">
        <v>121188</v>
      </c>
      <c r="C129" s="3">
        <v>120768</v>
      </c>
      <c r="D129" s="3">
        <v>121770</v>
      </c>
      <c r="E129" s="3">
        <v>120768</v>
      </c>
      <c r="F129" s="4" t="s">
        <v>131</v>
      </c>
      <c r="G129" s="1">
        <f>VALUE(LEFT(F129,LEN(F129)-1))*CHOOSE(MATCH(RIGHT(F129,1),{"K";"M";"B"},0),1000,1000000,1000000000)</f>
        <v>13680000</v>
      </c>
      <c r="H129" s="6">
        <v>3.3999999999999998E-3</v>
      </c>
      <c r="I129" s="5">
        <f>+Dados_Históricos___Ibovespa_2015_a_2025[[#This Row],[Var%]]*100</f>
        <v>0.33999999999999997</v>
      </c>
      <c r="J129" s="9">
        <f t="shared" si="10"/>
        <v>1</v>
      </c>
      <c r="K129" s="5">
        <f t="shared" si="11"/>
        <v>0</v>
      </c>
      <c r="L129" s="9">
        <f t="shared" si="12"/>
        <v>0</v>
      </c>
      <c r="M129" s="5">
        <f t="shared" ca="1" si="13"/>
        <v>-0.77200000000000002</v>
      </c>
      <c r="N129" s="9">
        <f t="shared" ca="1" si="14"/>
        <v>0</v>
      </c>
      <c r="O129" s="5">
        <f t="shared" ca="1" si="15"/>
        <v>-0.52399999999999991</v>
      </c>
      <c r="P129" s="9">
        <f t="shared" ca="1" si="16"/>
        <v>0</v>
      </c>
      <c r="Q129" s="5">
        <f t="shared" ca="1" si="17"/>
        <v>-0.25761904761904764</v>
      </c>
      <c r="R129" s="9">
        <f t="shared" ca="1" si="18"/>
        <v>0</v>
      </c>
      <c r="S129" s="5">
        <f t="shared" si="19"/>
        <v>0.99999999999999989</v>
      </c>
    </row>
    <row r="130" spans="1:19" x14ac:dyDescent="0.3">
      <c r="A130" s="7">
        <v>45644</v>
      </c>
      <c r="B130" s="3">
        <v>120772</v>
      </c>
      <c r="C130" s="3">
        <v>124699</v>
      </c>
      <c r="D130" s="3">
        <v>124699</v>
      </c>
      <c r="E130" s="3">
        <v>120457</v>
      </c>
      <c r="F130" s="4" t="s">
        <v>132</v>
      </c>
      <c r="G130" s="1">
        <f>VALUE(LEFT(F130,LEN(F130)-1))*CHOOSE(MATCH(RIGHT(F130,1),{"K";"M";"B"},0),1000,1000000,1000000000)</f>
        <v>19740000</v>
      </c>
      <c r="H130" s="6">
        <v>-3.15E-2</v>
      </c>
      <c r="I130" s="5">
        <f>+Dados_Históricos___Ibovespa_2015_a_2025[[#This Row],[Var%]]*100</f>
        <v>-3.15</v>
      </c>
      <c r="J130" s="9">
        <f t="shared" ref="J130:J193" si="20">IF(I130&lt;0,0,IF(I130=0,0,1))</f>
        <v>0</v>
      </c>
      <c r="K130" s="5">
        <f t="shared" ref="K130:K193" si="21">IF(ABS(I130)&lt;=0.5, 0, IF(I130&gt;0, I130-0.5, I130+0.5))</f>
        <v>-2.65</v>
      </c>
      <c r="L130" s="9">
        <f t="shared" ref="L130:L193" si="22">IF(K130&lt;0,0,IF(K130=0,0,1))</f>
        <v>0</v>
      </c>
      <c r="M130" s="5">
        <f t="shared" ref="M130:M193" ca="1" si="23">AVERAGE(OFFSET(I130,0,0,5,1))</f>
        <v>-1.3879999999999999</v>
      </c>
      <c r="N130" s="9">
        <f t="shared" ref="N130:N193" ca="1" si="24">IF(M130&lt;0,0,IF(M130=0,0,1))</f>
        <v>0</v>
      </c>
      <c r="O130" s="5">
        <f t="shared" ref="O130:O193" ca="1" si="25">AVERAGE(OFFSET(I130,0,0,10,1))</f>
        <v>-0.41799999999999987</v>
      </c>
      <c r="P130" s="9">
        <f t="shared" ref="P130:P193" ca="1" si="26">IF(O130&lt;0,0,IF(O130=0,0,1))</f>
        <v>0</v>
      </c>
      <c r="Q130" s="5">
        <f t="shared" ref="Q130:Q193" ca="1" si="27">AVERAGE(OFFSET(I130,0,0,21,1))</f>
        <v>-0.25761904761904764</v>
      </c>
      <c r="R130" s="9">
        <f t="shared" ref="R130:R193" ca="1" si="28">IF(Q130&lt;0,0,IF(Q130=0,0,1))</f>
        <v>0</v>
      </c>
      <c r="S130" s="5">
        <f t="shared" ref="S130:S193" si="29">CORREL(G129:G130,I129:I130)</f>
        <v>-1</v>
      </c>
    </row>
    <row r="131" spans="1:19" x14ac:dyDescent="0.3">
      <c r="A131" s="7">
        <v>45643</v>
      </c>
      <c r="B131" s="3">
        <v>124698</v>
      </c>
      <c r="C131" s="3">
        <v>123560</v>
      </c>
      <c r="D131" s="3">
        <v>125301</v>
      </c>
      <c r="E131" s="3">
        <v>123560</v>
      </c>
      <c r="F131" s="4" t="s">
        <v>133</v>
      </c>
      <c r="G131" s="1">
        <f>VALUE(LEFT(F131,LEN(F131)-1))*CHOOSE(MATCH(RIGHT(F131,1),{"K";"M";"B"},0),1000,1000000,1000000000)</f>
        <v>17560000</v>
      </c>
      <c r="H131" s="6">
        <v>9.1999999999999998E-3</v>
      </c>
      <c r="I131" s="5">
        <f>+Dados_Históricos___Ibovespa_2015_a_2025[[#This Row],[Var%]]*100</f>
        <v>0.91999999999999993</v>
      </c>
      <c r="J131" s="9">
        <f t="shared" si="20"/>
        <v>1</v>
      </c>
      <c r="K131" s="5">
        <f t="shared" si="21"/>
        <v>0.41999999999999993</v>
      </c>
      <c r="L131" s="9">
        <f t="shared" si="22"/>
        <v>1</v>
      </c>
      <c r="M131" s="5">
        <f t="shared" ca="1" si="23"/>
        <v>-0.54600000000000004</v>
      </c>
      <c r="N131" s="9">
        <f t="shared" ca="1" si="24"/>
        <v>0</v>
      </c>
      <c r="O131" s="5">
        <f t="shared" ca="1" si="25"/>
        <v>-0.10699999999999996</v>
      </c>
      <c r="P131" s="9">
        <f t="shared" ca="1" si="26"/>
        <v>0</v>
      </c>
      <c r="Q131" s="5">
        <f t="shared" ca="1" si="27"/>
        <v>-0.10857142857142857</v>
      </c>
      <c r="R131" s="9">
        <f t="shared" ca="1" si="28"/>
        <v>0</v>
      </c>
      <c r="S131" s="5">
        <f t="shared" si="29"/>
        <v>-1</v>
      </c>
    </row>
    <row r="132" spans="1:19" x14ac:dyDescent="0.3">
      <c r="A132" s="7">
        <v>45642</v>
      </c>
      <c r="B132" s="3">
        <v>123560</v>
      </c>
      <c r="C132" s="3">
        <v>124610</v>
      </c>
      <c r="D132" s="3">
        <v>124956</v>
      </c>
      <c r="E132" s="3">
        <v>123495</v>
      </c>
      <c r="F132" s="4" t="s">
        <v>134</v>
      </c>
      <c r="G132" s="1">
        <f>VALUE(LEFT(F132,LEN(F132)-1))*CHOOSE(MATCH(RIGHT(F132,1),{"K";"M";"B"},0),1000,1000000,1000000000)</f>
        <v>11070000</v>
      </c>
      <c r="H132" s="6">
        <v>-8.3999999999999995E-3</v>
      </c>
      <c r="I132" s="5">
        <f>+Dados_Históricos___Ibovespa_2015_a_2025[[#This Row],[Var%]]*100</f>
        <v>-0.84</v>
      </c>
      <c r="J132" s="9">
        <f t="shared" si="20"/>
        <v>0</v>
      </c>
      <c r="K132" s="5">
        <f t="shared" si="21"/>
        <v>-0.33999999999999997</v>
      </c>
      <c r="L132" s="9">
        <f t="shared" si="22"/>
        <v>0</v>
      </c>
      <c r="M132" s="5">
        <f t="shared" ca="1" si="23"/>
        <v>-0.56999999999999995</v>
      </c>
      <c r="N132" s="9">
        <f t="shared" ca="1" si="24"/>
        <v>0</v>
      </c>
      <c r="O132" s="5">
        <f t="shared" ca="1" si="25"/>
        <v>-0.12699999999999995</v>
      </c>
      <c r="P132" s="9">
        <f t="shared" ca="1" si="26"/>
        <v>0</v>
      </c>
      <c r="Q132" s="5">
        <f t="shared" ca="1" si="27"/>
        <v>-0.15000000000000002</v>
      </c>
      <c r="R132" s="9">
        <f t="shared" ca="1" si="28"/>
        <v>0</v>
      </c>
      <c r="S132" s="5">
        <f t="shared" si="29"/>
        <v>1</v>
      </c>
    </row>
    <row r="133" spans="1:19" x14ac:dyDescent="0.3">
      <c r="A133" s="7">
        <v>45639</v>
      </c>
      <c r="B133" s="3">
        <v>124612</v>
      </c>
      <c r="C133" s="3">
        <v>126102</v>
      </c>
      <c r="D133" s="3">
        <v>126290</v>
      </c>
      <c r="E133" s="3">
        <v>124578</v>
      </c>
      <c r="F133" s="4" t="s">
        <v>135</v>
      </c>
      <c r="G133" s="1">
        <f>VALUE(LEFT(F133,LEN(F133)-1))*CHOOSE(MATCH(RIGHT(F133,1),{"K";"M";"B"},0),1000,1000000,1000000000)</f>
        <v>11760000</v>
      </c>
      <c r="H133" s="6">
        <v>-1.1299999999999999E-2</v>
      </c>
      <c r="I133" s="5">
        <f>+Dados_Históricos___Ibovespa_2015_a_2025[[#This Row],[Var%]]*100</f>
        <v>-1.1299999999999999</v>
      </c>
      <c r="J133" s="9">
        <f t="shared" si="20"/>
        <v>0</v>
      </c>
      <c r="K133" s="5">
        <f t="shared" si="21"/>
        <v>-0.62999999999999989</v>
      </c>
      <c r="L133" s="9">
        <f t="shared" si="22"/>
        <v>0</v>
      </c>
      <c r="M133" s="5">
        <f t="shared" ca="1" si="23"/>
        <v>-0.20199999999999996</v>
      </c>
      <c r="N133" s="9">
        <f t="shared" ca="1" si="24"/>
        <v>0</v>
      </c>
      <c r="O133" s="5">
        <f t="shared" ca="1" si="25"/>
        <v>-7.6999999999999971E-2</v>
      </c>
      <c r="P133" s="9">
        <f t="shared" ca="1" si="26"/>
        <v>0</v>
      </c>
      <c r="Q133" s="5">
        <f t="shared" ca="1" si="27"/>
        <v>-0.10857142857142857</v>
      </c>
      <c r="R133" s="9">
        <f t="shared" ca="1" si="28"/>
        <v>0</v>
      </c>
      <c r="S133" s="5">
        <f t="shared" si="29"/>
        <v>-1</v>
      </c>
    </row>
    <row r="134" spans="1:19" x14ac:dyDescent="0.3">
      <c r="A134" s="7">
        <v>45638</v>
      </c>
      <c r="B134" s="3">
        <v>126042</v>
      </c>
      <c r="C134" s="3">
        <v>129587</v>
      </c>
      <c r="D134" s="3">
        <v>129587</v>
      </c>
      <c r="E134" s="3">
        <v>125829</v>
      </c>
      <c r="F134" s="4" t="s">
        <v>136</v>
      </c>
      <c r="G134" s="1">
        <f>VALUE(LEFT(F134,LEN(F134)-1))*CHOOSE(MATCH(RIGHT(F134,1),{"K";"M";"B"},0),1000,1000000,1000000000)</f>
        <v>13450000</v>
      </c>
      <c r="H134" s="6">
        <v>-2.7400000000000001E-2</v>
      </c>
      <c r="I134" s="5">
        <f>+Dados_Históricos___Ibovespa_2015_a_2025[[#This Row],[Var%]]*100</f>
        <v>-2.74</v>
      </c>
      <c r="J134" s="9">
        <f t="shared" si="20"/>
        <v>0</v>
      </c>
      <c r="K134" s="5">
        <f t="shared" si="21"/>
        <v>-2.2400000000000002</v>
      </c>
      <c r="L134" s="9">
        <f t="shared" si="22"/>
        <v>0</v>
      </c>
      <c r="M134" s="5">
        <f t="shared" ca="1" si="23"/>
        <v>-0.27600000000000002</v>
      </c>
      <c r="N134" s="9">
        <f t="shared" ca="1" si="24"/>
        <v>0</v>
      </c>
      <c r="O134" s="5">
        <f t="shared" ca="1" si="25"/>
        <v>0.121</v>
      </c>
      <c r="P134" s="9">
        <f t="shared" ca="1" si="26"/>
        <v>1</v>
      </c>
      <c r="Q134" s="5">
        <f t="shared" ca="1" si="27"/>
        <v>-6.1428571428571443E-2</v>
      </c>
      <c r="R134" s="9">
        <f t="shared" ca="1" si="28"/>
        <v>0</v>
      </c>
      <c r="S134" s="5">
        <f t="shared" si="29"/>
        <v>-1</v>
      </c>
    </row>
    <row r="135" spans="1:19" x14ac:dyDescent="0.3">
      <c r="A135" s="7">
        <v>45637</v>
      </c>
      <c r="B135" s="3">
        <v>129593</v>
      </c>
      <c r="C135" s="3">
        <v>128228</v>
      </c>
      <c r="D135" s="3">
        <v>130899</v>
      </c>
      <c r="E135" s="3">
        <v>127362</v>
      </c>
      <c r="F135" s="4" t="s">
        <v>137</v>
      </c>
      <c r="G135" s="1">
        <f>VALUE(LEFT(F135,LEN(F135)-1))*CHOOSE(MATCH(RIGHT(F135,1),{"K";"M";"B"},0),1000,1000000,1000000000)</f>
        <v>13170000</v>
      </c>
      <c r="H135" s="6">
        <v>1.06E-2</v>
      </c>
      <c r="I135" s="5">
        <f>+Dados_Históricos___Ibovespa_2015_a_2025[[#This Row],[Var%]]*100</f>
        <v>1.06</v>
      </c>
      <c r="J135" s="9">
        <f t="shared" si="20"/>
        <v>1</v>
      </c>
      <c r="K135" s="5">
        <f t="shared" si="21"/>
        <v>0.56000000000000005</v>
      </c>
      <c r="L135" s="9">
        <f t="shared" si="22"/>
        <v>1</v>
      </c>
      <c r="M135" s="5">
        <f t="shared" ca="1" si="23"/>
        <v>0.55200000000000016</v>
      </c>
      <c r="N135" s="9">
        <f t="shared" ca="1" si="24"/>
        <v>1</v>
      </c>
      <c r="O135" s="5">
        <f t="shared" ca="1" si="25"/>
        <v>0.15500000000000008</v>
      </c>
      <c r="P135" s="9">
        <f t="shared" ca="1" si="26"/>
        <v>1</v>
      </c>
      <c r="Q135" s="5">
        <f t="shared" ca="1" si="27"/>
        <v>7.0476190476190498E-2</v>
      </c>
      <c r="R135" s="9">
        <f t="shared" ca="1" si="28"/>
        <v>1</v>
      </c>
      <c r="S135" s="5">
        <f t="shared" si="29"/>
        <v>-1</v>
      </c>
    </row>
    <row r="136" spans="1:19" x14ac:dyDescent="0.3">
      <c r="A136" s="7">
        <v>45636</v>
      </c>
      <c r="B136" s="3">
        <v>128228</v>
      </c>
      <c r="C136" s="3">
        <v>127213</v>
      </c>
      <c r="D136" s="3">
        <v>128511</v>
      </c>
      <c r="E136" s="3">
        <v>127213</v>
      </c>
      <c r="F136" s="4" t="s">
        <v>138</v>
      </c>
      <c r="G136" s="1">
        <f>VALUE(LEFT(F136,LEN(F136)-1))*CHOOSE(MATCH(RIGHT(F136,1),{"K";"M";"B"},0),1000,1000000,1000000000)</f>
        <v>9140000</v>
      </c>
      <c r="H136" s="6">
        <v>8.0000000000000002E-3</v>
      </c>
      <c r="I136" s="5">
        <f>+Dados_Históricos___Ibovespa_2015_a_2025[[#This Row],[Var%]]*100</f>
        <v>0.8</v>
      </c>
      <c r="J136" s="9">
        <f t="shared" si="20"/>
        <v>1</v>
      </c>
      <c r="K136" s="5">
        <f t="shared" si="21"/>
        <v>0.30000000000000004</v>
      </c>
      <c r="L136" s="9">
        <f t="shared" si="22"/>
        <v>1</v>
      </c>
      <c r="M136" s="5">
        <f t="shared" ca="1" si="23"/>
        <v>0.33200000000000002</v>
      </c>
      <c r="N136" s="9">
        <f t="shared" ca="1" si="24"/>
        <v>1</v>
      </c>
      <c r="O136" s="5">
        <f t="shared" ca="1" si="25"/>
        <v>-0.12399999999999997</v>
      </c>
      <c r="P136" s="9">
        <f t="shared" ca="1" si="26"/>
        <v>0</v>
      </c>
      <c r="Q136" s="5">
        <f t="shared" ca="1" si="27"/>
        <v>-4.8095238095238094E-2</v>
      </c>
      <c r="R136" s="9">
        <f t="shared" ca="1" si="28"/>
        <v>0</v>
      </c>
      <c r="S136" s="5">
        <f t="shared" si="29"/>
        <v>1</v>
      </c>
    </row>
    <row r="137" spans="1:19" x14ac:dyDescent="0.3">
      <c r="A137" s="7">
        <v>45635</v>
      </c>
      <c r="B137" s="3">
        <v>127210</v>
      </c>
      <c r="C137" s="3">
        <v>125946</v>
      </c>
      <c r="D137" s="3">
        <v>127542</v>
      </c>
      <c r="E137" s="3">
        <v>125946</v>
      </c>
      <c r="F137" s="4" t="s">
        <v>125</v>
      </c>
      <c r="G137" s="1">
        <f>VALUE(LEFT(F137,LEN(F137)-1))*CHOOSE(MATCH(RIGHT(F137,1),{"K";"M";"B"},0),1000,1000000,1000000000)</f>
        <v>9370000</v>
      </c>
      <c r="H137" s="6">
        <v>0.01</v>
      </c>
      <c r="I137" s="5">
        <f>+Dados_Históricos___Ibovespa_2015_a_2025[[#This Row],[Var%]]*100</f>
        <v>1</v>
      </c>
      <c r="J137" s="9">
        <f t="shared" si="20"/>
        <v>1</v>
      </c>
      <c r="K137" s="5">
        <f t="shared" si="21"/>
        <v>0.5</v>
      </c>
      <c r="L137" s="9">
        <f t="shared" si="22"/>
        <v>1</v>
      </c>
      <c r="M137" s="5">
        <f t="shared" ca="1" si="23"/>
        <v>0.316</v>
      </c>
      <c r="N137" s="9">
        <f t="shared" ca="1" si="24"/>
        <v>1</v>
      </c>
      <c r="O137" s="5">
        <f t="shared" ca="1" si="25"/>
        <v>-0.13499999999999995</v>
      </c>
      <c r="P137" s="9">
        <f t="shared" ca="1" si="26"/>
        <v>0</v>
      </c>
      <c r="Q137" s="5">
        <f t="shared" ca="1" si="27"/>
        <v>-0.11047619047619049</v>
      </c>
      <c r="R137" s="9">
        <f t="shared" ca="1" si="28"/>
        <v>0</v>
      </c>
      <c r="S137" s="5">
        <f t="shared" si="29"/>
        <v>1</v>
      </c>
    </row>
    <row r="138" spans="1:19" x14ac:dyDescent="0.3">
      <c r="A138" s="7">
        <v>45632</v>
      </c>
      <c r="B138" s="3">
        <v>125946</v>
      </c>
      <c r="C138" s="3">
        <v>127856</v>
      </c>
      <c r="D138" s="3">
        <v>127872</v>
      </c>
      <c r="E138" s="3">
        <v>125833</v>
      </c>
      <c r="F138" s="4" t="s">
        <v>139</v>
      </c>
      <c r="G138" s="1">
        <f>VALUE(LEFT(F138,LEN(F138)-1))*CHOOSE(MATCH(RIGHT(F138,1),{"K";"M";"B"},0),1000,1000000,1000000000)</f>
        <v>11220000</v>
      </c>
      <c r="H138" s="6">
        <v>-1.4999999999999999E-2</v>
      </c>
      <c r="I138" s="5">
        <f>+Dados_Históricos___Ibovespa_2015_a_2025[[#This Row],[Var%]]*100</f>
        <v>-1.5</v>
      </c>
      <c r="J138" s="9">
        <f t="shared" si="20"/>
        <v>0</v>
      </c>
      <c r="K138" s="5">
        <f t="shared" si="21"/>
        <v>-1</v>
      </c>
      <c r="L138" s="9">
        <f t="shared" si="22"/>
        <v>0</v>
      </c>
      <c r="M138" s="5">
        <f t="shared" ca="1" si="23"/>
        <v>4.8000000000000022E-2</v>
      </c>
      <c r="N138" s="9">
        <f t="shared" ca="1" si="24"/>
        <v>1</v>
      </c>
      <c r="O138" s="5">
        <f t="shared" ca="1" si="25"/>
        <v>-0.24199999999999994</v>
      </c>
      <c r="P138" s="9">
        <f t="shared" ca="1" si="26"/>
        <v>0</v>
      </c>
      <c r="Q138" s="5">
        <f t="shared" ca="1" si="27"/>
        <v>-0.16952380952380949</v>
      </c>
      <c r="R138" s="9">
        <f t="shared" ca="1" si="28"/>
        <v>0</v>
      </c>
      <c r="S138" s="5">
        <f t="shared" si="29"/>
        <v>-1</v>
      </c>
    </row>
    <row r="139" spans="1:19" x14ac:dyDescent="0.3">
      <c r="A139" s="7">
        <v>45631</v>
      </c>
      <c r="B139" s="3">
        <v>127858</v>
      </c>
      <c r="C139" s="3">
        <v>126088</v>
      </c>
      <c r="D139" s="3">
        <v>127989</v>
      </c>
      <c r="E139" s="3">
        <v>126087</v>
      </c>
      <c r="F139" s="4" t="s">
        <v>140</v>
      </c>
      <c r="G139" s="1">
        <f>VALUE(LEFT(F139,LEN(F139)-1))*CHOOSE(MATCH(RIGHT(F139,1),{"K";"M";"B"},0),1000,1000000,1000000000)</f>
        <v>9530000</v>
      </c>
      <c r="H139" s="6">
        <v>1.4E-2</v>
      </c>
      <c r="I139" s="5">
        <f>+Dados_Históricos___Ibovespa_2015_a_2025[[#This Row],[Var%]]*100</f>
        <v>1.4000000000000001</v>
      </c>
      <c r="J139" s="9">
        <f t="shared" si="20"/>
        <v>1</v>
      </c>
      <c r="K139" s="5">
        <f t="shared" si="21"/>
        <v>0.90000000000000013</v>
      </c>
      <c r="L139" s="9">
        <f t="shared" si="22"/>
        <v>1</v>
      </c>
      <c r="M139" s="5">
        <f t="shared" ca="1" si="23"/>
        <v>0.51800000000000002</v>
      </c>
      <c r="N139" s="9">
        <f t="shared" ca="1" si="24"/>
        <v>1</v>
      </c>
      <c r="O139" s="5">
        <f t="shared" ca="1" si="25"/>
        <v>8.2000000000000017E-2</v>
      </c>
      <c r="P139" s="9">
        <f t="shared" ca="1" si="26"/>
        <v>1</v>
      </c>
      <c r="Q139" s="5">
        <f t="shared" ca="1" si="27"/>
        <v>-9.2857142857142833E-2</v>
      </c>
      <c r="R139" s="9">
        <f t="shared" ca="1" si="28"/>
        <v>0</v>
      </c>
      <c r="S139" s="5">
        <f t="shared" si="29"/>
        <v>-1</v>
      </c>
    </row>
    <row r="140" spans="1:19" x14ac:dyDescent="0.3">
      <c r="A140" s="7">
        <v>45630</v>
      </c>
      <c r="B140" s="3">
        <v>126087</v>
      </c>
      <c r="C140" s="3">
        <v>126139</v>
      </c>
      <c r="D140" s="3">
        <v>126720</v>
      </c>
      <c r="E140" s="3">
        <v>125828</v>
      </c>
      <c r="F140" s="4" t="s">
        <v>141</v>
      </c>
      <c r="G140" s="1">
        <f>VALUE(LEFT(F140,LEN(F140)-1))*CHOOSE(MATCH(RIGHT(F140,1),{"K";"M";"B"},0),1000,1000000,1000000000)</f>
        <v>9390000</v>
      </c>
      <c r="H140" s="6">
        <v>-4.0000000000000002E-4</v>
      </c>
      <c r="I140" s="5">
        <f>+Dados_Históricos___Ibovespa_2015_a_2025[[#This Row],[Var%]]*100</f>
        <v>-0.04</v>
      </c>
      <c r="J140" s="9">
        <f t="shared" si="20"/>
        <v>0</v>
      </c>
      <c r="K140" s="5">
        <f t="shared" si="21"/>
        <v>0</v>
      </c>
      <c r="L140" s="9">
        <f t="shared" si="22"/>
        <v>0</v>
      </c>
      <c r="M140" s="5">
        <f t="shared" ca="1" si="23"/>
        <v>-0.24199999999999999</v>
      </c>
      <c r="N140" s="9">
        <f t="shared" ca="1" si="24"/>
        <v>0</v>
      </c>
      <c r="O140" s="5">
        <f t="shared" ca="1" si="25"/>
        <v>-0.15700000000000003</v>
      </c>
      <c r="P140" s="9">
        <f t="shared" ca="1" si="26"/>
        <v>0</v>
      </c>
      <c r="Q140" s="5">
        <f t="shared" ca="1" si="27"/>
        <v>-7.047619047619047E-2</v>
      </c>
      <c r="R140" s="9">
        <f t="shared" ca="1" si="28"/>
        <v>0</v>
      </c>
      <c r="S140" s="5">
        <f t="shared" si="29"/>
        <v>1</v>
      </c>
    </row>
    <row r="141" spans="1:19" x14ac:dyDescent="0.3">
      <c r="A141" s="7">
        <v>45629</v>
      </c>
      <c r="B141" s="3">
        <v>126139</v>
      </c>
      <c r="C141" s="3">
        <v>125235</v>
      </c>
      <c r="D141" s="3">
        <v>126417</v>
      </c>
      <c r="E141" s="3">
        <v>125233</v>
      </c>
      <c r="F141" s="4" t="s">
        <v>142</v>
      </c>
      <c r="G141" s="1">
        <f>VALUE(LEFT(F141,LEN(F141)-1))*CHOOSE(MATCH(RIGHT(F141,1),{"K";"M";"B"},0),1000,1000000,1000000000)</f>
        <v>9990000</v>
      </c>
      <c r="H141" s="6">
        <v>7.1999999999999998E-3</v>
      </c>
      <c r="I141" s="5">
        <f>+Dados_Históricos___Ibovespa_2015_a_2025[[#This Row],[Var%]]*100</f>
        <v>0.72</v>
      </c>
      <c r="J141" s="9">
        <f t="shared" si="20"/>
        <v>1</v>
      </c>
      <c r="K141" s="5">
        <f t="shared" si="21"/>
        <v>0.21999999999999997</v>
      </c>
      <c r="L141" s="9">
        <f t="shared" si="22"/>
        <v>1</v>
      </c>
      <c r="M141" s="5">
        <f t="shared" ca="1" si="23"/>
        <v>-0.57999999999999996</v>
      </c>
      <c r="N141" s="9">
        <f t="shared" ca="1" si="24"/>
        <v>0</v>
      </c>
      <c r="O141" s="5">
        <f t="shared" ca="1" si="25"/>
        <v>-0.11900000000000004</v>
      </c>
      <c r="P141" s="9">
        <f t="shared" ca="1" si="26"/>
        <v>0</v>
      </c>
      <c r="Q141" s="5">
        <f t="shared" ca="1" si="27"/>
        <v>-0.12714285714285714</v>
      </c>
      <c r="R141" s="9">
        <f t="shared" ca="1" si="28"/>
        <v>0</v>
      </c>
      <c r="S141" s="5">
        <f t="shared" si="29"/>
        <v>1.0000000000000002</v>
      </c>
    </row>
    <row r="142" spans="1:19" x14ac:dyDescent="0.3">
      <c r="A142" s="7">
        <v>45628</v>
      </c>
      <c r="B142" s="3">
        <v>125236</v>
      </c>
      <c r="C142" s="3">
        <v>125668</v>
      </c>
      <c r="D142" s="3">
        <v>125901</v>
      </c>
      <c r="E142" s="3">
        <v>124734</v>
      </c>
      <c r="F142" s="4" t="s">
        <v>143</v>
      </c>
      <c r="G142" s="1">
        <f>VALUE(LEFT(F142,LEN(F142)-1))*CHOOSE(MATCH(RIGHT(F142,1),{"K";"M";"B"},0),1000,1000000,1000000000)</f>
        <v>11520000</v>
      </c>
      <c r="H142" s="6">
        <v>-3.3999999999999998E-3</v>
      </c>
      <c r="I142" s="5">
        <f>+Dados_Históricos___Ibovespa_2015_a_2025[[#This Row],[Var%]]*100</f>
        <v>-0.33999999999999997</v>
      </c>
      <c r="J142" s="9">
        <f t="shared" si="20"/>
        <v>0</v>
      </c>
      <c r="K142" s="5">
        <f t="shared" si="21"/>
        <v>0</v>
      </c>
      <c r="L142" s="9">
        <f t="shared" si="22"/>
        <v>0</v>
      </c>
      <c r="M142" s="5">
        <f t="shared" ca="1" si="23"/>
        <v>-0.58599999999999997</v>
      </c>
      <c r="N142" s="9">
        <f t="shared" ca="1" si="24"/>
        <v>0</v>
      </c>
      <c r="O142" s="5">
        <f t="shared" ca="1" si="25"/>
        <v>-0.193</v>
      </c>
      <c r="P142" s="9">
        <f t="shared" ca="1" si="26"/>
        <v>0</v>
      </c>
      <c r="Q142" s="5">
        <f t="shared" ca="1" si="27"/>
        <v>-0.19523809523809521</v>
      </c>
      <c r="R142" s="9">
        <f t="shared" ca="1" si="28"/>
        <v>0</v>
      </c>
      <c r="S142" s="5">
        <f t="shared" si="29"/>
        <v>-1</v>
      </c>
    </row>
    <row r="143" spans="1:19" x14ac:dyDescent="0.3">
      <c r="A143" s="7">
        <v>45625</v>
      </c>
      <c r="B143" s="3">
        <v>125668</v>
      </c>
      <c r="C143" s="3">
        <v>124611</v>
      </c>
      <c r="D143" s="3">
        <v>126056</v>
      </c>
      <c r="E143" s="3">
        <v>123946</v>
      </c>
      <c r="F143" s="4" t="s">
        <v>144</v>
      </c>
      <c r="G143" s="1">
        <f>VALUE(LEFT(F143,LEN(F143)-1))*CHOOSE(MATCH(RIGHT(F143,1),{"K";"M";"B"},0),1000,1000000,1000000000)</f>
        <v>16399999.999999998</v>
      </c>
      <c r="H143" s="6">
        <v>8.5000000000000006E-3</v>
      </c>
      <c r="I143" s="5">
        <f>+Dados_Históricos___Ibovespa_2015_a_2025[[#This Row],[Var%]]*100</f>
        <v>0.85000000000000009</v>
      </c>
      <c r="J143" s="9">
        <f t="shared" si="20"/>
        <v>1</v>
      </c>
      <c r="K143" s="5">
        <f t="shared" si="21"/>
        <v>0.35000000000000009</v>
      </c>
      <c r="L143" s="9">
        <f t="shared" si="22"/>
        <v>1</v>
      </c>
      <c r="M143" s="5">
        <f t="shared" ca="1" si="23"/>
        <v>-0.53199999999999992</v>
      </c>
      <c r="N143" s="9">
        <f t="shared" ca="1" si="24"/>
        <v>0</v>
      </c>
      <c r="O143" s="5">
        <f t="shared" ca="1" si="25"/>
        <v>-0.15400000000000003</v>
      </c>
      <c r="P143" s="9">
        <f t="shared" ca="1" si="26"/>
        <v>0</v>
      </c>
      <c r="Q143" s="5">
        <f t="shared" ca="1" si="27"/>
        <v>-0.18238095238095237</v>
      </c>
      <c r="R143" s="9">
        <f t="shared" ca="1" si="28"/>
        <v>0</v>
      </c>
      <c r="S143" s="5">
        <f t="shared" si="29"/>
        <v>1.0000000000000002</v>
      </c>
    </row>
    <row r="144" spans="1:19" x14ac:dyDescent="0.3">
      <c r="A144" s="7">
        <v>45624</v>
      </c>
      <c r="B144" s="3">
        <v>124610</v>
      </c>
      <c r="C144" s="3">
        <v>127667</v>
      </c>
      <c r="D144" s="3">
        <v>127668</v>
      </c>
      <c r="E144" s="3">
        <v>124390</v>
      </c>
      <c r="F144" s="4" t="s">
        <v>145</v>
      </c>
      <c r="G144" s="1">
        <f>VALUE(LEFT(F144,LEN(F144)-1))*CHOOSE(MATCH(RIGHT(F144,1),{"K";"M";"B"},0),1000,1000000,1000000000)</f>
        <v>12830000</v>
      </c>
      <c r="H144" s="6">
        <v>-2.4E-2</v>
      </c>
      <c r="I144" s="5">
        <f>+Dados_Históricos___Ibovespa_2015_a_2025[[#This Row],[Var%]]*100</f>
        <v>-2.4</v>
      </c>
      <c r="J144" s="9">
        <f t="shared" si="20"/>
        <v>0</v>
      </c>
      <c r="K144" s="5">
        <f t="shared" si="21"/>
        <v>-1.9</v>
      </c>
      <c r="L144" s="9">
        <f t="shared" si="22"/>
        <v>0</v>
      </c>
      <c r="M144" s="5">
        <f t="shared" ca="1" si="23"/>
        <v>-0.35399999999999998</v>
      </c>
      <c r="N144" s="9">
        <f t="shared" ca="1" si="24"/>
        <v>0</v>
      </c>
      <c r="O144" s="5">
        <f t="shared" ca="1" si="25"/>
        <v>-0.23600000000000007</v>
      </c>
      <c r="P144" s="9">
        <f t="shared" ca="1" si="26"/>
        <v>0</v>
      </c>
      <c r="Q144" s="5">
        <f t="shared" ca="1" si="27"/>
        <v>-0.24047619047619057</v>
      </c>
      <c r="R144" s="9">
        <f t="shared" ca="1" si="28"/>
        <v>0</v>
      </c>
      <c r="S144" s="5">
        <f t="shared" si="29"/>
        <v>1</v>
      </c>
    </row>
    <row r="145" spans="1:19" x14ac:dyDescent="0.3">
      <c r="A145" s="7">
        <v>45623</v>
      </c>
      <c r="B145" s="3">
        <v>127669</v>
      </c>
      <c r="C145" s="3">
        <v>129923</v>
      </c>
      <c r="D145" s="3">
        <v>130283</v>
      </c>
      <c r="E145" s="3">
        <v>127669</v>
      </c>
      <c r="F145" s="4" t="s">
        <v>146</v>
      </c>
      <c r="G145" s="1">
        <f>VALUE(LEFT(F145,LEN(F145)-1))*CHOOSE(MATCH(RIGHT(F145,1),{"K";"M";"B"},0),1000,1000000,1000000000)</f>
        <v>12320000</v>
      </c>
      <c r="H145" s="6">
        <v>-1.7299999999999999E-2</v>
      </c>
      <c r="I145" s="5">
        <f>+Dados_Históricos___Ibovespa_2015_a_2025[[#This Row],[Var%]]*100</f>
        <v>-1.73</v>
      </c>
      <c r="J145" s="9">
        <f t="shared" si="20"/>
        <v>0</v>
      </c>
      <c r="K145" s="5">
        <f t="shared" si="21"/>
        <v>-1.23</v>
      </c>
      <c r="L145" s="9">
        <f t="shared" si="22"/>
        <v>0</v>
      </c>
      <c r="M145" s="5">
        <f t="shared" ca="1" si="23"/>
        <v>-7.2000000000000092E-2</v>
      </c>
      <c r="N145" s="9">
        <f t="shared" ca="1" si="24"/>
        <v>0</v>
      </c>
      <c r="O145" s="5">
        <f t="shared" ca="1" si="25"/>
        <v>-1.0000000000000045E-2</v>
      </c>
      <c r="P145" s="9">
        <f t="shared" ca="1" si="26"/>
        <v>0</v>
      </c>
      <c r="Q145" s="5">
        <f t="shared" ca="1" si="27"/>
        <v>-7.7619047619047657E-2</v>
      </c>
      <c r="R145" s="9">
        <f t="shared" ca="1" si="28"/>
        <v>0</v>
      </c>
      <c r="S145" s="5">
        <f t="shared" si="29"/>
        <v>-1</v>
      </c>
    </row>
    <row r="146" spans="1:19" x14ac:dyDescent="0.3">
      <c r="A146" s="7">
        <v>45622</v>
      </c>
      <c r="B146" s="3">
        <v>129922</v>
      </c>
      <c r="C146" s="3">
        <v>129043</v>
      </c>
      <c r="D146" s="3">
        <v>130361</v>
      </c>
      <c r="E146" s="3">
        <v>129042</v>
      </c>
      <c r="F146" s="4" t="s">
        <v>147</v>
      </c>
      <c r="G146" s="1">
        <f>VALUE(LEFT(F146,LEN(F146)-1))*CHOOSE(MATCH(RIGHT(F146,1),{"K";"M";"B"},0),1000,1000000,1000000000)</f>
        <v>9750000</v>
      </c>
      <c r="H146" s="6">
        <v>6.8999999999999999E-3</v>
      </c>
      <c r="I146" s="5">
        <f>+Dados_Históricos___Ibovespa_2015_a_2025[[#This Row],[Var%]]*100</f>
        <v>0.69</v>
      </c>
      <c r="J146" s="9">
        <f t="shared" si="20"/>
        <v>1</v>
      </c>
      <c r="K146" s="5">
        <f t="shared" si="21"/>
        <v>0.18999999999999995</v>
      </c>
      <c r="L146" s="9">
        <f t="shared" si="22"/>
        <v>1</v>
      </c>
      <c r="M146" s="5">
        <f t="shared" ca="1" si="23"/>
        <v>0.34199999999999992</v>
      </c>
      <c r="N146" s="9">
        <f t="shared" ca="1" si="24"/>
        <v>1</v>
      </c>
      <c r="O146" s="5">
        <f t="shared" ca="1" si="25"/>
        <v>0.16599999999999998</v>
      </c>
      <c r="P146" s="9">
        <f t="shared" ca="1" si="26"/>
        <v>1</v>
      </c>
      <c r="Q146" s="5">
        <f t="shared" ca="1" si="27"/>
        <v>-1.4285714285714299E-3</v>
      </c>
      <c r="R146" s="9">
        <f t="shared" ca="1" si="28"/>
        <v>0</v>
      </c>
      <c r="S146" s="5">
        <f t="shared" si="29"/>
        <v>-1</v>
      </c>
    </row>
    <row r="147" spans="1:19" x14ac:dyDescent="0.3">
      <c r="A147" s="7">
        <v>45621</v>
      </c>
      <c r="B147" s="3">
        <v>129036</v>
      </c>
      <c r="C147" s="3">
        <v>129125</v>
      </c>
      <c r="D147" s="3">
        <v>129495</v>
      </c>
      <c r="E147" s="3">
        <v>128932</v>
      </c>
      <c r="F147" s="4" t="s">
        <v>148</v>
      </c>
      <c r="G147" s="1">
        <f>VALUE(LEFT(F147,LEN(F147)-1))*CHOOSE(MATCH(RIGHT(F147,1),{"K";"M";"B"},0),1000,1000000,1000000000)</f>
        <v>14410000</v>
      </c>
      <c r="H147" s="6">
        <v>-6.9999999999999999E-4</v>
      </c>
      <c r="I147" s="5">
        <f>+Dados_Históricos___Ibovespa_2015_a_2025[[#This Row],[Var%]]*100</f>
        <v>-6.9999999999999993E-2</v>
      </c>
      <c r="J147" s="9">
        <f t="shared" si="20"/>
        <v>0</v>
      </c>
      <c r="K147" s="5">
        <f t="shared" si="21"/>
        <v>0</v>
      </c>
      <c r="L147" s="9">
        <f t="shared" si="22"/>
        <v>0</v>
      </c>
      <c r="M147" s="5">
        <f t="shared" ca="1" si="23"/>
        <v>0.1999999999999999</v>
      </c>
      <c r="N147" s="9">
        <f t="shared" ca="1" si="24"/>
        <v>1</v>
      </c>
      <c r="O147" s="5">
        <f t="shared" ca="1" si="25"/>
        <v>-4.6000000000000027E-2</v>
      </c>
      <c r="P147" s="9">
        <f t="shared" ca="1" si="26"/>
        <v>0</v>
      </c>
      <c r="Q147" s="5">
        <f t="shared" ca="1" si="27"/>
        <v>-3.333333333333347E-3</v>
      </c>
      <c r="R147" s="9">
        <f t="shared" ca="1" si="28"/>
        <v>0</v>
      </c>
      <c r="S147" s="5">
        <f t="shared" si="29"/>
        <v>-1.0000000000000002</v>
      </c>
    </row>
    <row r="148" spans="1:19" x14ac:dyDescent="0.3">
      <c r="A148" s="7">
        <v>45618</v>
      </c>
      <c r="B148" s="3">
        <v>129126</v>
      </c>
      <c r="C148" s="3">
        <v>126944</v>
      </c>
      <c r="D148" s="3">
        <v>129126</v>
      </c>
      <c r="E148" s="3">
        <v>126944</v>
      </c>
      <c r="F148" s="4" t="s">
        <v>149</v>
      </c>
      <c r="G148" s="1">
        <f>VALUE(LEFT(F148,LEN(F148)-1))*CHOOSE(MATCH(RIGHT(F148,1),{"K";"M";"B"},0),1000,1000000,1000000000)</f>
        <v>9190000</v>
      </c>
      <c r="H148" s="6">
        <v>1.7399999999999999E-2</v>
      </c>
      <c r="I148" s="5">
        <f>+Dados_Históricos___Ibovespa_2015_a_2025[[#This Row],[Var%]]*100</f>
        <v>1.7399999999999998</v>
      </c>
      <c r="J148" s="9">
        <f t="shared" si="20"/>
        <v>1</v>
      </c>
      <c r="K148" s="5">
        <f t="shared" si="21"/>
        <v>1.2399999999999998</v>
      </c>
      <c r="L148" s="9">
        <f t="shared" si="22"/>
        <v>1</v>
      </c>
      <c r="M148" s="5">
        <f t="shared" ca="1" si="23"/>
        <v>0.22399999999999992</v>
      </c>
      <c r="N148" s="9">
        <f t="shared" ca="1" si="24"/>
        <v>1</v>
      </c>
      <c r="O148" s="5">
        <f t="shared" ca="1" si="25"/>
        <v>-9.0000000000000011E-2</v>
      </c>
      <c r="P148" s="9">
        <f t="shared" ca="1" si="26"/>
        <v>0</v>
      </c>
      <c r="Q148" s="5">
        <f t="shared" ca="1" si="27"/>
        <v>-2.6190476190476188E-2</v>
      </c>
      <c r="R148" s="9">
        <f t="shared" ca="1" si="28"/>
        <v>0</v>
      </c>
      <c r="S148" s="5">
        <f t="shared" si="29"/>
        <v>-1</v>
      </c>
    </row>
    <row r="149" spans="1:19" x14ac:dyDescent="0.3">
      <c r="A149" s="7">
        <v>45617</v>
      </c>
      <c r="B149" s="3">
        <v>126922</v>
      </c>
      <c r="C149" s="3">
        <v>128197</v>
      </c>
      <c r="D149" s="3">
        <v>128197</v>
      </c>
      <c r="E149" s="3">
        <v>126594</v>
      </c>
      <c r="F149" s="4" t="s">
        <v>150</v>
      </c>
      <c r="G149" s="1">
        <f>VALUE(LEFT(F149,LEN(F149)-1))*CHOOSE(MATCH(RIGHT(F149,1),{"K";"M";"B"},0),1000,1000000,1000000000)</f>
        <v>10270000</v>
      </c>
      <c r="H149" s="6">
        <v>-9.9000000000000008E-3</v>
      </c>
      <c r="I149" s="5">
        <f>+Dados_Históricos___Ibovespa_2015_a_2025[[#This Row],[Var%]]*100</f>
        <v>-0.9900000000000001</v>
      </c>
      <c r="J149" s="9">
        <f t="shared" si="20"/>
        <v>0</v>
      </c>
      <c r="K149" s="5">
        <f t="shared" si="21"/>
        <v>-0.4900000000000001</v>
      </c>
      <c r="L149" s="9">
        <f t="shared" si="22"/>
        <v>0</v>
      </c>
      <c r="M149" s="5">
        <f t="shared" ca="1" si="23"/>
        <v>-0.11800000000000002</v>
      </c>
      <c r="N149" s="9">
        <f t="shared" ca="1" si="24"/>
        <v>0</v>
      </c>
      <c r="O149" s="5">
        <f t="shared" ca="1" si="25"/>
        <v>-0.28799999999999998</v>
      </c>
      <c r="P149" s="9">
        <f t="shared" ca="1" si="26"/>
        <v>0</v>
      </c>
      <c r="Q149" s="5">
        <f t="shared" ca="1" si="27"/>
        <v>-0.12380952380952379</v>
      </c>
      <c r="R149" s="9">
        <f t="shared" ca="1" si="28"/>
        <v>0</v>
      </c>
      <c r="S149" s="5">
        <f t="shared" si="29"/>
        <v>-1</v>
      </c>
    </row>
    <row r="150" spans="1:19" x14ac:dyDescent="0.3">
      <c r="A150" s="7">
        <v>45615</v>
      </c>
      <c r="B150" s="3">
        <v>128197</v>
      </c>
      <c r="C150" s="3">
        <v>127768</v>
      </c>
      <c r="D150" s="3">
        <v>128579</v>
      </c>
      <c r="E150" s="3">
        <v>127235</v>
      </c>
      <c r="F150" s="4" t="s">
        <v>151</v>
      </c>
      <c r="G150" s="1">
        <f>VALUE(LEFT(F150,LEN(F150)-1))*CHOOSE(MATCH(RIGHT(F150,1),{"K";"M";"B"},0),1000,1000000,1000000000)</f>
        <v>9100000</v>
      </c>
      <c r="H150" s="6">
        <v>3.3999999999999998E-3</v>
      </c>
      <c r="I150" s="5">
        <f>+Dados_Históricos___Ibovespa_2015_a_2025[[#This Row],[Var%]]*100</f>
        <v>0.33999999999999997</v>
      </c>
      <c r="J150" s="9">
        <f t="shared" si="20"/>
        <v>1</v>
      </c>
      <c r="K150" s="5">
        <f t="shared" si="21"/>
        <v>0</v>
      </c>
      <c r="L150" s="9">
        <f t="shared" si="22"/>
        <v>0</v>
      </c>
      <c r="M150" s="5">
        <f t="shared" ca="1" si="23"/>
        <v>5.1999999999999977E-2</v>
      </c>
      <c r="N150" s="9">
        <f t="shared" ca="1" si="24"/>
        <v>1</v>
      </c>
      <c r="O150" s="5">
        <f t="shared" ca="1" si="25"/>
        <v>-0.17799999999999999</v>
      </c>
      <c r="P150" s="9">
        <f t="shared" ca="1" si="26"/>
        <v>0</v>
      </c>
      <c r="Q150" s="5">
        <f t="shared" ca="1" si="27"/>
        <v>-8.1904761904761897E-2</v>
      </c>
      <c r="R150" s="9">
        <f t="shared" ca="1" si="28"/>
        <v>0</v>
      </c>
      <c r="S150" s="5">
        <f t="shared" si="29"/>
        <v>-1</v>
      </c>
    </row>
    <row r="151" spans="1:19" x14ac:dyDescent="0.3">
      <c r="A151" s="7">
        <v>45614</v>
      </c>
      <c r="B151" s="3">
        <v>127768</v>
      </c>
      <c r="C151" s="3">
        <v>127791</v>
      </c>
      <c r="D151" s="3">
        <v>128277</v>
      </c>
      <c r="E151" s="3">
        <v>127226</v>
      </c>
      <c r="F151" s="4" t="s">
        <v>152</v>
      </c>
      <c r="G151" s="1">
        <f>VALUE(LEFT(F151,LEN(F151)-1))*CHOOSE(MATCH(RIGHT(F151,1),{"K";"M";"B"},0),1000,1000000,1000000000)</f>
        <v>10740000</v>
      </c>
      <c r="H151" s="6">
        <v>-2.0000000000000001E-4</v>
      </c>
      <c r="I151" s="5">
        <f>+Dados_Históricos___Ibovespa_2015_a_2025[[#This Row],[Var%]]*100</f>
        <v>-0.02</v>
      </c>
      <c r="J151" s="9">
        <f t="shared" si="20"/>
        <v>0</v>
      </c>
      <c r="K151" s="5">
        <f t="shared" si="21"/>
        <v>0</v>
      </c>
      <c r="L151" s="9">
        <f t="shared" si="22"/>
        <v>0</v>
      </c>
      <c r="M151" s="5">
        <f t="shared" ca="1" si="23"/>
        <v>-9.9999999999999985E-3</v>
      </c>
      <c r="N151" s="9">
        <f t="shared" ca="1" si="24"/>
        <v>0</v>
      </c>
      <c r="O151" s="5">
        <f t="shared" ca="1" si="25"/>
        <v>-2.5000000000000001E-2</v>
      </c>
      <c r="P151" s="9">
        <f t="shared" ca="1" si="26"/>
        <v>0</v>
      </c>
      <c r="Q151" s="5">
        <f t="shared" ca="1" si="27"/>
        <v>-0.10857142857142857</v>
      </c>
      <c r="R151" s="9">
        <f t="shared" ca="1" si="28"/>
        <v>0</v>
      </c>
      <c r="S151" s="5">
        <f t="shared" si="29"/>
        <v>-1.0000000000000002</v>
      </c>
    </row>
    <row r="152" spans="1:19" x14ac:dyDescent="0.3">
      <c r="A152" s="7">
        <v>45610</v>
      </c>
      <c r="B152" s="3">
        <v>127792</v>
      </c>
      <c r="C152" s="3">
        <v>127734</v>
      </c>
      <c r="D152" s="3">
        <v>128423</v>
      </c>
      <c r="E152" s="3">
        <v>127389</v>
      </c>
      <c r="F152" s="4" t="s">
        <v>153</v>
      </c>
      <c r="G152" s="1">
        <f>VALUE(LEFT(F152,LEN(F152)-1))*CHOOSE(MATCH(RIGHT(F152,1),{"K";"M";"B"},0),1000,1000000,1000000000)</f>
        <v>13140000</v>
      </c>
      <c r="H152" s="6">
        <v>5.0000000000000001E-4</v>
      </c>
      <c r="I152" s="5">
        <f>+Dados_Históricos___Ibovespa_2015_a_2025[[#This Row],[Var%]]*100</f>
        <v>0.05</v>
      </c>
      <c r="J152" s="9">
        <f t="shared" si="20"/>
        <v>1</v>
      </c>
      <c r="K152" s="5">
        <f t="shared" si="21"/>
        <v>0</v>
      </c>
      <c r="L152" s="9">
        <f t="shared" si="22"/>
        <v>0</v>
      </c>
      <c r="M152" s="5">
        <f t="shared" ca="1" si="23"/>
        <v>-0.29199999999999998</v>
      </c>
      <c r="N152" s="9">
        <f t="shared" ca="1" si="24"/>
        <v>0</v>
      </c>
      <c r="O152" s="5">
        <f t="shared" ca="1" si="25"/>
        <v>-0.14599999999999999</v>
      </c>
      <c r="P152" s="9">
        <f t="shared" ca="1" si="26"/>
        <v>0</v>
      </c>
      <c r="Q152" s="5">
        <f t="shared" ca="1" si="27"/>
        <v>-0.14238095238095236</v>
      </c>
      <c r="R152" s="9">
        <f t="shared" ca="1" si="28"/>
        <v>0</v>
      </c>
      <c r="S152" s="5">
        <f t="shared" si="29"/>
        <v>1</v>
      </c>
    </row>
    <row r="153" spans="1:19" x14ac:dyDescent="0.3">
      <c r="A153" s="7">
        <v>45609</v>
      </c>
      <c r="B153" s="3">
        <v>127734</v>
      </c>
      <c r="C153" s="3">
        <v>127698</v>
      </c>
      <c r="D153" s="3">
        <v>128100</v>
      </c>
      <c r="E153" s="3">
        <v>126869</v>
      </c>
      <c r="F153" s="4" t="s">
        <v>154</v>
      </c>
      <c r="G153" s="1">
        <f>VALUE(LEFT(F153,LEN(F153)-1))*CHOOSE(MATCH(RIGHT(F153,1),{"K";"M";"B"},0),1000,1000000,1000000000)</f>
        <v>12690000</v>
      </c>
      <c r="H153" s="6">
        <v>2.9999999999999997E-4</v>
      </c>
      <c r="I153" s="5">
        <f>+Dados_Históricos___Ibovespa_2015_a_2025[[#This Row],[Var%]]*100</f>
        <v>0.03</v>
      </c>
      <c r="J153" s="9">
        <f t="shared" si="20"/>
        <v>1</v>
      </c>
      <c r="K153" s="5">
        <f t="shared" si="21"/>
        <v>0</v>
      </c>
      <c r="L153" s="9">
        <f t="shared" si="22"/>
        <v>0</v>
      </c>
      <c r="M153" s="5">
        <f t="shared" ca="1" si="23"/>
        <v>-0.40400000000000003</v>
      </c>
      <c r="N153" s="9">
        <f t="shared" ca="1" si="24"/>
        <v>0</v>
      </c>
      <c r="O153" s="5">
        <f t="shared" ca="1" si="25"/>
        <v>-0.22199999999999998</v>
      </c>
      <c r="P153" s="9">
        <f t="shared" ca="1" si="26"/>
        <v>0</v>
      </c>
      <c r="Q153" s="5">
        <f t="shared" ca="1" si="27"/>
        <v>-0.11904761904761903</v>
      </c>
      <c r="R153" s="9">
        <f t="shared" ca="1" si="28"/>
        <v>0</v>
      </c>
      <c r="S153" s="5">
        <f t="shared" si="29"/>
        <v>1</v>
      </c>
    </row>
    <row r="154" spans="1:19" x14ac:dyDescent="0.3">
      <c r="A154" s="7">
        <v>45608</v>
      </c>
      <c r="B154" s="3">
        <v>127698</v>
      </c>
      <c r="C154" s="3">
        <v>127873</v>
      </c>
      <c r="D154" s="3">
        <v>128210</v>
      </c>
      <c r="E154" s="3">
        <v>127411</v>
      </c>
      <c r="F154" s="4" t="s">
        <v>155</v>
      </c>
      <c r="G154" s="1">
        <f>VALUE(LEFT(F154,LEN(F154)-1))*CHOOSE(MATCH(RIGHT(F154,1),{"K";"M";"B"},0),1000,1000000,1000000000)</f>
        <v>9520000</v>
      </c>
      <c r="H154" s="6">
        <v>-1.4E-3</v>
      </c>
      <c r="I154" s="5">
        <f>+Dados_Históricos___Ibovespa_2015_a_2025[[#This Row],[Var%]]*100</f>
        <v>-0.13999999999999999</v>
      </c>
      <c r="J154" s="9">
        <f t="shared" si="20"/>
        <v>0</v>
      </c>
      <c r="K154" s="5">
        <f t="shared" si="21"/>
        <v>0</v>
      </c>
      <c r="L154" s="9">
        <f t="shared" si="22"/>
        <v>0</v>
      </c>
      <c r="M154" s="5">
        <f t="shared" ca="1" si="23"/>
        <v>-0.45800000000000002</v>
      </c>
      <c r="N154" s="9">
        <f t="shared" ca="1" si="24"/>
        <v>0</v>
      </c>
      <c r="O154" s="5">
        <f t="shared" ca="1" si="25"/>
        <v>-0.23199999999999998</v>
      </c>
      <c r="P154" s="9">
        <f t="shared" ca="1" si="26"/>
        <v>0</v>
      </c>
      <c r="Q154" s="5">
        <f t="shared" ca="1" si="27"/>
        <v>-0.11904761904761904</v>
      </c>
      <c r="R154" s="9">
        <f t="shared" ca="1" si="28"/>
        <v>0</v>
      </c>
      <c r="S154" s="5">
        <f t="shared" si="29"/>
        <v>1</v>
      </c>
    </row>
    <row r="155" spans="1:19" x14ac:dyDescent="0.3">
      <c r="A155" s="7">
        <v>45607</v>
      </c>
      <c r="B155" s="3">
        <v>127874</v>
      </c>
      <c r="C155" s="3">
        <v>127829</v>
      </c>
      <c r="D155" s="3">
        <v>128095</v>
      </c>
      <c r="E155" s="3">
        <v>127306</v>
      </c>
      <c r="F155" s="4" t="s">
        <v>156</v>
      </c>
      <c r="G155" s="1">
        <f>VALUE(LEFT(F155,LEN(F155)-1))*CHOOSE(MATCH(RIGHT(F155,1),{"K";"M";"B"},0),1000,1000000,1000000000)</f>
        <v>8400000</v>
      </c>
      <c r="H155" s="6">
        <v>2.9999999999999997E-4</v>
      </c>
      <c r="I155" s="5">
        <f>+Dados_Históricos___Ibovespa_2015_a_2025[[#This Row],[Var%]]*100</f>
        <v>0.03</v>
      </c>
      <c r="J155" s="9">
        <f t="shared" si="20"/>
        <v>1</v>
      </c>
      <c r="K155" s="5">
        <f t="shared" si="21"/>
        <v>0</v>
      </c>
      <c r="L155" s="9">
        <f t="shared" si="22"/>
        <v>0</v>
      </c>
      <c r="M155" s="5">
        <f t="shared" ca="1" si="23"/>
        <v>-0.40800000000000003</v>
      </c>
      <c r="N155" s="9">
        <f t="shared" ca="1" si="24"/>
        <v>0</v>
      </c>
      <c r="O155" s="5">
        <f t="shared" ca="1" si="25"/>
        <v>-0.255</v>
      </c>
      <c r="P155" s="9">
        <f t="shared" ca="1" si="26"/>
        <v>0</v>
      </c>
      <c r="Q155" s="5">
        <f t="shared" ca="1" si="27"/>
        <v>-7.5238095238095243E-2</v>
      </c>
      <c r="R155" s="9">
        <f t="shared" ca="1" si="28"/>
        <v>0</v>
      </c>
      <c r="S155" s="5">
        <f t="shared" si="29"/>
        <v>-1</v>
      </c>
    </row>
    <row r="156" spans="1:19" x14ac:dyDescent="0.3">
      <c r="A156" s="7">
        <v>45604</v>
      </c>
      <c r="B156" s="3">
        <v>127830</v>
      </c>
      <c r="C156" s="3">
        <v>129647</v>
      </c>
      <c r="D156" s="3">
        <v>129647</v>
      </c>
      <c r="E156" s="3">
        <v>126973</v>
      </c>
      <c r="F156" s="4" t="s">
        <v>157</v>
      </c>
      <c r="G156" s="1">
        <f>VALUE(LEFT(F156,LEN(F156)-1))*CHOOSE(MATCH(RIGHT(F156,1),{"K";"M";"B"},0),1000,1000000,1000000000)</f>
        <v>13180000</v>
      </c>
      <c r="H156" s="6">
        <v>-1.43E-2</v>
      </c>
      <c r="I156" s="5">
        <f>+Dados_Históricos___Ibovespa_2015_a_2025[[#This Row],[Var%]]*100</f>
        <v>-1.43</v>
      </c>
      <c r="J156" s="9">
        <f t="shared" si="20"/>
        <v>0</v>
      </c>
      <c r="K156" s="5">
        <f t="shared" si="21"/>
        <v>-0.92999999999999994</v>
      </c>
      <c r="L156" s="9">
        <f t="shared" si="22"/>
        <v>0</v>
      </c>
      <c r="M156" s="5">
        <f t="shared" ca="1" si="23"/>
        <v>-3.9999999999999945E-2</v>
      </c>
      <c r="N156" s="9">
        <f t="shared" ca="1" si="24"/>
        <v>0</v>
      </c>
      <c r="O156" s="5">
        <f t="shared" ca="1" si="25"/>
        <v>-0.15599999999999997</v>
      </c>
      <c r="P156" s="9">
        <f t="shared" ca="1" si="26"/>
        <v>0</v>
      </c>
      <c r="Q156" s="5">
        <f t="shared" ca="1" si="27"/>
        <v>-0.09</v>
      </c>
      <c r="R156" s="9">
        <f t="shared" ca="1" si="28"/>
        <v>0</v>
      </c>
      <c r="S156" s="5">
        <f t="shared" si="29"/>
        <v>-1</v>
      </c>
    </row>
    <row r="157" spans="1:19" x14ac:dyDescent="0.3">
      <c r="A157" s="7">
        <v>45603</v>
      </c>
      <c r="B157" s="3">
        <v>129682</v>
      </c>
      <c r="C157" s="3">
        <v>130341</v>
      </c>
      <c r="D157" s="3">
        <v>131319</v>
      </c>
      <c r="E157" s="3">
        <v>129406</v>
      </c>
      <c r="F157" s="4" t="s">
        <v>158</v>
      </c>
      <c r="G157" s="1">
        <f>VALUE(LEFT(F157,LEN(F157)-1))*CHOOSE(MATCH(RIGHT(F157,1),{"K";"M";"B"},0),1000,1000000,1000000000)</f>
        <v>10520000</v>
      </c>
      <c r="H157" s="6">
        <v>-5.1000000000000004E-3</v>
      </c>
      <c r="I157" s="5">
        <f>+Dados_Históricos___Ibovespa_2015_a_2025[[#This Row],[Var%]]*100</f>
        <v>-0.51</v>
      </c>
      <c r="J157" s="9">
        <f t="shared" si="20"/>
        <v>0</v>
      </c>
      <c r="K157" s="5">
        <f t="shared" si="21"/>
        <v>-1.0000000000000009E-2</v>
      </c>
      <c r="L157" s="9">
        <f t="shared" si="22"/>
        <v>0</v>
      </c>
      <c r="M157" s="5">
        <f t="shared" ca="1" si="23"/>
        <v>0</v>
      </c>
      <c r="N157" s="9">
        <f t="shared" ca="1" si="24"/>
        <v>0</v>
      </c>
      <c r="O157" s="5">
        <f t="shared" ca="1" si="25"/>
        <v>-2.5999999999999988E-2</v>
      </c>
      <c r="P157" s="9">
        <f t="shared" ca="1" si="26"/>
        <v>0</v>
      </c>
      <c r="Q157" s="5">
        <f t="shared" ca="1" si="27"/>
        <v>-7.6190476190476104E-3</v>
      </c>
      <c r="R157" s="9">
        <f t="shared" ca="1" si="28"/>
        <v>0</v>
      </c>
      <c r="S157" s="5">
        <f t="shared" si="29"/>
        <v>-1</v>
      </c>
    </row>
    <row r="158" spans="1:19" x14ac:dyDescent="0.3">
      <c r="A158" s="7">
        <v>45602</v>
      </c>
      <c r="B158" s="3">
        <v>130341</v>
      </c>
      <c r="C158" s="3">
        <v>130613</v>
      </c>
      <c r="D158" s="3">
        <v>130670</v>
      </c>
      <c r="E158" s="3">
        <v>128822</v>
      </c>
      <c r="F158" s="4" t="s">
        <v>159</v>
      </c>
      <c r="G158" s="1">
        <f>VALUE(LEFT(F158,LEN(F158)-1))*CHOOSE(MATCH(RIGHT(F158,1),{"K";"M";"B"},0),1000,1000000,1000000000)</f>
        <v>10540000</v>
      </c>
      <c r="H158" s="6">
        <v>-2.3999999999999998E-3</v>
      </c>
      <c r="I158" s="5">
        <f>+Dados_Históricos___Ibovespa_2015_a_2025[[#This Row],[Var%]]*100</f>
        <v>-0.24</v>
      </c>
      <c r="J158" s="9">
        <f t="shared" si="20"/>
        <v>0</v>
      </c>
      <c r="K158" s="5">
        <f t="shared" si="21"/>
        <v>0</v>
      </c>
      <c r="L158" s="9">
        <f t="shared" si="22"/>
        <v>0</v>
      </c>
      <c r="M158" s="5">
        <f t="shared" ca="1" si="23"/>
        <v>-3.9999999999999966E-2</v>
      </c>
      <c r="N158" s="9">
        <f t="shared" ca="1" si="24"/>
        <v>0</v>
      </c>
      <c r="O158" s="5">
        <f t="shared" ca="1" si="25"/>
        <v>9.0000000000000011E-2</v>
      </c>
      <c r="P158" s="9">
        <f t="shared" ca="1" si="26"/>
        <v>1</v>
      </c>
      <c r="Q158" s="5">
        <f t="shared" ca="1" si="27"/>
        <v>-3.952380952380951E-2</v>
      </c>
      <c r="R158" s="9">
        <f t="shared" ca="1" si="28"/>
        <v>0</v>
      </c>
      <c r="S158" s="5">
        <f t="shared" si="29"/>
        <v>1</v>
      </c>
    </row>
    <row r="159" spans="1:19" x14ac:dyDescent="0.3">
      <c r="A159" s="7">
        <v>45601</v>
      </c>
      <c r="B159" s="3">
        <v>130661</v>
      </c>
      <c r="C159" s="3">
        <v>130515</v>
      </c>
      <c r="D159" s="3">
        <v>130769</v>
      </c>
      <c r="E159" s="3">
        <v>129692</v>
      </c>
      <c r="F159" s="4" t="s">
        <v>160</v>
      </c>
      <c r="G159" s="1">
        <f>VALUE(LEFT(F159,LEN(F159)-1))*CHOOSE(MATCH(RIGHT(F159,1),{"K";"M";"B"},0),1000,1000000,1000000000)</f>
        <v>8560000</v>
      </c>
      <c r="H159" s="6">
        <v>1.1000000000000001E-3</v>
      </c>
      <c r="I159" s="5">
        <f>+Dados_Históricos___Ibovespa_2015_a_2025[[#This Row],[Var%]]*100</f>
        <v>0.11</v>
      </c>
      <c r="J159" s="9">
        <f t="shared" si="20"/>
        <v>1</v>
      </c>
      <c r="K159" s="5">
        <f t="shared" si="21"/>
        <v>0</v>
      </c>
      <c r="L159" s="9">
        <f t="shared" si="22"/>
        <v>0</v>
      </c>
      <c r="M159" s="5">
        <f t="shared" ca="1" si="23"/>
        <v>-5.9999999999999689E-3</v>
      </c>
      <c r="N159" s="9">
        <f t="shared" ca="1" si="24"/>
        <v>0</v>
      </c>
      <c r="O159" s="5">
        <f t="shared" ca="1" si="25"/>
        <v>5.9000000000000018E-2</v>
      </c>
      <c r="P159" s="9">
        <f t="shared" ca="1" si="26"/>
        <v>1</v>
      </c>
      <c r="Q159" s="5">
        <f t="shared" ca="1" si="27"/>
        <v>-4.6190476190476178E-2</v>
      </c>
      <c r="R159" s="9">
        <f t="shared" ca="1" si="28"/>
        <v>0</v>
      </c>
      <c r="S159" s="5">
        <f t="shared" si="29"/>
        <v>-1</v>
      </c>
    </row>
    <row r="160" spans="1:19" x14ac:dyDescent="0.3">
      <c r="A160" s="7">
        <v>45600</v>
      </c>
      <c r="B160" s="3">
        <v>130515</v>
      </c>
      <c r="C160" s="3">
        <v>128130</v>
      </c>
      <c r="D160" s="3">
        <v>130609</v>
      </c>
      <c r="E160" s="3">
        <v>128128</v>
      </c>
      <c r="F160" s="4" t="s">
        <v>161</v>
      </c>
      <c r="G160" s="1">
        <f>VALUE(LEFT(F160,LEN(F160)-1))*CHOOSE(MATCH(RIGHT(F160,1),{"K";"M";"B"},0),1000,1000000,1000000000)</f>
        <v>9010000</v>
      </c>
      <c r="H160" s="6">
        <v>1.8700000000000001E-2</v>
      </c>
      <c r="I160" s="5">
        <f>+Dados_Históricos___Ibovespa_2015_a_2025[[#This Row],[Var%]]*100</f>
        <v>1.87</v>
      </c>
      <c r="J160" s="9">
        <f t="shared" si="20"/>
        <v>1</v>
      </c>
      <c r="K160" s="5">
        <f t="shared" si="21"/>
        <v>1.37</v>
      </c>
      <c r="L160" s="9">
        <f t="shared" si="22"/>
        <v>1</v>
      </c>
      <c r="M160" s="5">
        <f t="shared" ca="1" si="23"/>
        <v>-0.10200000000000001</v>
      </c>
      <c r="N160" s="9">
        <f t="shared" ca="1" si="24"/>
        <v>0</v>
      </c>
      <c r="O160" s="5">
        <f t="shared" ca="1" si="25"/>
        <v>1.7000000000000008E-2</v>
      </c>
      <c r="P160" s="9">
        <f t="shared" ca="1" si="26"/>
        <v>1</v>
      </c>
      <c r="Q160" s="5">
        <f t="shared" ca="1" si="27"/>
        <v>-4.3333333333333328E-2</v>
      </c>
      <c r="R160" s="9">
        <f t="shared" ca="1" si="28"/>
        <v>0</v>
      </c>
      <c r="S160" s="5">
        <f t="shared" si="29"/>
        <v>1</v>
      </c>
    </row>
    <row r="161" spans="1:19" x14ac:dyDescent="0.3">
      <c r="A161" s="7">
        <v>45597</v>
      </c>
      <c r="B161" s="3">
        <v>128121</v>
      </c>
      <c r="C161" s="3">
        <v>129718</v>
      </c>
      <c r="D161" s="3">
        <v>129902</v>
      </c>
      <c r="E161" s="3">
        <v>128070</v>
      </c>
      <c r="F161" s="4" t="s">
        <v>162</v>
      </c>
      <c r="G161" s="1">
        <f>VALUE(LEFT(F161,LEN(F161)-1))*CHOOSE(MATCH(RIGHT(F161,1),{"K";"M";"B"},0),1000,1000000,1000000000)</f>
        <v>9900000</v>
      </c>
      <c r="H161" s="6">
        <v>-1.23E-2</v>
      </c>
      <c r="I161" s="5">
        <f>+Dados_Históricos___Ibovespa_2015_a_2025[[#This Row],[Var%]]*100</f>
        <v>-1.23</v>
      </c>
      <c r="J161" s="9">
        <f t="shared" si="20"/>
        <v>0</v>
      </c>
      <c r="K161" s="5">
        <f t="shared" si="21"/>
        <v>-0.73</v>
      </c>
      <c r="L161" s="9">
        <f t="shared" si="22"/>
        <v>0</v>
      </c>
      <c r="M161" s="5">
        <f t="shared" ca="1" si="23"/>
        <v>-0.27199999999999996</v>
      </c>
      <c r="N161" s="9">
        <f t="shared" ca="1" si="24"/>
        <v>0</v>
      </c>
      <c r="O161" s="5">
        <f t="shared" ca="1" si="25"/>
        <v>-0.18099999999999999</v>
      </c>
      <c r="P161" s="9">
        <f t="shared" ca="1" si="26"/>
        <v>0</v>
      </c>
      <c r="Q161" s="5">
        <f t="shared" ca="1" si="27"/>
        <v>-0.12809523809523812</v>
      </c>
      <c r="R161" s="9">
        <f t="shared" ca="1" si="28"/>
        <v>0</v>
      </c>
      <c r="S161" s="5">
        <f t="shared" si="29"/>
        <v>-1</v>
      </c>
    </row>
    <row r="162" spans="1:19" x14ac:dyDescent="0.3">
      <c r="A162" s="7">
        <v>45596</v>
      </c>
      <c r="B162" s="3">
        <v>129713</v>
      </c>
      <c r="C162" s="3">
        <v>130639</v>
      </c>
      <c r="D162" s="3">
        <v>130798</v>
      </c>
      <c r="E162" s="3">
        <v>129642</v>
      </c>
      <c r="F162" s="4" t="s">
        <v>163</v>
      </c>
      <c r="G162" s="1">
        <f>VALUE(LEFT(F162,LEN(F162)-1))*CHOOSE(MATCH(RIGHT(F162,1),{"K";"M";"B"},0),1000,1000000,1000000000)</f>
        <v>9070000</v>
      </c>
      <c r="H162" s="6">
        <v>-7.1000000000000004E-3</v>
      </c>
      <c r="I162" s="5">
        <f>+Dados_Históricos___Ibovespa_2015_a_2025[[#This Row],[Var%]]*100</f>
        <v>-0.71000000000000008</v>
      </c>
      <c r="J162" s="9">
        <f t="shared" si="20"/>
        <v>0</v>
      </c>
      <c r="K162" s="5">
        <f t="shared" si="21"/>
        <v>-0.21000000000000008</v>
      </c>
      <c r="L162" s="9">
        <f t="shared" si="22"/>
        <v>0</v>
      </c>
      <c r="M162" s="5">
        <f t="shared" ca="1" si="23"/>
        <v>-5.1999999999999977E-2</v>
      </c>
      <c r="N162" s="9">
        <f t="shared" ca="1" si="24"/>
        <v>0</v>
      </c>
      <c r="O162" s="5">
        <f t="shared" ca="1" si="25"/>
        <v>-7.9999999999999988E-2</v>
      </c>
      <c r="P162" s="9">
        <f t="shared" ca="1" si="26"/>
        <v>0</v>
      </c>
      <c r="Q162" s="5">
        <f t="shared" ca="1" si="27"/>
        <v>-0.13523809523809524</v>
      </c>
      <c r="R162" s="9">
        <f t="shared" ca="1" si="28"/>
        <v>0</v>
      </c>
      <c r="S162" s="5">
        <f t="shared" si="29"/>
        <v>-0.99999999999999989</v>
      </c>
    </row>
    <row r="163" spans="1:19" x14ac:dyDescent="0.3">
      <c r="A163" s="7">
        <v>45595</v>
      </c>
      <c r="B163" s="3">
        <v>130639</v>
      </c>
      <c r="C163" s="3">
        <v>130730</v>
      </c>
      <c r="D163" s="3">
        <v>131027</v>
      </c>
      <c r="E163" s="3">
        <v>130473</v>
      </c>
      <c r="F163" s="4" t="s">
        <v>164</v>
      </c>
      <c r="G163" s="1">
        <f>VALUE(LEFT(F163,LEN(F163)-1))*CHOOSE(MATCH(RIGHT(F163,1),{"K";"M";"B"},0),1000,1000000,1000000000)</f>
        <v>7330000</v>
      </c>
      <c r="H163" s="6">
        <v>-6.9999999999999999E-4</v>
      </c>
      <c r="I163" s="5">
        <f>+Dados_Históricos___Ibovespa_2015_a_2025[[#This Row],[Var%]]*100</f>
        <v>-6.9999999999999993E-2</v>
      </c>
      <c r="J163" s="9">
        <f t="shared" si="20"/>
        <v>0</v>
      </c>
      <c r="K163" s="5">
        <f t="shared" si="21"/>
        <v>0</v>
      </c>
      <c r="L163" s="9">
        <f t="shared" si="22"/>
        <v>0</v>
      </c>
      <c r="M163" s="5">
        <f t="shared" ca="1" si="23"/>
        <v>0.22000000000000003</v>
      </c>
      <c r="N163" s="9">
        <f t="shared" ca="1" si="24"/>
        <v>1</v>
      </c>
      <c r="O163" s="5">
        <f t="shared" ca="1" si="25"/>
        <v>-8.199999999999999E-2</v>
      </c>
      <c r="P163" s="9">
        <f t="shared" ca="1" si="26"/>
        <v>0</v>
      </c>
      <c r="Q163" s="5">
        <f t="shared" ca="1" si="27"/>
        <v>-6.4761904761904757E-2</v>
      </c>
      <c r="R163" s="9">
        <f t="shared" ca="1" si="28"/>
        <v>0</v>
      </c>
      <c r="S163" s="5">
        <f t="shared" si="29"/>
        <v>-1</v>
      </c>
    </row>
    <row r="164" spans="1:19" x14ac:dyDescent="0.3">
      <c r="A164" s="7">
        <v>45594</v>
      </c>
      <c r="B164" s="3">
        <v>130730</v>
      </c>
      <c r="C164" s="3">
        <v>131214</v>
      </c>
      <c r="D164" s="3">
        <v>131765</v>
      </c>
      <c r="E164" s="3">
        <v>130693</v>
      </c>
      <c r="F164" s="4" t="s">
        <v>165</v>
      </c>
      <c r="G164" s="1">
        <f>VALUE(LEFT(F164,LEN(F164)-1))*CHOOSE(MATCH(RIGHT(F164,1),{"K";"M";"B"},0),1000,1000000,1000000000)</f>
        <v>7640000</v>
      </c>
      <c r="H164" s="6">
        <v>-3.7000000000000002E-3</v>
      </c>
      <c r="I164" s="5">
        <f>+Dados_Históricos___Ibovespa_2015_a_2025[[#This Row],[Var%]]*100</f>
        <v>-0.37</v>
      </c>
      <c r="J164" s="9">
        <f t="shared" si="20"/>
        <v>0</v>
      </c>
      <c r="K164" s="5">
        <f t="shared" si="21"/>
        <v>0</v>
      </c>
      <c r="L164" s="9">
        <f t="shared" si="22"/>
        <v>0</v>
      </c>
      <c r="M164" s="5">
        <f t="shared" ca="1" si="23"/>
        <v>0.124</v>
      </c>
      <c r="N164" s="9">
        <f t="shared" ca="1" si="24"/>
        <v>1</v>
      </c>
      <c r="O164" s="5">
        <f t="shared" ca="1" si="25"/>
        <v>-2.0999999999999998E-2</v>
      </c>
      <c r="P164" s="9">
        <f t="shared" ca="1" si="26"/>
        <v>0</v>
      </c>
      <c r="Q164" s="5">
        <f t="shared" ca="1" si="27"/>
        <v>-3.7142857142857144E-2</v>
      </c>
      <c r="R164" s="9">
        <f t="shared" ca="1" si="28"/>
        <v>0</v>
      </c>
      <c r="S164" s="5">
        <f t="shared" si="29"/>
        <v>-0.99999999999999989</v>
      </c>
    </row>
    <row r="165" spans="1:19" x14ac:dyDescent="0.3">
      <c r="A165" s="7">
        <v>45593</v>
      </c>
      <c r="B165" s="3">
        <v>131213</v>
      </c>
      <c r="C165" s="3">
        <v>129894</v>
      </c>
      <c r="D165" s="3">
        <v>131421</v>
      </c>
      <c r="E165" s="3">
        <v>129894</v>
      </c>
      <c r="F165" s="4" t="s">
        <v>166</v>
      </c>
      <c r="G165" s="1">
        <f>VALUE(LEFT(F165,LEN(F165)-1))*CHOOSE(MATCH(RIGHT(F165,1),{"K";"M";"B"},0),1000,1000000,1000000000)</f>
        <v>7140000</v>
      </c>
      <c r="H165" s="6">
        <v>1.0200000000000001E-2</v>
      </c>
      <c r="I165" s="5">
        <f>+Dados_Históricos___Ibovespa_2015_a_2025[[#This Row],[Var%]]*100</f>
        <v>1.02</v>
      </c>
      <c r="J165" s="9">
        <f t="shared" si="20"/>
        <v>1</v>
      </c>
      <c r="K165" s="5">
        <f t="shared" si="21"/>
        <v>0.52</v>
      </c>
      <c r="L165" s="9">
        <f t="shared" si="22"/>
        <v>1</v>
      </c>
      <c r="M165" s="5">
        <f t="shared" ca="1" si="23"/>
        <v>0.13600000000000004</v>
      </c>
      <c r="N165" s="9">
        <f t="shared" ca="1" si="24"/>
        <v>1</v>
      </c>
      <c r="O165" s="5">
        <f t="shared" ca="1" si="25"/>
        <v>1.9000000000000024E-2</v>
      </c>
      <c r="P165" s="9">
        <f t="shared" ca="1" si="26"/>
        <v>1</v>
      </c>
      <c r="Q165" s="5">
        <f t="shared" ca="1" si="27"/>
        <v>-5.2380952380952354E-2</v>
      </c>
      <c r="R165" s="9">
        <f t="shared" ca="1" si="28"/>
        <v>0</v>
      </c>
      <c r="S165" s="5">
        <f t="shared" si="29"/>
        <v>-1</v>
      </c>
    </row>
    <row r="166" spans="1:19" x14ac:dyDescent="0.3">
      <c r="A166" s="7">
        <v>45590</v>
      </c>
      <c r="B166" s="3">
        <v>129893</v>
      </c>
      <c r="C166" s="3">
        <v>130067</v>
      </c>
      <c r="D166" s="3">
        <v>130529</v>
      </c>
      <c r="E166" s="3">
        <v>129806</v>
      </c>
      <c r="F166" s="4" t="s">
        <v>167</v>
      </c>
      <c r="G166" s="1">
        <f>VALUE(LEFT(F166,LEN(F166)-1))*CHOOSE(MATCH(RIGHT(F166,1),{"K";"M";"B"},0),1000,1000000,1000000000)</f>
        <v>8510000</v>
      </c>
      <c r="H166" s="6">
        <v>-1.2999999999999999E-3</v>
      </c>
      <c r="I166" s="5">
        <f>+Dados_Históricos___Ibovespa_2015_a_2025[[#This Row],[Var%]]*100</f>
        <v>-0.13</v>
      </c>
      <c r="J166" s="9">
        <f t="shared" si="20"/>
        <v>0</v>
      </c>
      <c r="K166" s="5">
        <f t="shared" si="21"/>
        <v>0</v>
      </c>
      <c r="L166" s="9">
        <f t="shared" si="22"/>
        <v>0</v>
      </c>
      <c r="M166" s="5">
        <f t="shared" ca="1" si="23"/>
        <v>-8.9999999999999983E-2</v>
      </c>
      <c r="N166" s="9">
        <f t="shared" ca="1" si="24"/>
        <v>0</v>
      </c>
      <c r="O166" s="5">
        <f t="shared" ca="1" si="25"/>
        <v>-4.9999999999999932E-3</v>
      </c>
      <c r="P166" s="9">
        <f t="shared" ca="1" si="26"/>
        <v>0</v>
      </c>
      <c r="Q166" s="5">
        <f t="shared" ca="1" si="27"/>
        <v>-0.11095238095238096</v>
      </c>
      <c r="R166" s="9">
        <f t="shared" ca="1" si="28"/>
        <v>0</v>
      </c>
      <c r="S166" s="5">
        <f t="shared" si="29"/>
        <v>-1</v>
      </c>
    </row>
    <row r="167" spans="1:19" x14ac:dyDescent="0.3">
      <c r="A167" s="7">
        <v>45589</v>
      </c>
      <c r="B167" s="3">
        <v>130067</v>
      </c>
      <c r="C167" s="3">
        <v>129233</v>
      </c>
      <c r="D167" s="3">
        <v>130130</v>
      </c>
      <c r="E167" s="3">
        <v>128798</v>
      </c>
      <c r="F167" s="4" t="s">
        <v>168</v>
      </c>
      <c r="G167" s="1">
        <f>VALUE(LEFT(F167,LEN(F167)-1))*CHOOSE(MATCH(RIGHT(F167,1),{"K";"M";"B"},0),1000,1000000,1000000000)</f>
        <v>8310000.0000000009</v>
      </c>
      <c r="H167" s="6">
        <v>6.4999999999999997E-3</v>
      </c>
      <c r="I167" s="5">
        <f>+Dados_Históricos___Ibovespa_2015_a_2025[[#This Row],[Var%]]*100</f>
        <v>0.65</v>
      </c>
      <c r="J167" s="9">
        <f t="shared" si="20"/>
        <v>1</v>
      </c>
      <c r="K167" s="5">
        <f t="shared" si="21"/>
        <v>0.15000000000000002</v>
      </c>
      <c r="L167" s="9">
        <f t="shared" si="22"/>
        <v>1</v>
      </c>
      <c r="M167" s="5">
        <f t="shared" ca="1" si="23"/>
        <v>-0.10799999999999998</v>
      </c>
      <c r="N167" s="9">
        <f t="shared" ca="1" si="24"/>
        <v>0</v>
      </c>
      <c r="O167" s="5">
        <f t="shared" ca="1" si="25"/>
        <v>-0.02</v>
      </c>
      <c r="P167" s="9">
        <f t="shared" ca="1" si="26"/>
        <v>0</v>
      </c>
      <c r="Q167" s="5">
        <f t="shared" ca="1" si="27"/>
        <v>-5.3333333333333337E-2</v>
      </c>
      <c r="R167" s="9">
        <f t="shared" ca="1" si="28"/>
        <v>0</v>
      </c>
      <c r="S167" s="5">
        <f t="shared" si="29"/>
        <v>-1</v>
      </c>
    </row>
    <row r="168" spans="1:19" x14ac:dyDescent="0.3">
      <c r="A168" s="7">
        <v>45588</v>
      </c>
      <c r="B168" s="3">
        <v>129233</v>
      </c>
      <c r="C168" s="3">
        <v>129949</v>
      </c>
      <c r="D168" s="3">
        <v>129949</v>
      </c>
      <c r="E168" s="3">
        <v>128589</v>
      </c>
      <c r="F168" s="4" t="s">
        <v>169</v>
      </c>
      <c r="G168" s="1">
        <f>VALUE(LEFT(F168,LEN(F168)-1))*CHOOSE(MATCH(RIGHT(F168,1),{"K";"M";"B"},0),1000,1000000,1000000000)</f>
        <v>7960000</v>
      </c>
      <c r="H168" s="6">
        <v>-5.4999999999999997E-3</v>
      </c>
      <c r="I168" s="5">
        <f>+Dados_Históricos___Ibovespa_2015_a_2025[[#This Row],[Var%]]*100</f>
        <v>-0.54999999999999993</v>
      </c>
      <c r="J168" s="9">
        <f t="shared" si="20"/>
        <v>0</v>
      </c>
      <c r="K168" s="5">
        <f t="shared" si="21"/>
        <v>-4.9999999999999933E-2</v>
      </c>
      <c r="L168" s="9">
        <f t="shared" si="22"/>
        <v>0</v>
      </c>
      <c r="M168" s="5">
        <f t="shared" ca="1" si="23"/>
        <v>-0.38400000000000001</v>
      </c>
      <c r="N168" s="9">
        <f t="shared" ca="1" si="24"/>
        <v>0</v>
      </c>
      <c r="O168" s="5">
        <f t="shared" ca="1" si="25"/>
        <v>-5.4999999999999979E-2</v>
      </c>
      <c r="P168" s="9">
        <f t="shared" ca="1" si="26"/>
        <v>0</v>
      </c>
      <c r="Q168" s="5">
        <f t="shared" ca="1" si="27"/>
        <v>-0.10476190476190475</v>
      </c>
      <c r="R168" s="9">
        <f t="shared" ca="1" si="28"/>
        <v>0</v>
      </c>
      <c r="S168" s="5">
        <f t="shared" si="29"/>
        <v>1</v>
      </c>
    </row>
    <row r="169" spans="1:19" x14ac:dyDescent="0.3">
      <c r="A169" s="7">
        <v>45587</v>
      </c>
      <c r="B169" s="3">
        <v>129951</v>
      </c>
      <c r="C169" s="3">
        <v>130346</v>
      </c>
      <c r="D169" s="3">
        <v>130346</v>
      </c>
      <c r="E169" s="3">
        <v>129094</v>
      </c>
      <c r="F169" s="4" t="s">
        <v>170</v>
      </c>
      <c r="G169" s="1">
        <f>VALUE(LEFT(F169,LEN(F169)-1))*CHOOSE(MATCH(RIGHT(F169,1),{"K";"M";"B"},0),1000,1000000,1000000000)</f>
        <v>8220000.0000000009</v>
      </c>
      <c r="H169" s="6">
        <v>-3.0999999999999999E-3</v>
      </c>
      <c r="I169" s="5">
        <f>+Dados_Históricos___Ibovespa_2015_a_2025[[#This Row],[Var%]]*100</f>
        <v>-0.31</v>
      </c>
      <c r="J169" s="9">
        <f t="shared" si="20"/>
        <v>0</v>
      </c>
      <c r="K169" s="5">
        <f t="shared" si="21"/>
        <v>0</v>
      </c>
      <c r="L169" s="9">
        <f t="shared" si="22"/>
        <v>0</v>
      </c>
      <c r="M169" s="5">
        <f t="shared" ca="1" si="23"/>
        <v>-0.16600000000000001</v>
      </c>
      <c r="N169" s="9">
        <f t="shared" ca="1" si="24"/>
        <v>0</v>
      </c>
      <c r="O169" s="5">
        <f t="shared" ca="1" si="25"/>
        <v>-0.11800000000000002</v>
      </c>
      <c r="P169" s="9">
        <f t="shared" ca="1" si="26"/>
        <v>0</v>
      </c>
      <c r="Q169" s="5">
        <f t="shared" ca="1" si="27"/>
        <v>-2.0476190476190464E-2</v>
      </c>
      <c r="R169" s="9">
        <f t="shared" ca="1" si="28"/>
        <v>0</v>
      </c>
      <c r="S169" s="5">
        <f t="shared" si="29"/>
        <v>1</v>
      </c>
    </row>
    <row r="170" spans="1:19" x14ac:dyDescent="0.3">
      <c r="A170" s="7">
        <v>45586</v>
      </c>
      <c r="B170" s="3">
        <v>130362</v>
      </c>
      <c r="C170" s="3">
        <v>130499</v>
      </c>
      <c r="D170" s="3">
        <v>131124</v>
      </c>
      <c r="E170" s="3">
        <v>130157</v>
      </c>
      <c r="F170" s="4" t="s">
        <v>171</v>
      </c>
      <c r="G170" s="1">
        <f>VALUE(LEFT(F170,LEN(F170)-1))*CHOOSE(MATCH(RIGHT(F170,1),{"K";"M";"B"},0),1000,1000000,1000000000)</f>
        <v>7770000</v>
      </c>
      <c r="H170" s="6">
        <v>-1.1000000000000001E-3</v>
      </c>
      <c r="I170" s="5">
        <f>+Dados_Históricos___Ibovespa_2015_a_2025[[#This Row],[Var%]]*100</f>
        <v>-0.11</v>
      </c>
      <c r="J170" s="9">
        <f t="shared" si="20"/>
        <v>0</v>
      </c>
      <c r="K170" s="5">
        <f t="shared" si="21"/>
        <v>0</v>
      </c>
      <c r="L170" s="9">
        <f t="shared" si="22"/>
        <v>0</v>
      </c>
      <c r="M170" s="5">
        <f t="shared" ca="1" si="23"/>
        <v>-9.8000000000000004E-2</v>
      </c>
      <c r="N170" s="9">
        <f t="shared" ca="1" si="24"/>
        <v>0</v>
      </c>
      <c r="O170" s="5">
        <f t="shared" ca="1" si="25"/>
        <v>-0.125</v>
      </c>
      <c r="P170" s="9">
        <f t="shared" ca="1" si="26"/>
        <v>0</v>
      </c>
      <c r="Q170" s="5">
        <f t="shared" ca="1" si="27"/>
        <v>-2.3809523809523805E-2</v>
      </c>
      <c r="R170" s="9">
        <f t="shared" ca="1" si="28"/>
        <v>0</v>
      </c>
      <c r="S170" s="5">
        <f t="shared" si="29"/>
        <v>-0.99999999999999989</v>
      </c>
    </row>
    <row r="171" spans="1:19" x14ac:dyDescent="0.3">
      <c r="A171" s="7">
        <v>45583</v>
      </c>
      <c r="B171" s="3">
        <v>130499</v>
      </c>
      <c r="C171" s="3">
        <v>130793</v>
      </c>
      <c r="D171" s="3">
        <v>131725</v>
      </c>
      <c r="E171" s="3">
        <v>130121</v>
      </c>
      <c r="F171" s="4" t="s">
        <v>172</v>
      </c>
      <c r="G171" s="1">
        <f>VALUE(LEFT(F171,LEN(F171)-1))*CHOOSE(MATCH(RIGHT(F171,1),{"K";"M";"B"},0),1000,1000000,1000000000)</f>
        <v>8680000</v>
      </c>
      <c r="H171" s="6">
        <v>-2.2000000000000001E-3</v>
      </c>
      <c r="I171" s="5">
        <f>+Dados_Históricos___Ibovespa_2015_a_2025[[#This Row],[Var%]]*100</f>
        <v>-0.22</v>
      </c>
      <c r="J171" s="9">
        <f t="shared" si="20"/>
        <v>0</v>
      </c>
      <c r="K171" s="5">
        <f t="shared" si="21"/>
        <v>0</v>
      </c>
      <c r="L171" s="9">
        <f t="shared" si="22"/>
        <v>0</v>
      </c>
      <c r="M171" s="5">
        <f t="shared" ca="1" si="23"/>
        <v>0.08</v>
      </c>
      <c r="N171" s="9">
        <f t="shared" ca="1" si="24"/>
        <v>1</v>
      </c>
      <c r="O171" s="5">
        <f t="shared" ca="1" si="25"/>
        <v>-9.7000000000000003E-2</v>
      </c>
      <c r="P171" s="9">
        <f t="shared" ca="1" si="26"/>
        <v>0</v>
      </c>
      <c r="Q171" s="5">
        <f t="shared" ca="1" si="27"/>
        <v>-9.2380952380952355E-2</v>
      </c>
      <c r="R171" s="9">
        <f t="shared" ca="1" si="28"/>
        <v>0</v>
      </c>
      <c r="S171" s="5">
        <f t="shared" si="29"/>
        <v>-1</v>
      </c>
    </row>
    <row r="172" spans="1:19" x14ac:dyDescent="0.3">
      <c r="A172" s="7">
        <v>45582</v>
      </c>
      <c r="B172" s="3">
        <v>130793</v>
      </c>
      <c r="C172" s="3">
        <v>131716</v>
      </c>
      <c r="D172" s="3">
        <v>131716</v>
      </c>
      <c r="E172" s="3">
        <v>129902</v>
      </c>
      <c r="F172" s="4" t="s">
        <v>173</v>
      </c>
      <c r="G172" s="1">
        <f>VALUE(LEFT(F172,LEN(F172)-1))*CHOOSE(MATCH(RIGHT(F172,1),{"K";"M";"B"},0),1000,1000000,1000000000)</f>
        <v>7090000</v>
      </c>
      <c r="H172" s="6">
        <v>-7.3000000000000001E-3</v>
      </c>
      <c r="I172" s="5">
        <f>+Dados_Históricos___Ibovespa_2015_a_2025[[#This Row],[Var%]]*100</f>
        <v>-0.73</v>
      </c>
      <c r="J172" s="9">
        <f t="shared" si="20"/>
        <v>0</v>
      </c>
      <c r="K172" s="5">
        <f t="shared" si="21"/>
        <v>-0.22999999999999998</v>
      </c>
      <c r="L172" s="9">
        <f t="shared" si="22"/>
        <v>0</v>
      </c>
      <c r="M172" s="5">
        <f t="shared" ca="1" si="23"/>
        <v>6.8000000000000005E-2</v>
      </c>
      <c r="N172" s="9">
        <f t="shared" ca="1" si="24"/>
        <v>1</v>
      </c>
      <c r="O172" s="5">
        <f t="shared" ca="1" si="25"/>
        <v>-6.6000000000000003E-2</v>
      </c>
      <c r="P172" s="9">
        <f t="shared" ca="1" si="26"/>
        <v>0</v>
      </c>
      <c r="Q172" s="5">
        <f t="shared" ca="1" si="27"/>
        <v>-0.10428571428571429</v>
      </c>
      <c r="R172" s="9">
        <f t="shared" ca="1" si="28"/>
        <v>0</v>
      </c>
      <c r="S172" s="5">
        <f t="shared" si="29"/>
        <v>1</v>
      </c>
    </row>
    <row r="173" spans="1:19" x14ac:dyDescent="0.3">
      <c r="A173" s="7">
        <v>45581</v>
      </c>
      <c r="B173" s="3">
        <v>131750</v>
      </c>
      <c r="C173" s="3">
        <v>131045</v>
      </c>
      <c r="D173" s="3">
        <v>132233</v>
      </c>
      <c r="E173" s="3">
        <v>130780</v>
      </c>
      <c r="F173" s="4" t="s">
        <v>174</v>
      </c>
      <c r="G173" s="1">
        <f>VALUE(LEFT(F173,LEN(F173)-1))*CHOOSE(MATCH(RIGHT(F173,1),{"K";"M";"B"},0),1000,1000000,1000000000)</f>
        <v>10280000</v>
      </c>
      <c r="H173" s="6">
        <v>5.4000000000000003E-3</v>
      </c>
      <c r="I173" s="5">
        <f>+Dados_Históricos___Ibovespa_2015_a_2025[[#This Row],[Var%]]*100</f>
        <v>0.54</v>
      </c>
      <c r="J173" s="9">
        <f t="shared" si="20"/>
        <v>1</v>
      </c>
      <c r="K173" s="5">
        <f t="shared" si="21"/>
        <v>4.0000000000000036E-2</v>
      </c>
      <c r="L173" s="9">
        <f t="shared" si="22"/>
        <v>1</v>
      </c>
      <c r="M173" s="5">
        <f t="shared" ca="1" si="23"/>
        <v>0.27400000000000002</v>
      </c>
      <c r="N173" s="9">
        <f t="shared" ca="1" si="24"/>
        <v>1</v>
      </c>
      <c r="O173" s="5">
        <f t="shared" ca="1" si="25"/>
        <v>-0.13099999999999998</v>
      </c>
      <c r="P173" s="9">
        <f t="shared" ca="1" si="26"/>
        <v>0</v>
      </c>
      <c r="Q173" s="5">
        <f t="shared" ca="1" si="27"/>
        <v>-0.11238095238095236</v>
      </c>
      <c r="R173" s="9">
        <f t="shared" ca="1" si="28"/>
        <v>0</v>
      </c>
      <c r="S173" s="5">
        <f t="shared" si="29"/>
        <v>1</v>
      </c>
    </row>
    <row r="174" spans="1:19" x14ac:dyDescent="0.3">
      <c r="A174" s="7">
        <v>45580</v>
      </c>
      <c r="B174" s="3">
        <v>131043</v>
      </c>
      <c r="C174" s="3">
        <v>131005</v>
      </c>
      <c r="D174" s="3">
        <v>131457</v>
      </c>
      <c r="E174" s="3">
        <v>130200</v>
      </c>
      <c r="F174" s="4" t="s">
        <v>175</v>
      </c>
      <c r="G174" s="1">
        <f>VALUE(LEFT(F174,LEN(F174)-1))*CHOOSE(MATCH(RIGHT(F174,1),{"K";"M";"B"},0),1000,1000000,1000000000)</f>
        <v>7980000</v>
      </c>
      <c r="H174" s="6">
        <v>2.9999999999999997E-4</v>
      </c>
      <c r="I174" s="5">
        <f>+Dados_Históricos___Ibovespa_2015_a_2025[[#This Row],[Var%]]*100</f>
        <v>0.03</v>
      </c>
      <c r="J174" s="9">
        <f t="shared" si="20"/>
        <v>1</v>
      </c>
      <c r="K174" s="5">
        <f t="shared" si="21"/>
        <v>0</v>
      </c>
      <c r="L174" s="9">
        <f t="shared" si="22"/>
        <v>0</v>
      </c>
      <c r="M174" s="5">
        <f t="shared" ca="1" si="23"/>
        <v>-6.9999999999999979E-2</v>
      </c>
      <c r="N174" s="9">
        <f t="shared" ca="1" si="24"/>
        <v>0</v>
      </c>
      <c r="O174" s="5">
        <f t="shared" ca="1" si="25"/>
        <v>-0.10799999999999996</v>
      </c>
      <c r="P174" s="9">
        <f t="shared" ca="1" si="26"/>
        <v>0</v>
      </c>
      <c r="Q174" s="5">
        <f t="shared" ca="1" si="27"/>
        <v>-0.14380952380952378</v>
      </c>
      <c r="R174" s="9">
        <f t="shared" ca="1" si="28"/>
        <v>0</v>
      </c>
      <c r="S174" s="5">
        <f t="shared" si="29"/>
        <v>1</v>
      </c>
    </row>
    <row r="175" spans="1:19" x14ac:dyDescent="0.3">
      <c r="A175" s="7">
        <v>45579</v>
      </c>
      <c r="B175" s="3">
        <v>131005</v>
      </c>
      <c r="C175" s="3">
        <v>129992</v>
      </c>
      <c r="D175" s="3">
        <v>131220</v>
      </c>
      <c r="E175" s="3">
        <v>129729</v>
      </c>
      <c r="F175" s="4" t="s">
        <v>176</v>
      </c>
      <c r="G175" s="1">
        <f>VALUE(LEFT(F175,LEN(F175)-1))*CHOOSE(MATCH(RIGHT(F175,1),{"K";"M";"B"},0),1000,1000000,1000000000)</f>
        <v>8500000</v>
      </c>
      <c r="H175" s="6">
        <v>7.7999999999999996E-3</v>
      </c>
      <c r="I175" s="5">
        <f>+Dados_Históricos___Ibovespa_2015_a_2025[[#This Row],[Var%]]*100</f>
        <v>0.77999999999999992</v>
      </c>
      <c r="J175" s="9">
        <f t="shared" si="20"/>
        <v>1</v>
      </c>
      <c r="K175" s="5">
        <f t="shared" si="21"/>
        <v>0.27999999999999992</v>
      </c>
      <c r="L175" s="9">
        <f t="shared" si="22"/>
        <v>1</v>
      </c>
      <c r="M175" s="5">
        <f t="shared" ca="1" si="23"/>
        <v>-0.152</v>
      </c>
      <c r="N175" s="9">
        <f t="shared" ca="1" si="24"/>
        <v>0</v>
      </c>
      <c r="O175" s="5">
        <f t="shared" ca="1" si="25"/>
        <v>-5.9999999999999984E-2</v>
      </c>
      <c r="P175" s="9">
        <f t="shared" ca="1" si="26"/>
        <v>0</v>
      </c>
      <c r="Q175" s="5">
        <f t="shared" ca="1" si="27"/>
        <v>-0.13666666666666666</v>
      </c>
      <c r="R175" s="9">
        <f t="shared" ca="1" si="28"/>
        <v>0</v>
      </c>
      <c r="S175" s="5">
        <f t="shared" si="29"/>
        <v>1.0000000000000002</v>
      </c>
    </row>
    <row r="176" spans="1:19" x14ac:dyDescent="0.3">
      <c r="A176" s="7">
        <v>45576</v>
      </c>
      <c r="B176" s="3">
        <v>129992</v>
      </c>
      <c r="C176" s="3">
        <v>130354</v>
      </c>
      <c r="D176" s="3">
        <v>130354</v>
      </c>
      <c r="E176" s="3">
        <v>129338</v>
      </c>
      <c r="F176" s="4" t="s">
        <v>177</v>
      </c>
      <c r="G176" s="1">
        <f>VALUE(LEFT(F176,LEN(F176)-1))*CHOOSE(MATCH(RIGHT(F176,1),{"K";"M";"B"},0),1000,1000000,1000000000)</f>
        <v>7970000</v>
      </c>
      <c r="H176" s="6">
        <v>-2.8E-3</v>
      </c>
      <c r="I176" s="5">
        <f>+Dados_Históricos___Ibovespa_2015_a_2025[[#This Row],[Var%]]*100</f>
        <v>-0.27999999999999997</v>
      </c>
      <c r="J176" s="9">
        <f t="shared" si="20"/>
        <v>0</v>
      </c>
      <c r="K176" s="5">
        <f t="shared" si="21"/>
        <v>0</v>
      </c>
      <c r="L176" s="9">
        <f t="shared" si="22"/>
        <v>0</v>
      </c>
      <c r="M176" s="5">
        <f t="shared" ca="1" si="23"/>
        <v>-0.27400000000000002</v>
      </c>
      <c r="N176" s="9">
        <f t="shared" ca="1" si="24"/>
        <v>0</v>
      </c>
      <c r="O176" s="5">
        <f t="shared" ca="1" si="25"/>
        <v>-0.20700000000000002</v>
      </c>
      <c r="P176" s="9">
        <f t="shared" ca="1" si="26"/>
        <v>0</v>
      </c>
      <c r="Q176" s="5">
        <f t="shared" ca="1" si="27"/>
        <v>-0.14333333333333334</v>
      </c>
      <c r="R176" s="9">
        <f t="shared" ca="1" si="28"/>
        <v>0</v>
      </c>
      <c r="S176" s="5">
        <f t="shared" si="29"/>
        <v>1</v>
      </c>
    </row>
    <row r="177" spans="1:19" x14ac:dyDescent="0.3">
      <c r="A177" s="7">
        <v>45575</v>
      </c>
      <c r="B177" s="3">
        <v>130353</v>
      </c>
      <c r="C177" s="3">
        <v>129963</v>
      </c>
      <c r="D177" s="3">
        <v>130418</v>
      </c>
      <c r="E177" s="3">
        <v>129835</v>
      </c>
      <c r="F177" s="4" t="s">
        <v>178</v>
      </c>
      <c r="G177" s="1">
        <f>VALUE(LEFT(F177,LEN(F177)-1))*CHOOSE(MATCH(RIGHT(F177,1),{"K";"M";"B"},0),1000,1000000,1000000000)</f>
        <v>7620000</v>
      </c>
      <c r="H177" s="6">
        <v>3.0000000000000001E-3</v>
      </c>
      <c r="I177" s="5">
        <f>+Dados_Históricos___Ibovespa_2015_a_2025[[#This Row],[Var%]]*100</f>
        <v>0.3</v>
      </c>
      <c r="J177" s="9">
        <f t="shared" si="20"/>
        <v>1</v>
      </c>
      <c r="K177" s="5">
        <f t="shared" si="21"/>
        <v>0</v>
      </c>
      <c r="L177" s="9">
        <f t="shared" si="22"/>
        <v>0</v>
      </c>
      <c r="M177" s="5">
        <f t="shared" ca="1" si="23"/>
        <v>-0.19999999999999998</v>
      </c>
      <c r="N177" s="9">
        <f t="shared" ca="1" si="24"/>
        <v>0</v>
      </c>
      <c r="O177" s="5">
        <f t="shared" ca="1" si="25"/>
        <v>-0.19999999999999998</v>
      </c>
      <c r="P177" s="9">
        <f t="shared" ca="1" si="26"/>
        <v>0</v>
      </c>
      <c r="Q177" s="5">
        <f t="shared" ca="1" si="27"/>
        <v>-0.15285714285714283</v>
      </c>
      <c r="R177" s="9">
        <f t="shared" ca="1" si="28"/>
        <v>0</v>
      </c>
      <c r="S177" s="5">
        <f t="shared" si="29"/>
        <v>-1</v>
      </c>
    </row>
    <row r="178" spans="1:19" x14ac:dyDescent="0.3">
      <c r="A178" s="7">
        <v>45574</v>
      </c>
      <c r="B178" s="3">
        <v>129962</v>
      </c>
      <c r="C178" s="3">
        <v>131510</v>
      </c>
      <c r="D178" s="3">
        <v>131520</v>
      </c>
      <c r="E178" s="3">
        <v>129719</v>
      </c>
      <c r="F178" s="4" t="s">
        <v>179</v>
      </c>
      <c r="G178" s="1">
        <f>VALUE(LEFT(F178,LEN(F178)-1))*CHOOSE(MATCH(RIGHT(F178,1),{"K";"M";"B"},0),1000,1000000,1000000000)</f>
        <v>9220000</v>
      </c>
      <c r="H178" s="6">
        <v>-1.18E-2</v>
      </c>
      <c r="I178" s="5">
        <f>+Dados_Históricos___Ibovespa_2015_a_2025[[#This Row],[Var%]]*100</f>
        <v>-1.18</v>
      </c>
      <c r="J178" s="9">
        <f t="shared" si="20"/>
        <v>0</v>
      </c>
      <c r="K178" s="5">
        <f t="shared" si="21"/>
        <v>-0.67999999999999994</v>
      </c>
      <c r="L178" s="9">
        <f t="shared" si="22"/>
        <v>0</v>
      </c>
      <c r="M178" s="5">
        <f t="shared" ca="1" si="23"/>
        <v>-0.53599999999999992</v>
      </c>
      <c r="N178" s="9">
        <f t="shared" ca="1" si="24"/>
        <v>0</v>
      </c>
      <c r="O178" s="5">
        <f t="shared" ca="1" si="25"/>
        <v>-0.12199999999999997</v>
      </c>
      <c r="P178" s="9">
        <f t="shared" ca="1" si="26"/>
        <v>0</v>
      </c>
      <c r="Q178" s="5">
        <f t="shared" ca="1" si="27"/>
        <v>-0.15428571428571428</v>
      </c>
      <c r="R178" s="9">
        <f t="shared" ca="1" si="28"/>
        <v>0</v>
      </c>
      <c r="S178" s="5">
        <f t="shared" si="29"/>
        <v>-1</v>
      </c>
    </row>
    <row r="179" spans="1:19" x14ac:dyDescent="0.3">
      <c r="A179" s="7">
        <v>45573</v>
      </c>
      <c r="B179" s="3">
        <v>131512</v>
      </c>
      <c r="C179" s="3">
        <v>132016</v>
      </c>
      <c r="D179" s="3">
        <v>132016</v>
      </c>
      <c r="E179" s="3">
        <v>130371</v>
      </c>
      <c r="F179" s="4" t="s">
        <v>180</v>
      </c>
      <c r="G179" s="1">
        <f>VALUE(LEFT(F179,LEN(F179)-1))*CHOOSE(MATCH(RIGHT(F179,1),{"K";"M";"B"},0),1000,1000000,1000000000)</f>
        <v>9090000</v>
      </c>
      <c r="H179" s="6">
        <v>-3.8E-3</v>
      </c>
      <c r="I179" s="5">
        <f>+Dados_Históricos___Ibovespa_2015_a_2025[[#This Row],[Var%]]*100</f>
        <v>-0.38</v>
      </c>
      <c r="J179" s="9">
        <f t="shared" si="20"/>
        <v>0</v>
      </c>
      <c r="K179" s="5">
        <f t="shared" si="21"/>
        <v>0</v>
      </c>
      <c r="L179" s="9">
        <f t="shared" si="22"/>
        <v>0</v>
      </c>
      <c r="M179" s="5">
        <f t="shared" ca="1" si="23"/>
        <v>-0.14599999999999999</v>
      </c>
      <c r="N179" s="9">
        <f t="shared" ca="1" si="24"/>
        <v>0</v>
      </c>
      <c r="O179" s="5">
        <f t="shared" ca="1" si="25"/>
        <v>-4.6999999999999979E-2</v>
      </c>
      <c r="P179" s="9">
        <f t="shared" ca="1" si="26"/>
        <v>0</v>
      </c>
      <c r="Q179" s="5">
        <f t="shared" ca="1" si="27"/>
        <v>-0.11285714285714284</v>
      </c>
      <c r="R179" s="9">
        <f t="shared" ca="1" si="28"/>
        <v>0</v>
      </c>
      <c r="S179" s="5">
        <f t="shared" si="29"/>
        <v>-1</v>
      </c>
    </row>
    <row r="180" spans="1:19" x14ac:dyDescent="0.3">
      <c r="A180" s="7">
        <v>45572</v>
      </c>
      <c r="B180" s="3">
        <v>132018</v>
      </c>
      <c r="C180" s="3">
        <v>131792</v>
      </c>
      <c r="D180" s="3">
        <v>132943</v>
      </c>
      <c r="E180" s="3">
        <v>131676</v>
      </c>
      <c r="F180" s="4" t="s">
        <v>181</v>
      </c>
      <c r="G180" s="1">
        <f>VALUE(LEFT(F180,LEN(F180)-1))*CHOOSE(MATCH(RIGHT(F180,1),{"K";"M";"B"},0),1000,1000000,1000000000)</f>
        <v>7700000</v>
      </c>
      <c r="H180" s="6">
        <v>1.6999999999999999E-3</v>
      </c>
      <c r="I180" s="5">
        <f>+Dados_Históricos___Ibovespa_2015_a_2025[[#This Row],[Var%]]*100</f>
        <v>0.16999999999999998</v>
      </c>
      <c r="J180" s="9">
        <f t="shared" si="20"/>
        <v>1</v>
      </c>
      <c r="K180" s="5">
        <f t="shared" si="21"/>
        <v>0</v>
      </c>
      <c r="L180" s="9">
        <f t="shared" si="22"/>
        <v>0</v>
      </c>
      <c r="M180" s="5">
        <f t="shared" ca="1" si="23"/>
        <v>3.2000000000000028E-2</v>
      </c>
      <c r="N180" s="9">
        <f t="shared" ca="1" si="24"/>
        <v>1</v>
      </c>
      <c r="O180" s="5">
        <f t="shared" ca="1" si="25"/>
        <v>0.11300000000000003</v>
      </c>
      <c r="P180" s="9">
        <f t="shared" ca="1" si="26"/>
        <v>1</v>
      </c>
      <c r="Q180" s="5">
        <f t="shared" ca="1" si="27"/>
        <v>-8.9047619047619028E-2</v>
      </c>
      <c r="R180" s="9">
        <f t="shared" ca="1" si="28"/>
        <v>0</v>
      </c>
      <c r="S180" s="5">
        <f t="shared" si="29"/>
        <v>-1</v>
      </c>
    </row>
    <row r="181" spans="1:19" x14ac:dyDescent="0.3">
      <c r="A181" s="7">
        <v>45569</v>
      </c>
      <c r="B181" s="3">
        <v>131792</v>
      </c>
      <c r="C181" s="3">
        <v>131672</v>
      </c>
      <c r="D181" s="3">
        <v>131936</v>
      </c>
      <c r="E181" s="3">
        <v>131156</v>
      </c>
      <c r="F181" s="4" t="s">
        <v>182</v>
      </c>
      <c r="G181" s="1">
        <f>VALUE(LEFT(F181,LEN(F181)-1))*CHOOSE(MATCH(RIGHT(F181,1),{"K";"M";"B"},0),1000,1000000,1000000000)</f>
        <v>7050000</v>
      </c>
      <c r="H181" s="6">
        <v>8.9999999999999998E-4</v>
      </c>
      <c r="I181" s="5">
        <f>+Dados_Históricos___Ibovespa_2015_a_2025[[#This Row],[Var%]]*100</f>
        <v>0.09</v>
      </c>
      <c r="J181" s="9">
        <f t="shared" si="20"/>
        <v>1</v>
      </c>
      <c r="K181" s="5">
        <f t="shared" si="21"/>
        <v>0</v>
      </c>
      <c r="L181" s="9">
        <f t="shared" si="22"/>
        <v>0</v>
      </c>
      <c r="M181" s="5">
        <f t="shared" ca="1" si="23"/>
        <v>-0.13999999999999996</v>
      </c>
      <c r="N181" s="9">
        <f t="shared" ca="1" si="24"/>
        <v>0</v>
      </c>
      <c r="O181" s="5">
        <f t="shared" ca="1" si="25"/>
        <v>5.8000000000000038E-2</v>
      </c>
      <c r="P181" s="9">
        <f t="shared" ca="1" si="26"/>
        <v>1</v>
      </c>
      <c r="Q181" s="5">
        <f t="shared" ca="1" si="27"/>
        <v>-0.16428571428571426</v>
      </c>
      <c r="R181" s="9">
        <f t="shared" ca="1" si="28"/>
        <v>0</v>
      </c>
      <c r="S181" s="5">
        <f t="shared" si="29"/>
        <v>0.99999999999999989</v>
      </c>
    </row>
    <row r="182" spans="1:19" x14ac:dyDescent="0.3">
      <c r="A182" s="7">
        <v>45568</v>
      </c>
      <c r="B182" s="3">
        <v>131672</v>
      </c>
      <c r="C182" s="3">
        <v>133514</v>
      </c>
      <c r="D182" s="3">
        <v>133514</v>
      </c>
      <c r="E182" s="3">
        <v>131176</v>
      </c>
      <c r="F182" s="4" t="s">
        <v>183</v>
      </c>
      <c r="G182" s="1">
        <f>VALUE(LEFT(F182,LEN(F182)-1))*CHOOSE(MATCH(RIGHT(F182,1),{"K";"M";"B"},0),1000,1000000,1000000000)</f>
        <v>9820000</v>
      </c>
      <c r="H182" s="6">
        <v>-1.38E-2</v>
      </c>
      <c r="I182" s="5">
        <f>+Dados_Históricos___Ibovespa_2015_a_2025[[#This Row],[Var%]]*100</f>
        <v>-1.38</v>
      </c>
      <c r="J182" s="9">
        <f t="shared" si="20"/>
        <v>0</v>
      </c>
      <c r="K182" s="5">
        <f t="shared" si="21"/>
        <v>-0.87999999999999989</v>
      </c>
      <c r="L182" s="9">
        <f t="shared" si="22"/>
        <v>0</v>
      </c>
      <c r="M182" s="5">
        <f t="shared" ca="1" si="23"/>
        <v>-0.19999999999999996</v>
      </c>
      <c r="N182" s="9">
        <f t="shared" ca="1" si="24"/>
        <v>0</v>
      </c>
      <c r="O182" s="5">
        <f t="shared" ca="1" si="25"/>
        <v>-0.10599999999999996</v>
      </c>
      <c r="P182" s="9">
        <f t="shared" ca="1" si="26"/>
        <v>0</v>
      </c>
      <c r="Q182" s="5">
        <f t="shared" ca="1" si="27"/>
        <v>-0.15476190476190471</v>
      </c>
      <c r="R182" s="9">
        <f t="shared" ca="1" si="28"/>
        <v>0</v>
      </c>
      <c r="S182" s="5">
        <f t="shared" si="29"/>
        <v>-1</v>
      </c>
    </row>
    <row r="183" spans="1:19" x14ac:dyDescent="0.3">
      <c r="A183" s="7">
        <v>45567</v>
      </c>
      <c r="B183" s="3">
        <v>133515</v>
      </c>
      <c r="C183" s="3">
        <v>132495</v>
      </c>
      <c r="D183" s="3">
        <v>134922</v>
      </c>
      <c r="E183" s="3">
        <v>132495</v>
      </c>
      <c r="F183" s="4" t="s">
        <v>184</v>
      </c>
      <c r="G183" s="1">
        <f>VALUE(LEFT(F183,LEN(F183)-1))*CHOOSE(MATCH(RIGHT(F183,1),{"K";"M";"B"},0),1000,1000000,1000000000)</f>
        <v>9400000</v>
      </c>
      <c r="H183" s="6">
        <v>7.7000000000000002E-3</v>
      </c>
      <c r="I183" s="5">
        <f>+Dados_Históricos___Ibovespa_2015_a_2025[[#This Row],[Var%]]*100</f>
        <v>0.77</v>
      </c>
      <c r="J183" s="9">
        <f t="shared" si="20"/>
        <v>1</v>
      </c>
      <c r="K183" s="5">
        <f t="shared" si="21"/>
        <v>0.27</v>
      </c>
      <c r="L183" s="9">
        <f t="shared" si="22"/>
        <v>1</v>
      </c>
      <c r="M183" s="5">
        <f t="shared" ca="1" si="23"/>
        <v>0.29200000000000004</v>
      </c>
      <c r="N183" s="9">
        <f t="shared" ca="1" si="24"/>
        <v>1</v>
      </c>
      <c r="O183" s="5">
        <f t="shared" ca="1" si="25"/>
        <v>-1.4999999999999996E-2</v>
      </c>
      <c r="P183" s="9">
        <f t="shared" ca="1" si="26"/>
        <v>0</v>
      </c>
      <c r="Q183" s="5">
        <f t="shared" ca="1" si="27"/>
        <v>-2.6666666666666648E-2</v>
      </c>
      <c r="R183" s="9">
        <f t="shared" ca="1" si="28"/>
        <v>0</v>
      </c>
      <c r="S183" s="5">
        <f t="shared" si="29"/>
        <v>-1</v>
      </c>
    </row>
    <row r="184" spans="1:19" x14ac:dyDescent="0.3">
      <c r="A184" s="7">
        <v>45566</v>
      </c>
      <c r="B184" s="3">
        <v>132495</v>
      </c>
      <c r="C184" s="3">
        <v>131817</v>
      </c>
      <c r="D184" s="3">
        <v>133405</v>
      </c>
      <c r="E184" s="3">
        <v>131817</v>
      </c>
      <c r="F184" s="4" t="s">
        <v>185</v>
      </c>
      <c r="G184" s="1">
        <f>VALUE(LEFT(F184,LEN(F184)-1))*CHOOSE(MATCH(RIGHT(F184,1),{"K";"M";"B"},0),1000,1000000,1000000000)</f>
        <v>9840000</v>
      </c>
      <c r="H184" s="6">
        <v>5.1000000000000004E-3</v>
      </c>
      <c r="I184" s="5">
        <f>+Dados_Históricos___Ibovespa_2015_a_2025[[#This Row],[Var%]]*100</f>
        <v>0.51</v>
      </c>
      <c r="J184" s="9">
        <f t="shared" si="20"/>
        <v>1</v>
      </c>
      <c r="K184" s="5">
        <f t="shared" si="21"/>
        <v>1.0000000000000009E-2</v>
      </c>
      <c r="L184" s="9">
        <f t="shared" si="22"/>
        <v>1</v>
      </c>
      <c r="M184" s="5">
        <f t="shared" ca="1" si="23"/>
        <v>5.2000000000000032E-2</v>
      </c>
      <c r="N184" s="9">
        <f t="shared" ca="1" si="24"/>
        <v>1</v>
      </c>
      <c r="O184" s="5">
        <f t="shared" ca="1" si="25"/>
        <v>-0.182</v>
      </c>
      <c r="P184" s="9">
        <f t="shared" ca="1" si="26"/>
        <v>0</v>
      </c>
      <c r="Q184" s="5">
        <f t="shared" ca="1" si="27"/>
        <v>-8.2857142857142851E-2</v>
      </c>
      <c r="R184" s="9">
        <f t="shared" ca="1" si="28"/>
        <v>0</v>
      </c>
      <c r="S184" s="5">
        <f t="shared" si="29"/>
        <v>-1</v>
      </c>
    </row>
    <row r="185" spans="1:19" x14ac:dyDescent="0.3">
      <c r="A185" s="7">
        <v>45565</v>
      </c>
      <c r="B185" s="3">
        <v>131816</v>
      </c>
      <c r="C185" s="3">
        <v>132761</v>
      </c>
      <c r="D185" s="3">
        <v>133120</v>
      </c>
      <c r="E185" s="3">
        <v>131816</v>
      </c>
      <c r="F185" s="4" t="s">
        <v>186</v>
      </c>
      <c r="G185" s="1">
        <f>VALUE(LEFT(F185,LEN(F185)-1))*CHOOSE(MATCH(RIGHT(F185,1),{"K";"M";"B"},0),1000,1000000,1000000000)</f>
        <v>9130000</v>
      </c>
      <c r="H185" s="6">
        <v>-6.8999999999999999E-3</v>
      </c>
      <c r="I185" s="5">
        <f>+Dados_Históricos___Ibovespa_2015_a_2025[[#This Row],[Var%]]*100</f>
        <v>-0.69</v>
      </c>
      <c r="J185" s="9">
        <f t="shared" si="20"/>
        <v>0</v>
      </c>
      <c r="K185" s="5">
        <f t="shared" si="21"/>
        <v>-0.18999999999999995</v>
      </c>
      <c r="L185" s="9">
        <f t="shared" si="22"/>
        <v>0</v>
      </c>
      <c r="M185" s="5">
        <f t="shared" ca="1" si="23"/>
        <v>0.19400000000000003</v>
      </c>
      <c r="N185" s="9">
        <f t="shared" ca="1" si="24"/>
        <v>1</v>
      </c>
      <c r="O185" s="5">
        <f t="shared" ca="1" si="25"/>
        <v>-0.24500000000000002</v>
      </c>
      <c r="P185" s="9">
        <f t="shared" ca="1" si="26"/>
        <v>0</v>
      </c>
      <c r="Q185" s="5">
        <f t="shared" ca="1" si="27"/>
        <v>-0.14571428571428569</v>
      </c>
      <c r="R185" s="9">
        <f t="shared" ca="1" si="28"/>
        <v>0</v>
      </c>
      <c r="S185" s="5">
        <f t="shared" si="29"/>
        <v>1</v>
      </c>
    </row>
    <row r="186" spans="1:19" x14ac:dyDescent="0.3">
      <c r="A186" s="7">
        <v>45562</v>
      </c>
      <c r="B186" s="3">
        <v>132730</v>
      </c>
      <c r="C186" s="3">
        <v>133010</v>
      </c>
      <c r="D186" s="3">
        <v>133923</v>
      </c>
      <c r="E186" s="3">
        <v>132628</v>
      </c>
      <c r="F186" s="4" t="s">
        <v>187</v>
      </c>
      <c r="G186" s="1">
        <f>VALUE(LEFT(F186,LEN(F186)-1))*CHOOSE(MATCH(RIGHT(F186,1),{"K";"M";"B"},0),1000,1000000,1000000000)</f>
        <v>9340000</v>
      </c>
      <c r="H186" s="6">
        <v>-2.0999999999999999E-3</v>
      </c>
      <c r="I186" s="5">
        <f>+Dados_Históricos___Ibovespa_2015_a_2025[[#This Row],[Var%]]*100</f>
        <v>-0.21</v>
      </c>
      <c r="J186" s="9">
        <f t="shared" si="20"/>
        <v>0</v>
      </c>
      <c r="K186" s="5">
        <f t="shared" si="21"/>
        <v>0</v>
      </c>
      <c r="L186" s="9">
        <f t="shared" si="22"/>
        <v>0</v>
      </c>
      <c r="M186" s="5">
        <f t="shared" ca="1" si="23"/>
        <v>0.25600000000000006</v>
      </c>
      <c r="N186" s="9">
        <f t="shared" ca="1" si="24"/>
        <v>1</v>
      </c>
      <c r="O186" s="5">
        <f t="shared" ca="1" si="25"/>
        <v>-0.15799999999999997</v>
      </c>
      <c r="P186" s="9">
        <f t="shared" ca="1" si="26"/>
        <v>0</v>
      </c>
      <c r="Q186" s="5">
        <f t="shared" ca="1" si="27"/>
        <v>-0.11428571428571428</v>
      </c>
      <c r="R186" s="9">
        <f t="shared" ca="1" si="28"/>
        <v>0</v>
      </c>
      <c r="S186" s="5">
        <f t="shared" si="29"/>
        <v>1</v>
      </c>
    </row>
    <row r="187" spans="1:19" x14ac:dyDescent="0.3">
      <c r="A187" s="7">
        <v>45561</v>
      </c>
      <c r="B187" s="3">
        <v>133010</v>
      </c>
      <c r="C187" s="3">
        <v>131595</v>
      </c>
      <c r="D187" s="3">
        <v>133313</v>
      </c>
      <c r="E187" s="3">
        <v>131594</v>
      </c>
      <c r="F187" s="4" t="s">
        <v>188</v>
      </c>
      <c r="G187" s="1">
        <f>VALUE(LEFT(F187,LEN(F187)-1))*CHOOSE(MATCH(RIGHT(F187,1),{"K";"M";"B"},0),1000,1000000,1000000000)</f>
        <v>11620000</v>
      </c>
      <c r="H187" s="6">
        <v>1.0800000000000001E-2</v>
      </c>
      <c r="I187" s="5">
        <f>+Dados_Históricos___Ibovespa_2015_a_2025[[#This Row],[Var%]]*100</f>
        <v>1.08</v>
      </c>
      <c r="J187" s="9">
        <f t="shared" si="20"/>
        <v>1</v>
      </c>
      <c r="K187" s="5">
        <f t="shared" si="21"/>
        <v>0.58000000000000007</v>
      </c>
      <c r="L187" s="9">
        <f t="shared" si="22"/>
        <v>1</v>
      </c>
      <c r="M187" s="5">
        <f t="shared" ca="1" si="23"/>
        <v>-1.1999999999999966E-2</v>
      </c>
      <c r="N187" s="9">
        <f t="shared" ca="1" si="24"/>
        <v>0</v>
      </c>
      <c r="O187" s="5">
        <f t="shared" ca="1" si="25"/>
        <v>-7.2999999999999982E-2</v>
      </c>
      <c r="P187" s="9">
        <f t="shared" ca="1" si="26"/>
        <v>0</v>
      </c>
      <c r="Q187" s="5">
        <f t="shared" ca="1" si="27"/>
        <v>-0.1495238095238095</v>
      </c>
      <c r="R187" s="9">
        <f t="shared" ca="1" si="28"/>
        <v>0</v>
      </c>
      <c r="S187" s="5">
        <f t="shared" si="29"/>
        <v>1</v>
      </c>
    </row>
    <row r="188" spans="1:19" x14ac:dyDescent="0.3">
      <c r="A188" s="7">
        <v>45560</v>
      </c>
      <c r="B188" s="3">
        <v>131586</v>
      </c>
      <c r="C188" s="3">
        <v>132156</v>
      </c>
      <c r="D188" s="3">
        <v>132982</v>
      </c>
      <c r="E188" s="3">
        <v>131489</v>
      </c>
      <c r="F188" s="4" t="s">
        <v>189</v>
      </c>
      <c r="G188" s="1">
        <f>VALUE(LEFT(F188,LEN(F188)-1))*CHOOSE(MATCH(RIGHT(F188,1),{"K";"M";"B"},0),1000,1000000,1000000000)</f>
        <v>10530000</v>
      </c>
      <c r="H188" s="6">
        <v>-4.3E-3</v>
      </c>
      <c r="I188" s="5">
        <f>+Dados_Históricos___Ibovespa_2015_a_2025[[#This Row],[Var%]]*100</f>
        <v>-0.43</v>
      </c>
      <c r="J188" s="9">
        <f t="shared" si="20"/>
        <v>0</v>
      </c>
      <c r="K188" s="5">
        <f t="shared" si="21"/>
        <v>0</v>
      </c>
      <c r="L188" s="9">
        <f t="shared" si="22"/>
        <v>0</v>
      </c>
      <c r="M188" s="5">
        <f t="shared" ca="1" si="23"/>
        <v>-0.32200000000000001</v>
      </c>
      <c r="N188" s="9">
        <f t="shared" ca="1" si="24"/>
        <v>0</v>
      </c>
      <c r="O188" s="5">
        <f t="shared" ca="1" si="25"/>
        <v>-0.22899999999999995</v>
      </c>
      <c r="P188" s="9">
        <f t="shared" ca="1" si="26"/>
        <v>0</v>
      </c>
      <c r="Q188" s="5">
        <f t="shared" ca="1" si="27"/>
        <v>-0.18095238095238089</v>
      </c>
      <c r="R188" s="9">
        <f t="shared" ca="1" si="28"/>
        <v>0</v>
      </c>
      <c r="S188" s="5">
        <f t="shared" si="29"/>
        <v>0.99999999999999989</v>
      </c>
    </row>
    <row r="189" spans="1:19" x14ac:dyDescent="0.3">
      <c r="A189" s="7">
        <v>45559</v>
      </c>
      <c r="B189" s="3">
        <v>132156</v>
      </c>
      <c r="C189" s="3">
        <v>130570</v>
      </c>
      <c r="D189" s="3">
        <v>133073</v>
      </c>
      <c r="E189" s="3">
        <v>130570</v>
      </c>
      <c r="F189" s="4" t="s">
        <v>125</v>
      </c>
      <c r="G189" s="1">
        <f>VALUE(LEFT(F189,LEN(F189)-1))*CHOOSE(MATCH(RIGHT(F189,1),{"K";"M";"B"},0),1000,1000000,1000000000)</f>
        <v>9370000</v>
      </c>
      <c r="H189" s="6">
        <v>1.2200000000000001E-2</v>
      </c>
      <c r="I189" s="5">
        <f>+Dados_Históricos___Ibovespa_2015_a_2025[[#This Row],[Var%]]*100</f>
        <v>1.22</v>
      </c>
      <c r="J189" s="9">
        <f t="shared" si="20"/>
        <v>1</v>
      </c>
      <c r="K189" s="5">
        <f t="shared" si="21"/>
        <v>0.72</v>
      </c>
      <c r="L189" s="9">
        <f t="shared" si="22"/>
        <v>1</v>
      </c>
      <c r="M189" s="5">
        <f t="shared" ca="1" si="23"/>
        <v>-0.41600000000000004</v>
      </c>
      <c r="N189" s="9">
        <f t="shared" ca="1" si="24"/>
        <v>0</v>
      </c>
      <c r="O189" s="5">
        <f t="shared" ca="1" si="25"/>
        <v>-0.15899999999999997</v>
      </c>
      <c r="P189" s="9">
        <f t="shared" ca="1" si="26"/>
        <v>0</v>
      </c>
      <c r="Q189" s="5">
        <f t="shared" ca="1" si="27"/>
        <v>-0.16428571428571426</v>
      </c>
      <c r="R189" s="9">
        <f t="shared" ca="1" si="28"/>
        <v>0</v>
      </c>
      <c r="S189" s="5">
        <f t="shared" si="29"/>
        <v>-1</v>
      </c>
    </row>
    <row r="190" spans="1:19" x14ac:dyDescent="0.3">
      <c r="A190" s="7">
        <v>45558</v>
      </c>
      <c r="B190" s="3">
        <v>130568</v>
      </c>
      <c r="C190" s="3">
        <v>131065</v>
      </c>
      <c r="D190" s="3">
        <v>131065</v>
      </c>
      <c r="E190" s="3">
        <v>130100</v>
      </c>
      <c r="F190" s="4" t="s">
        <v>138</v>
      </c>
      <c r="G190" s="1">
        <f>VALUE(LEFT(F190,LEN(F190)-1))*CHOOSE(MATCH(RIGHT(F190,1),{"K";"M";"B"},0),1000,1000000,1000000000)</f>
        <v>9140000</v>
      </c>
      <c r="H190" s="6">
        <v>-3.8E-3</v>
      </c>
      <c r="I190" s="5">
        <f>+Dados_Históricos___Ibovespa_2015_a_2025[[#This Row],[Var%]]*100</f>
        <v>-0.38</v>
      </c>
      <c r="J190" s="9">
        <f t="shared" si="20"/>
        <v>0</v>
      </c>
      <c r="K190" s="5">
        <f t="shared" si="21"/>
        <v>0</v>
      </c>
      <c r="L190" s="9">
        <f t="shared" si="22"/>
        <v>0</v>
      </c>
      <c r="M190" s="5">
        <f t="shared" ca="1" si="23"/>
        <v>-0.68400000000000005</v>
      </c>
      <c r="N190" s="9">
        <f t="shared" ca="1" si="24"/>
        <v>0</v>
      </c>
      <c r="O190" s="5">
        <f t="shared" ca="1" si="25"/>
        <v>-0.312</v>
      </c>
      <c r="P190" s="9">
        <f t="shared" ca="1" si="26"/>
        <v>0</v>
      </c>
      <c r="Q190" s="5">
        <f t="shared" ca="1" si="27"/>
        <v>-0.17761904761904765</v>
      </c>
      <c r="R190" s="9">
        <f t="shared" ca="1" si="28"/>
        <v>0</v>
      </c>
      <c r="S190" s="5">
        <f t="shared" si="29"/>
        <v>1</v>
      </c>
    </row>
    <row r="191" spans="1:19" x14ac:dyDescent="0.3">
      <c r="A191" s="7">
        <v>45555</v>
      </c>
      <c r="B191" s="3">
        <v>131065</v>
      </c>
      <c r="C191" s="3">
        <v>133121</v>
      </c>
      <c r="D191" s="3">
        <v>133128</v>
      </c>
      <c r="E191" s="3">
        <v>130907</v>
      </c>
      <c r="F191" s="4" t="s">
        <v>190</v>
      </c>
      <c r="G191" s="1">
        <f>VALUE(LEFT(F191,LEN(F191)-1))*CHOOSE(MATCH(RIGHT(F191,1),{"K";"M";"B"},0),1000,1000000,1000000000)</f>
        <v>13610000</v>
      </c>
      <c r="H191" s="6">
        <v>-1.55E-2</v>
      </c>
      <c r="I191" s="5">
        <f>+Dados_Históricos___Ibovespa_2015_a_2025[[#This Row],[Var%]]*100</f>
        <v>-1.55</v>
      </c>
      <c r="J191" s="9">
        <f t="shared" si="20"/>
        <v>0</v>
      </c>
      <c r="K191" s="5">
        <f t="shared" si="21"/>
        <v>-1.05</v>
      </c>
      <c r="L191" s="9">
        <f t="shared" si="22"/>
        <v>0</v>
      </c>
      <c r="M191" s="5">
        <f t="shared" ca="1" si="23"/>
        <v>-0.57199999999999995</v>
      </c>
      <c r="N191" s="9">
        <f t="shared" ca="1" si="24"/>
        <v>0</v>
      </c>
      <c r="O191" s="5">
        <f t="shared" ca="1" si="25"/>
        <v>-0.26199999999999996</v>
      </c>
      <c r="P191" s="9">
        <f t="shared" ca="1" si="26"/>
        <v>0</v>
      </c>
      <c r="Q191" s="5">
        <f t="shared" ca="1" si="27"/>
        <v>-0.14428571428571427</v>
      </c>
      <c r="R191" s="9">
        <f t="shared" ca="1" si="28"/>
        <v>0</v>
      </c>
      <c r="S191" s="5">
        <f t="shared" si="29"/>
        <v>-1</v>
      </c>
    </row>
    <row r="192" spans="1:19" x14ac:dyDescent="0.3">
      <c r="A192" s="7">
        <v>45554</v>
      </c>
      <c r="B192" s="3">
        <v>133123</v>
      </c>
      <c r="C192" s="3">
        <v>133748</v>
      </c>
      <c r="D192" s="3">
        <v>134759</v>
      </c>
      <c r="E192" s="3">
        <v>133123</v>
      </c>
      <c r="F192" s="4" t="s">
        <v>191</v>
      </c>
      <c r="G192" s="1">
        <f>VALUE(LEFT(F192,LEN(F192)-1))*CHOOSE(MATCH(RIGHT(F192,1),{"K";"M";"B"},0),1000,1000000,1000000000)</f>
        <v>9250000</v>
      </c>
      <c r="H192" s="6">
        <v>-4.7000000000000002E-3</v>
      </c>
      <c r="I192" s="5">
        <f>+Dados_Históricos___Ibovespa_2015_a_2025[[#This Row],[Var%]]*100</f>
        <v>-0.47000000000000003</v>
      </c>
      <c r="J192" s="9">
        <f t="shared" si="20"/>
        <v>0</v>
      </c>
      <c r="K192" s="5">
        <f t="shared" si="21"/>
        <v>0</v>
      </c>
      <c r="L192" s="9">
        <f t="shared" si="22"/>
        <v>0</v>
      </c>
      <c r="M192" s="5">
        <f t="shared" ca="1" si="23"/>
        <v>-0.13399999999999995</v>
      </c>
      <c r="N192" s="9">
        <f t="shared" ca="1" si="24"/>
        <v>0</v>
      </c>
      <c r="O192" s="5">
        <f t="shared" ca="1" si="25"/>
        <v>-0.24799999999999994</v>
      </c>
      <c r="P192" s="9">
        <f t="shared" ca="1" si="26"/>
        <v>0</v>
      </c>
      <c r="Q192" s="5">
        <f t="shared" ca="1" si="27"/>
        <v>-0.11571428571428569</v>
      </c>
      <c r="R192" s="9">
        <f t="shared" ca="1" si="28"/>
        <v>0</v>
      </c>
      <c r="S192" s="5">
        <f t="shared" si="29"/>
        <v>-1</v>
      </c>
    </row>
    <row r="193" spans="1:19" x14ac:dyDescent="0.3">
      <c r="A193" s="7">
        <v>45553</v>
      </c>
      <c r="B193" s="3">
        <v>133748</v>
      </c>
      <c r="C193" s="3">
        <v>134960</v>
      </c>
      <c r="D193" s="3">
        <v>135203</v>
      </c>
      <c r="E193" s="3">
        <v>133748</v>
      </c>
      <c r="F193" s="4" t="s">
        <v>192</v>
      </c>
      <c r="G193" s="1">
        <f>VALUE(LEFT(F193,LEN(F193)-1))*CHOOSE(MATCH(RIGHT(F193,1),{"K";"M";"B"},0),1000,1000000,1000000000)</f>
        <v>9790000</v>
      </c>
      <c r="H193" s="6">
        <v>-8.9999999999999993E-3</v>
      </c>
      <c r="I193" s="5">
        <f>+Dados_Históricos___Ibovespa_2015_a_2025[[#This Row],[Var%]]*100</f>
        <v>-0.89999999999999991</v>
      </c>
      <c r="J193" s="9">
        <f t="shared" si="20"/>
        <v>0</v>
      </c>
      <c r="K193" s="5">
        <f t="shared" si="21"/>
        <v>-0.39999999999999991</v>
      </c>
      <c r="L193" s="9">
        <f t="shared" si="22"/>
        <v>0</v>
      </c>
      <c r="M193" s="5">
        <f t="shared" ca="1" si="23"/>
        <v>-0.13600000000000001</v>
      </c>
      <c r="N193" s="9">
        <f t="shared" ca="1" si="24"/>
        <v>0</v>
      </c>
      <c r="O193" s="5">
        <f t="shared" ca="1" si="25"/>
        <v>-0.17199999999999999</v>
      </c>
      <c r="P193" s="9">
        <f t="shared" ca="1" si="26"/>
        <v>0</v>
      </c>
      <c r="Q193" s="5">
        <f t="shared" ca="1" si="27"/>
        <v>-7.9999999999999974E-2</v>
      </c>
      <c r="R193" s="9">
        <f t="shared" ca="1" si="28"/>
        <v>0</v>
      </c>
      <c r="S193" s="5">
        <f t="shared" si="29"/>
        <v>-1</v>
      </c>
    </row>
    <row r="194" spans="1:19" x14ac:dyDescent="0.3">
      <c r="A194" s="7">
        <v>45552</v>
      </c>
      <c r="B194" s="3">
        <v>134960</v>
      </c>
      <c r="C194" s="3">
        <v>135118</v>
      </c>
      <c r="D194" s="3">
        <v>135118</v>
      </c>
      <c r="E194" s="3">
        <v>134180</v>
      </c>
      <c r="F194" s="4" t="s">
        <v>193</v>
      </c>
      <c r="G194" s="1">
        <f>VALUE(LEFT(F194,LEN(F194)-1))*CHOOSE(MATCH(RIGHT(F194,1),{"K";"M";"B"},0),1000,1000000,1000000000)</f>
        <v>7310000</v>
      </c>
      <c r="H194" s="6">
        <v>-1.1999999999999999E-3</v>
      </c>
      <c r="I194" s="5">
        <f>+Dados_Históricos___Ibovespa_2015_a_2025[[#This Row],[Var%]]*100</f>
        <v>-0.12</v>
      </c>
      <c r="J194" s="9">
        <f t="shared" ref="J194:J257" si="30">IF(I194&lt;0,0,IF(I194=0,0,1))</f>
        <v>0</v>
      </c>
      <c r="K194" s="5">
        <f t="shared" ref="K194:K257" si="31">IF(ABS(I194)&lt;=0.5, 0, IF(I194&gt;0, I194-0.5, I194+0.5))</f>
        <v>0</v>
      </c>
      <c r="L194" s="9">
        <f t="shared" ref="L194:L257" si="32">IF(K194&lt;0,0,IF(K194=0,0,1))</f>
        <v>0</v>
      </c>
      <c r="M194" s="5">
        <f t="shared" ref="M194:M257" ca="1" si="33">AVERAGE(OFFSET(I194,0,0,5,1))</f>
        <v>9.8000000000000004E-2</v>
      </c>
      <c r="N194" s="9">
        <f t="shared" ref="N194:N257" ca="1" si="34">IF(M194&lt;0,0,IF(M194=0,0,1))</f>
        <v>1</v>
      </c>
      <c r="O194" s="5">
        <f t="shared" ref="O194:O257" ca="1" si="35">AVERAGE(OFFSET(I194,0,0,10,1))</f>
        <v>4.9000000000000023E-2</v>
      </c>
      <c r="P194" s="9">
        <f t="shared" ref="P194:P257" ca="1" si="36">IF(O194&lt;0,0,IF(O194=0,0,1))</f>
        <v>1</v>
      </c>
      <c r="Q194" s="5">
        <f t="shared" ref="Q194:Q257" ca="1" si="37">AVERAGE(OFFSET(I194,0,0,21,1))</f>
        <v>-2.6190476190476181E-2</v>
      </c>
      <c r="R194" s="9">
        <f t="shared" ref="R194:R257" ca="1" si="38">IF(Q194&lt;0,0,IF(Q194=0,0,1))</f>
        <v>0</v>
      </c>
      <c r="S194" s="5">
        <f t="shared" ref="S194:S257" si="39">CORREL(G193:G194,I193:I194)</f>
        <v>-1</v>
      </c>
    </row>
    <row r="195" spans="1:19" x14ac:dyDescent="0.3">
      <c r="A195" s="7">
        <v>45551</v>
      </c>
      <c r="B195" s="3">
        <v>135118</v>
      </c>
      <c r="C195" s="3">
        <v>134885</v>
      </c>
      <c r="D195" s="3">
        <v>135715</v>
      </c>
      <c r="E195" s="3">
        <v>134870</v>
      </c>
      <c r="F195" s="4" t="s">
        <v>194</v>
      </c>
      <c r="G195" s="1">
        <f>VALUE(LEFT(F195,LEN(F195)-1))*CHOOSE(MATCH(RIGHT(F195,1),{"K";"M";"B"},0),1000,1000000,1000000000)</f>
        <v>6710000</v>
      </c>
      <c r="H195" s="6">
        <v>1.8E-3</v>
      </c>
      <c r="I195" s="5">
        <f>+Dados_Históricos___Ibovespa_2015_a_2025[[#This Row],[Var%]]*100</f>
        <v>0.18</v>
      </c>
      <c r="J195" s="9">
        <f t="shared" si="30"/>
        <v>1</v>
      </c>
      <c r="K195" s="5">
        <f t="shared" si="31"/>
        <v>0</v>
      </c>
      <c r="L195" s="9">
        <f t="shared" si="32"/>
        <v>0</v>
      </c>
      <c r="M195" s="5">
        <f t="shared" ca="1" si="33"/>
        <v>6.0000000000000019E-2</v>
      </c>
      <c r="N195" s="9">
        <f t="shared" ca="1" si="34"/>
        <v>1</v>
      </c>
      <c r="O195" s="5">
        <f t="shared" ca="1" si="35"/>
        <v>2.0000000000000028E-2</v>
      </c>
      <c r="P195" s="9">
        <f t="shared" ca="1" si="36"/>
        <v>1</v>
      </c>
      <c r="Q195" s="5">
        <f t="shared" ca="1" si="37"/>
        <v>4.4285714285714296E-2</v>
      </c>
      <c r="R195" s="9">
        <f t="shared" ca="1" si="38"/>
        <v>1</v>
      </c>
      <c r="S195" s="5">
        <f t="shared" si="39"/>
        <v>-1</v>
      </c>
    </row>
    <row r="196" spans="1:19" x14ac:dyDescent="0.3">
      <c r="A196" s="7">
        <v>45548</v>
      </c>
      <c r="B196" s="3">
        <v>134882</v>
      </c>
      <c r="C196" s="3">
        <v>134031</v>
      </c>
      <c r="D196" s="3">
        <v>135879</v>
      </c>
      <c r="E196" s="3">
        <v>134031</v>
      </c>
      <c r="F196" s="4" t="s">
        <v>195</v>
      </c>
      <c r="G196" s="1">
        <f>VALUE(LEFT(F196,LEN(F196)-1))*CHOOSE(MATCH(RIGHT(F196,1),{"K";"M";"B"},0),1000,1000000,1000000000)</f>
        <v>8870000</v>
      </c>
      <c r="H196" s="6">
        <v>6.4000000000000003E-3</v>
      </c>
      <c r="I196" s="5">
        <f>+Dados_Históricos___Ibovespa_2015_a_2025[[#This Row],[Var%]]*100</f>
        <v>0.64</v>
      </c>
      <c r="J196" s="9">
        <f t="shared" si="30"/>
        <v>1</v>
      </c>
      <c r="K196" s="5">
        <f t="shared" si="31"/>
        <v>0.14000000000000001</v>
      </c>
      <c r="L196" s="9">
        <f t="shared" si="32"/>
        <v>1</v>
      </c>
      <c r="M196" s="5">
        <f t="shared" ca="1" si="33"/>
        <v>4.8000000000000008E-2</v>
      </c>
      <c r="N196" s="9">
        <f t="shared" ca="1" si="34"/>
        <v>1</v>
      </c>
      <c r="O196" s="5">
        <f t="shared" ca="1" si="35"/>
        <v>-7.8999999999999987E-2</v>
      </c>
      <c r="P196" s="9">
        <f t="shared" ca="1" si="36"/>
        <v>0</v>
      </c>
      <c r="Q196" s="5">
        <f t="shared" ca="1" si="37"/>
        <v>2.8571428571428571E-2</v>
      </c>
      <c r="R196" s="9">
        <f t="shared" ca="1" si="38"/>
        <v>1</v>
      </c>
      <c r="S196" s="5">
        <f t="shared" si="39"/>
        <v>1</v>
      </c>
    </row>
    <row r="197" spans="1:19" x14ac:dyDescent="0.3">
      <c r="A197" s="7">
        <v>45547</v>
      </c>
      <c r="B197" s="3">
        <v>134029</v>
      </c>
      <c r="C197" s="3">
        <v>134677</v>
      </c>
      <c r="D197" s="3">
        <v>134777</v>
      </c>
      <c r="E197" s="3">
        <v>133591</v>
      </c>
      <c r="F197" s="4" t="s">
        <v>196</v>
      </c>
      <c r="G197" s="1">
        <f>VALUE(LEFT(F197,LEN(F197)-1))*CHOOSE(MATCH(RIGHT(F197,1),{"K";"M";"B"},0),1000,1000000,1000000000)</f>
        <v>7000000</v>
      </c>
      <c r="H197" s="6">
        <v>-4.7999999999999996E-3</v>
      </c>
      <c r="I197" s="5">
        <f>+Dados_Históricos___Ibovespa_2015_a_2025[[#This Row],[Var%]]*100</f>
        <v>-0.48</v>
      </c>
      <c r="J197" s="9">
        <f t="shared" si="30"/>
        <v>0</v>
      </c>
      <c r="K197" s="5">
        <f t="shared" si="31"/>
        <v>0</v>
      </c>
      <c r="L197" s="9">
        <f t="shared" si="32"/>
        <v>0</v>
      </c>
      <c r="M197" s="5">
        <f t="shared" ca="1" si="33"/>
        <v>-0.36199999999999999</v>
      </c>
      <c r="N197" s="9">
        <f t="shared" ca="1" si="34"/>
        <v>0</v>
      </c>
      <c r="O197" s="5">
        <f t="shared" ca="1" si="35"/>
        <v>-0.14599999999999999</v>
      </c>
      <c r="P197" s="9">
        <f t="shared" ca="1" si="36"/>
        <v>0</v>
      </c>
      <c r="Q197" s="5">
        <f t="shared" ca="1" si="37"/>
        <v>2.8095238095238079E-2</v>
      </c>
      <c r="R197" s="9">
        <f t="shared" ca="1" si="38"/>
        <v>1</v>
      </c>
      <c r="S197" s="5">
        <f t="shared" si="39"/>
        <v>1</v>
      </c>
    </row>
    <row r="198" spans="1:19" x14ac:dyDescent="0.3">
      <c r="A198" s="7">
        <v>45546</v>
      </c>
      <c r="B198" s="3">
        <v>134677</v>
      </c>
      <c r="C198" s="3">
        <v>134319</v>
      </c>
      <c r="D198" s="3">
        <v>135087</v>
      </c>
      <c r="E198" s="3">
        <v>133757</v>
      </c>
      <c r="F198" s="4" t="s">
        <v>197</v>
      </c>
      <c r="G198" s="1">
        <f>VALUE(LEFT(F198,LEN(F198)-1))*CHOOSE(MATCH(RIGHT(F198,1),{"K";"M";"B"},0),1000,1000000,1000000000)</f>
        <v>7950000</v>
      </c>
      <c r="H198" s="6">
        <v>2.7000000000000001E-3</v>
      </c>
      <c r="I198" s="5">
        <f>+Dados_Históricos___Ibovespa_2015_a_2025[[#This Row],[Var%]]*100</f>
        <v>0.27</v>
      </c>
      <c r="J198" s="9">
        <f t="shared" si="30"/>
        <v>1</v>
      </c>
      <c r="K198" s="5">
        <f t="shared" si="31"/>
        <v>0</v>
      </c>
      <c r="L198" s="9">
        <f t="shared" si="32"/>
        <v>0</v>
      </c>
      <c r="M198" s="5">
        <f t="shared" ca="1" si="33"/>
        <v>-0.20799999999999996</v>
      </c>
      <c r="N198" s="9">
        <f t="shared" ca="1" si="34"/>
        <v>0</v>
      </c>
      <c r="O198" s="5">
        <f t="shared" ca="1" si="35"/>
        <v>-0.19299999999999998</v>
      </c>
      <c r="P198" s="9">
        <f t="shared" ca="1" si="36"/>
        <v>0</v>
      </c>
      <c r="Q198" s="5">
        <f t="shared" ca="1" si="37"/>
        <v>8.3809523809523806E-2</v>
      </c>
      <c r="R198" s="9">
        <f t="shared" ca="1" si="38"/>
        <v>1</v>
      </c>
      <c r="S198" s="5">
        <f t="shared" si="39"/>
        <v>1</v>
      </c>
    </row>
    <row r="199" spans="1:19" x14ac:dyDescent="0.3">
      <c r="A199" s="7">
        <v>45545</v>
      </c>
      <c r="B199" s="3">
        <v>134320</v>
      </c>
      <c r="C199" s="3">
        <v>134738</v>
      </c>
      <c r="D199" s="3">
        <v>134738</v>
      </c>
      <c r="E199" s="3">
        <v>133754</v>
      </c>
      <c r="F199" s="4" t="s">
        <v>198</v>
      </c>
      <c r="G199" s="1">
        <f>VALUE(LEFT(F199,LEN(F199)-1))*CHOOSE(MATCH(RIGHT(F199,1),{"K";"M";"B"},0),1000,1000000,1000000000)</f>
        <v>8250000</v>
      </c>
      <c r="H199" s="6">
        <v>-3.0999999999999999E-3</v>
      </c>
      <c r="I199" s="5">
        <f>+Dados_Históricos___Ibovespa_2015_a_2025[[#This Row],[Var%]]*100</f>
        <v>-0.31</v>
      </c>
      <c r="J199" s="9">
        <f t="shared" si="30"/>
        <v>0</v>
      </c>
      <c r="K199" s="5">
        <f t="shared" si="31"/>
        <v>0</v>
      </c>
      <c r="L199" s="9">
        <f t="shared" si="32"/>
        <v>0</v>
      </c>
      <c r="M199" s="5">
        <f t="shared" ca="1" si="33"/>
        <v>0</v>
      </c>
      <c r="N199" s="9">
        <f t="shared" ca="1" si="34"/>
        <v>0</v>
      </c>
      <c r="O199" s="5">
        <f t="shared" ca="1" si="35"/>
        <v>-0.17799999999999999</v>
      </c>
      <c r="P199" s="9">
        <f t="shared" ca="1" si="36"/>
        <v>0</v>
      </c>
      <c r="Q199" s="5">
        <f t="shared" ca="1" si="37"/>
        <v>0.11761904761904761</v>
      </c>
      <c r="R199" s="9">
        <f t="shared" ca="1" si="38"/>
        <v>1</v>
      </c>
      <c r="S199" s="5">
        <f t="shared" si="39"/>
        <v>-1</v>
      </c>
    </row>
    <row r="200" spans="1:19" x14ac:dyDescent="0.3">
      <c r="A200" s="7">
        <v>45544</v>
      </c>
      <c r="B200" s="3">
        <v>134737</v>
      </c>
      <c r="C200" s="3">
        <v>134574</v>
      </c>
      <c r="D200" s="3">
        <v>135250</v>
      </c>
      <c r="E200" s="3">
        <v>134399</v>
      </c>
      <c r="F200" s="4" t="s">
        <v>199</v>
      </c>
      <c r="G200" s="1">
        <f>VALUE(LEFT(F200,LEN(F200)-1))*CHOOSE(MATCH(RIGHT(F200,1),{"K";"M";"B"},0),1000,1000000,1000000000)</f>
        <v>6590000</v>
      </c>
      <c r="H200" s="6">
        <v>1.1999999999999999E-3</v>
      </c>
      <c r="I200" s="5">
        <f>+Dados_Históricos___Ibovespa_2015_a_2025[[#This Row],[Var%]]*100</f>
        <v>0.12</v>
      </c>
      <c r="J200" s="9">
        <f t="shared" si="30"/>
        <v>1</v>
      </c>
      <c r="K200" s="5">
        <f t="shared" si="31"/>
        <v>0</v>
      </c>
      <c r="L200" s="9">
        <f t="shared" si="32"/>
        <v>0</v>
      </c>
      <c r="M200" s="5">
        <f t="shared" ca="1" si="33"/>
        <v>-1.9999999999999997E-2</v>
      </c>
      <c r="N200" s="9">
        <f t="shared" ca="1" si="34"/>
        <v>0</v>
      </c>
      <c r="O200" s="5">
        <f t="shared" ca="1" si="35"/>
        <v>-0.155</v>
      </c>
      <c r="P200" s="9">
        <f t="shared" ca="1" si="36"/>
        <v>0</v>
      </c>
      <c r="Q200" s="5">
        <f t="shared" ca="1" si="37"/>
        <v>0.15047619047619046</v>
      </c>
      <c r="R200" s="9">
        <f t="shared" ca="1" si="38"/>
        <v>1</v>
      </c>
      <c r="S200" s="5">
        <f t="shared" si="39"/>
        <v>-1</v>
      </c>
    </row>
    <row r="201" spans="1:19" x14ac:dyDescent="0.3">
      <c r="A201" s="7">
        <v>45541</v>
      </c>
      <c r="B201" s="3">
        <v>134572</v>
      </c>
      <c r="C201" s="3">
        <v>136508</v>
      </c>
      <c r="D201" s="3">
        <v>136653</v>
      </c>
      <c r="E201" s="3">
        <v>134476</v>
      </c>
      <c r="F201" s="4" t="s">
        <v>200</v>
      </c>
      <c r="G201" s="1">
        <f>VALUE(LEFT(F201,LEN(F201)-1))*CHOOSE(MATCH(RIGHT(F201,1),{"K";"M";"B"},0),1000,1000000,1000000000)</f>
        <v>7560000</v>
      </c>
      <c r="H201" s="6">
        <v>-1.41E-2</v>
      </c>
      <c r="I201" s="5">
        <f>+Dados_Históricos___Ibovespa_2015_a_2025[[#This Row],[Var%]]*100</f>
        <v>-1.41</v>
      </c>
      <c r="J201" s="9">
        <f t="shared" si="30"/>
        <v>0</v>
      </c>
      <c r="K201" s="5">
        <f t="shared" si="31"/>
        <v>-0.90999999999999992</v>
      </c>
      <c r="L201" s="9">
        <f t="shared" si="32"/>
        <v>0</v>
      </c>
      <c r="M201" s="5">
        <f t="shared" ca="1" si="33"/>
        <v>-0.20599999999999996</v>
      </c>
      <c r="N201" s="9">
        <f t="shared" ca="1" si="34"/>
        <v>0</v>
      </c>
      <c r="O201" s="5">
        <f t="shared" ca="1" si="35"/>
        <v>-7.2999999999999982E-2</v>
      </c>
      <c r="P201" s="9">
        <f t="shared" ca="1" si="36"/>
        <v>0</v>
      </c>
      <c r="Q201" s="5">
        <f t="shared" ca="1" si="37"/>
        <v>0.21714285714285717</v>
      </c>
      <c r="R201" s="9">
        <f t="shared" ca="1" si="38"/>
        <v>1</v>
      </c>
      <c r="S201" s="5">
        <f t="shared" si="39"/>
        <v>-1.0000000000000002</v>
      </c>
    </row>
    <row r="202" spans="1:19" x14ac:dyDescent="0.3">
      <c r="A202" s="7">
        <v>45540</v>
      </c>
      <c r="B202" s="3">
        <v>136502</v>
      </c>
      <c r="C202" s="3">
        <v>136112</v>
      </c>
      <c r="D202" s="3">
        <v>136656</v>
      </c>
      <c r="E202" s="3">
        <v>135959</v>
      </c>
      <c r="F202" s="4" t="s">
        <v>201</v>
      </c>
      <c r="G202" s="1">
        <f>VALUE(LEFT(F202,LEN(F202)-1))*CHOOSE(MATCH(RIGHT(F202,1),{"K";"M";"B"},0),1000,1000000,1000000000)</f>
        <v>7530000</v>
      </c>
      <c r="H202" s="6">
        <v>2.8999999999999998E-3</v>
      </c>
      <c r="I202" s="5">
        <f>+Dados_Históricos___Ibovespa_2015_a_2025[[#This Row],[Var%]]*100</f>
        <v>0.28999999999999998</v>
      </c>
      <c r="J202" s="9">
        <f t="shared" si="30"/>
        <v>1</v>
      </c>
      <c r="K202" s="5">
        <f t="shared" si="31"/>
        <v>0</v>
      </c>
      <c r="L202" s="9">
        <f t="shared" si="32"/>
        <v>0</v>
      </c>
      <c r="M202" s="5">
        <f t="shared" ca="1" si="33"/>
        <v>6.9999999999999993E-2</v>
      </c>
      <c r="N202" s="9">
        <f t="shared" ca="1" si="34"/>
        <v>1</v>
      </c>
      <c r="O202" s="5">
        <f t="shared" ca="1" si="35"/>
        <v>0.1</v>
      </c>
      <c r="P202" s="9">
        <f t="shared" ca="1" si="36"/>
        <v>1</v>
      </c>
      <c r="Q202" s="5">
        <f t="shared" ca="1" si="37"/>
        <v>0.32714285714285718</v>
      </c>
      <c r="R202" s="9">
        <f t="shared" ca="1" si="38"/>
        <v>1</v>
      </c>
      <c r="S202" s="5">
        <f t="shared" si="39"/>
        <v>-1</v>
      </c>
    </row>
    <row r="203" spans="1:19" x14ac:dyDescent="0.3">
      <c r="A203" s="7">
        <v>45539</v>
      </c>
      <c r="B203" s="3">
        <v>136111</v>
      </c>
      <c r="C203" s="3">
        <v>134359</v>
      </c>
      <c r="D203" s="3">
        <v>136838</v>
      </c>
      <c r="E203" s="3">
        <v>134359</v>
      </c>
      <c r="F203" s="4" t="s">
        <v>202</v>
      </c>
      <c r="G203" s="1">
        <f>VALUE(LEFT(F203,LEN(F203)-1))*CHOOSE(MATCH(RIGHT(F203,1),{"K";"M";"B"},0),1000,1000000,1000000000)</f>
        <v>9420000</v>
      </c>
      <c r="H203" s="6">
        <v>1.3100000000000001E-2</v>
      </c>
      <c r="I203" s="5">
        <f>+Dados_Históricos___Ibovespa_2015_a_2025[[#This Row],[Var%]]*100</f>
        <v>1.31</v>
      </c>
      <c r="J203" s="9">
        <f t="shared" si="30"/>
        <v>1</v>
      </c>
      <c r="K203" s="5">
        <f t="shared" si="31"/>
        <v>0.81</v>
      </c>
      <c r="L203" s="9">
        <f t="shared" si="32"/>
        <v>1</v>
      </c>
      <c r="M203" s="5">
        <f t="shared" ca="1" si="33"/>
        <v>-0.17799999999999999</v>
      </c>
      <c r="N203" s="9">
        <f t="shared" ca="1" si="34"/>
        <v>0</v>
      </c>
      <c r="O203" s="5">
        <f t="shared" ca="1" si="35"/>
        <v>-2.3999999999999976E-2</v>
      </c>
      <c r="P203" s="9">
        <f t="shared" ca="1" si="36"/>
        <v>0</v>
      </c>
      <c r="Q203" s="5">
        <f t="shared" ca="1" si="37"/>
        <v>0.36047619047619051</v>
      </c>
      <c r="R203" s="9">
        <f t="shared" ca="1" si="38"/>
        <v>1</v>
      </c>
      <c r="S203" s="5">
        <f t="shared" si="39"/>
        <v>1</v>
      </c>
    </row>
    <row r="204" spans="1:19" x14ac:dyDescent="0.3">
      <c r="A204" s="7">
        <v>45538</v>
      </c>
      <c r="B204" s="3">
        <v>134353</v>
      </c>
      <c r="C204" s="3">
        <v>134907</v>
      </c>
      <c r="D204" s="3">
        <v>135011</v>
      </c>
      <c r="E204" s="3">
        <v>134171</v>
      </c>
      <c r="F204" s="4" t="s">
        <v>203</v>
      </c>
      <c r="G204" s="1">
        <f>VALUE(LEFT(F204,LEN(F204)-1))*CHOOSE(MATCH(RIGHT(F204,1),{"K";"M";"B"},0),1000,1000000,1000000000)</f>
        <v>8800000</v>
      </c>
      <c r="H204" s="6">
        <v>-4.1000000000000003E-3</v>
      </c>
      <c r="I204" s="5">
        <f>+Dados_Históricos___Ibovespa_2015_a_2025[[#This Row],[Var%]]*100</f>
        <v>-0.41000000000000003</v>
      </c>
      <c r="J204" s="9">
        <f t="shared" si="30"/>
        <v>0</v>
      </c>
      <c r="K204" s="5">
        <f t="shared" si="31"/>
        <v>0</v>
      </c>
      <c r="L204" s="9">
        <f t="shared" si="32"/>
        <v>0</v>
      </c>
      <c r="M204" s="5">
        <f t="shared" ca="1" si="33"/>
        <v>-0.35600000000000004</v>
      </c>
      <c r="N204" s="9">
        <f t="shared" ca="1" si="34"/>
        <v>0</v>
      </c>
      <c r="O204" s="5">
        <f t="shared" ca="1" si="35"/>
        <v>-0.12700000000000003</v>
      </c>
      <c r="P204" s="9">
        <f t="shared" ca="1" si="36"/>
        <v>0</v>
      </c>
      <c r="Q204" s="5">
        <f t="shared" ca="1" si="37"/>
        <v>0.33619047619047615</v>
      </c>
      <c r="R204" s="9">
        <f t="shared" ca="1" si="38"/>
        <v>1</v>
      </c>
      <c r="S204" s="5">
        <f t="shared" si="39"/>
        <v>1</v>
      </c>
    </row>
    <row r="205" spans="1:19" x14ac:dyDescent="0.3">
      <c r="A205" s="7">
        <v>45537</v>
      </c>
      <c r="B205" s="3">
        <v>134906</v>
      </c>
      <c r="C205" s="3">
        <v>136004</v>
      </c>
      <c r="D205" s="3">
        <v>136004</v>
      </c>
      <c r="E205" s="3">
        <v>134497</v>
      </c>
      <c r="F205" s="4" t="s">
        <v>204</v>
      </c>
      <c r="G205" s="1">
        <f>VALUE(LEFT(F205,LEN(F205)-1))*CHOOSE(MATCH(RIGHT(F205,1),{"K";"M";"B"},0),1000,1000000,1000000000)</f>
        <v>5530000</v>
      </c>
      <c r="H205" s="6">
        <v>-8.0999999999999996E-3</v>
      </c>
      <c r="I205" s="5">
        <f>+Dados_Históricos___Ibovespa_2015_a_2025[[#This Row],[Var%]]*100</f>
        <v>-0.80999999999999994</v>
      </c>
      <c r="J205" s="9">
        <f t="shared" si="30"/>
        <v>0</v>
      </c>
      <c r="K205" s="5">
        <f t="shared" si="31"/>
        <v>-0.30999999999999994</v>
      </c>
      <c r="L205" s="9">
        <f t="shared" si="32"/>
        <v>0</v>
      </c>
      <c r="M205" s="5">
        <f t="shared" ca="1" si="33"/>
        <v>-0.29000000000000004</v>
      </c>
      <c r="N205" s="9">
        <f t="shared" ca="1" si="34"/>
        <v>0</v>
      </c>
      <c r="O205" s="5">
        <f t="shared" ca="1" si="35"/>
        <v>-6.3000000000000014E-2</v>
      </c>
      <c r="P205" s="9">
        <f t="shared" ca="1" si="36"/>
        <v>0</v>
      </c>
      <c r="Q205" s="5">
        <f t="shared" ca="1" si="37"/>
        <v>0.33380952380952378</v>
      </c>
      <c r="R205" s="9">
        <f t="shared" ca="1" si="38"/>
        <v>1</v>
      </c>
      <c r="S205" s="5">
        <f t="shared" si="39"/>
        <v>1</v>
      </c>
    </row>
    <row r="206" spans="1:19" x14ac:dyDescent="0.3">
      <c r="A206" s="7">
        <v>45534</v>
      </c>
      <c r="B206" s="3">
        <v>136004</v>
      </c>
      <c r="C206" s="3">
        <v>136041</v>
      </c>
      <c r="D206" s="3">
        <v>136139</v>
      </c>
      <c r="E206" s="3">
        <v>134910</v>
      </c>
      <c r="F206" s="4" t="s">
        <v>205</v>
      </c>
      <c r="G206" s="1">
        <f>VALUE(LEFT(F206,LEN(F206)-1))*CHOOSE(MATCH(RIGHT(F206,1),{"K";"M";"B"},0),1000,1000000,1000000000)</f>
        <v>18400000</v>
      </c>
      <c r="H206" s="6">
        <v>-2.9999999999999997E-4</v>
      </c>
      <c r="I206" s="5">
        <f>+Dados_Históricos___Ibovespa_2015_a_2025[[#This Row],[Var%]]*100</f>
        <v>-0.03</v>
      </c>
      <c r="J206" s="9">
        <f t="shared" si="30"/>
        <v>0</v>
      </c>
      <c r="K206" s="5">
        <f t="shared" si="31"/>
        <v>0</v>
      </c>
      <c r="L206" s="9">
        <f t="shared" si="32"/>
        <v>0</v>
      </c>
      <c r="M206" s="5">
        <f t="shared" ca="1" si="33"/>
        <v>6.0000000000000012E-2</v>
      </c>
      <c r="N206" s="9">
        <f t="shared" ca="1" si="34"/>
        <v>1</v>
      </c>
      <c r="O206" s="5">
        <f t="shared" ca="1" si="35"/>
        <v>0.154</v>
      </c>
      <c r="P206" s="9">
        <f t="shared" ca="1" si="36"/>
        <v>1</v>
      </c>
      <c r="Q206" s="5">
        <f t="shared" ca="1" si="37"/>
        <v>0.3147619047619048</v>
      </c>
      <c r="R206" s="9">
        <f t="shared" ca="1" si="38"/>
        <v>1</v>
      </c>
      <c r="S206" s="5">
        <f t="shared" si="39"/>
        <v>1.0000000000000002</v>
      </c>
    </row>
    <row r="207" spans="1:19" x14ac:dyDescent="0.3">
      <c r="A207" s="7">
        <v>45533</v>
      </c>
      <c r="B207" s="3">
        <v>136041</v>
      </c>
      <c r="C207" s="3">
        <v>137349</v>
      </c>
      <c r="D207" s="3">
        <v>137370</v>
      </c>
      <c r="E207" s="3">
        <v>135858</v>
      </c>
      <c r="F207" s="4" t="s">
        <v>206</v>
      </c>
      <c r="G207" s="1">
        <f>VALUE(LEFT(F207,LEN(F207)-1))*CHOOSE(MATCH(RIGHT(F207,1),{"K";"M";"B"},0),1000,1000000,1000000000)</f>
        <v>8390000</v>
      </c>
      <c r="H207" s="6">
        <v>-9.4999999999999998E-3</v>
      </c>
      <c r="I207" s="5">
        <f>+Dados_Históricos___Ibovespa_2015_a_2025[[#This Row],[Var%]]*100</f>
        <v>-0.95</v>
      </c>
      <c r="J207" s="9">
        <f t="shared" si="30"/>
        <v>0</v>
      </c>
      <c r="K207" s="5">
        <f t="shared" si="31"/>
        <v>-0.44999999999999996</v>
      </c>
      <c r="L207" s="9">
        <f t="shared" si="32"/>
        <v>0</v>
      </c>
      <c r="M207" s="5">
        <f t="shared" ca="1" si="33"/>
        <v>0.13000000000000003</v>
      </c>
      <c r="N207" s="9">
        <f t="shared" ca="1" si="34"/>
        <v>1</v>
      </c>
      <c r="O207" s="5">
        <f t="shared" ca="1" si="35"/>
        <v>0.14200000000000002</v>
      </c>
      <c r="P207" s="9">
        <f t="shared" ca="1" si="36"/>
        <v>1</v>
      </c>
      <c r="Q207" s="5">
        <f t="shared" ca="1" si="37"/>
        <v>0.30666666666666675</v>
      </c>
      <c r="R207" s="9">
        <f t="shared" ca="1" si="38"/>
        <v>1</v>
      </c>
      <c r="S207" s="5">
        <f t="shared" si="39"/>
        <v>1</v>
      </c>
    </row>
    <row r="208" spans="1:19" x14ac:dyDescent="0.3">
      <c r="A208" s="7">
        <v>45532</v>
      </c>
      <c r="B208" s="3">
        <v>137344</v>
      </c>
      <c r="C208" s="3">
        <v>136776</v>
      </c>
      <c r="D208" s="3">
        <v>137469</v>
      </c>
      <c r="E208" s="3">
        <v>135746</v>
      </c>
      <c r="F208" s="4" t="s">
        <v>207</v>
      </c>
      <c r="G208" s="1">
        <f>VALUE(LEFT(F208,LEN(F208)-1))*CHOOSE(MATCH(RIGHT(F208,1),{"K";"M";"B"},0),1000,1000000,1000000000)</f>
        <v>7460000</v>
      </c>
      <c r="H208" s="6">
        <v>4.1999999999999997E-3</v>
      </c>
      <c r="I208" s="5">
        <f>+Dados_Históricos___Ibovespa_2015_a_2025[[#This Row],[Var%]]*100</f>
        <v>0.42</v>
      </c>
      <c r="J208" s="9">
        <f t="shared" si="30"/>
        <v>1</v>
      </c>
      <c r="K208" s="5">
        <f t="shared" si="31"/>
        <v>0</v>
      </c>
      <c r="L208" s="9">
        <f t="shared" si="32"/>
        <v>0</v>
      </c>
      <c r="M208" s="5">
        <f t="shared" ca="1" si="33"/>
        <v>0.13000000000000003</v>
      </c>
      <c r="N208" s="9">
        <f t="shared" ca="1" si="34"/>
        <v>1</v>
      </c>
      <c r="O208" s="5">
        <f t="shared" ca="1" si="35"/>
        <v>0.3</v>
      </c>
      <c r="P208" s="9">
        <f t="shared" ca="1" si="36"/>
        <v>1</v>
      </c>
      <c r="Q208" s="5">
        <f t="shared" ca="1" si="37"/>
        <v>0.40904761904761905</v>
      </c>
      <c r="R208" s="9">
        <f t="shared" ca="1" si="38"/>
        <v>1</v>
      </c>
      <c r="S208" s="5">
        <f t="shared" si="39"/>
        <v>-1</v>
      </c>
    </row>
    <row r="209" spans="1:19" x14ac:dyDescent="0.3">
      <c r="A209" s="7">
        <v>45531</v>
      </c>
      <c r="B209" s="3">
        <v>136776</v>
      </c>
      <c r="C209" s="3">
        <v>136888</v>
      </c>
      <c r="D209" s="3">
        <v>137213</v>
      </c>
      <c r="E209" s="3">
        <v>136664</v>
      </c>
      <c r="F209" s="4" t="s">
        <v>208</v>
      </c>
      <c r="G209" s="1">
        <f>VALUE(LEFT(F209,LEN(F209)-1))*CHOOSE(MATCH(RIGHT(F209,1),{"K";"M";"B"},0),1000,1000000,1000000000)</f>
        <v>6750000</v>
      </c>
      <c r="H209" s="6">
        <v>-8.0000000000000004E-4</v>
      </c>
      <c r="I209" s="5">
        <f>+Dados_Históricos___Ibovespa_2015_a_2025[[#This Row],[Var%]]*100</f>
        <v>-0.08</v>
      </c>
      <c r="J209" s="9">
        <f t="shared" si="30"/>
        <v>0</v>
      </c>
      <c r="K209" s="5">
        <f t="shared" si="31"/>
        <v>0</v>
      </c>
      <c r="L209" s="9">
        <f t="shared" si="32"/>
        <v>0</v>
      </c>
      <c r="M209" s="5">
        <f t="shared" ca="1" si="33"/>
        <v>0.10200000000000005</v>
      </c>
      <c r="N209" s="9">
        <f t="shared" ca="1" si="34"/>
        <v>1</v>
      </c>
      <c r="O209" s="5">
        <f t="shared" ca="1" si="35"/>
        <v>0.32700000000000001</v>
      </c>
      <c r="P209" s="9">
        <f t="shared" ca="1" si="36"/>
        <v>1</v>
      </c>
      <c r="Q209" s="5">
        <f t="shared" ca="1" si="37"/>
        <v>0.35857142857142865</v>
      </c>
      <c r="R209" s="9">
        <f t="shared" ca="1" si="38"/>
        <v>1</v>
      </c>
      <c r="S209" s="5">
        <f t="shared" si="39"/>
        <v>1</v>
      </c>
    </row>
    <row r="210" spans="1:19" x14ac:dyDescent="0.3">
      <c r="A210" s="7">
        <v>45530</v>
      </c>
      <c r="B210" s="3">
        <v>136889</v>
      </c>
      <c r="C210" s="3">
        <v>135608</v>
      </c>
      <c r="D210" s="3">
        <v>137013</v>
      </c>
      <c r="E210" s="3">
        <v>135596</v>
      </c>
      <c r="F210" s="4" t="s">
        <v>200</v>
      </c>
      <c r="G210" s="1">
        <f>VALUE(LEFT(F210,LEN(F210)-1))*CHOOSE(MATCH(RIGHT(F210,1),{"K";"M";"B"},0),1000,1000000,1000000000)</f>
        <v>7560000</v>
      </c>
      <c r="H210" s="6">
        <v>9.4000000000000004E-3</v>
      </c>
      <c r="I210" s="5">
        <f>+Dados_Históricos___Ibovespa_2015_a_2025[[#This Row],[Var%]]*100</f>
        <v>0.94000000000000006</v>
      </c>
      <c r="J210" s="9">
        <f t="shared" si="30"/>
        <v>1</v>
      </c>
      <c r="K210" s="5">
        <f t="shared" si="31"/>
        <v>0.44000000000000006</v>
      </c>
      <c r="L210" s="9">
        <f t="shared" si="32"/>
        <v>1</v>
      </c>
      <c r="M210" s="5">
        <f t="shared" ca="1" si="33"/>
        <v>0.16400000000000001</v>
      </c>
      <c r="N210" s="9">
        <f t="shared" ca="1" si="34"/>
        <v>1</v>
      </c>
      <c r="O210" s="5">
        <f t="shared" ca="1" si="35"/>
        <v>0.433</v>
      </c>
      <c r="P210" s="9">
        <f t="shared" ca="1" si="36"/>
        <v>1</v>
      </c>
      <c r="Q210" s="5">
        <f t="shared" ca="1" si="37"/>
        <v>0.3423809523809524</v>
      </c>
      <c r="R210" s="9">
        <f t="shared" ca="1" si="38"/>
        <v>1</v>
      </c>
      <c r="S210" s="5">
        <f t="shared" si="39"/>
        <v>1</v>
      </c>
    </row>
    <row r="211" spans="1:19" x14ac:dyDescent="0.3">
      <c r="A211" s="7">
        <v>45527</v>
      </c>
      <c r="B211" s="3">
        <v>135608</v>
      </c>
      <c r="C211" s="3">
        <v>135174</v>
      </c>
      <c r="D211" s="3">
        <v>136478</v>
      </c>
      <c r="E211" s="3">
        <v>135174</v>
      </c>
      <c r="F211" s="4" t="s">
        <v>209</v>
      </c>
      <c r="G211" s="1">
        <f>VALUE(LEFT(F211,LEN(F211)-1))*CHOOSE(MATCH(RIGHT(F211,1),{"K";"M";"B"},0),1000,1000000,1000000000)</f>
        <v>8650000</v>
      </c>
      <c r="H211" s="6">
        <v>3.2000000000000002E-3</v>
      </c>
      <c r="I211" s="5">
        <f>+Dados_Históricos___Ibovespa_2015_a_2025[[#This Row],[Var%]]*100</f>
        <v>0.32</v>
      </c>
      <c r="J211" s="9">
        <f t="shared" si="30"/>
        <v>1</v>
      </c>
      <c r="K211" s="5">
        <f t="shared" si="31"/>
        <v>0</v>
      </c>
      <c r="L211" s="9">
        <f t="shared" si="32"/>
        <v>0</v>
      </c>
      <c r="M211" s="5">
        <f t="shared" ca="1" si="33"/>
        <v>0.248</v>
      </c>
      <c r="N211" s="9">
        <f t="shared" ca="1" si="34"/>
        <v>1</v>
      </c>
      <c r="O211" s="5">
        <f t="shared" ca="1" si="35"/>
        <v>0.377</v>
      </c>
      <c r="P211" s="9">
        <f t="shared" ca="1" si="36"/>
        <v>1</v>
      </c>
      <c r="Q211" s="5">
        <f t="shared" ca="1" si="37"/>
        <v>0.35571428571428571</v>
      </c>
      <c r="R211" s="9">
        <f t="shared" ca="1" si="38"/>
        <v>1</v>
      </c>
      <c r="S211" s="5">
        <f t="shared" si="39"/>
        <v>-0.99999999999999978</v>
      </c>
    </row>
    <row r="212" spans="1:19" x14ac:dyDescent="0.3">
      <c r="A212" s="7">
        <v>45526</v>
      </c>
      <c r="B212" s="3">
        <v>135173</v>
      </c>
      <c r="C212" s="3">
        <v>136462</v>
      </c>
      <c r="D212" s="3">
        <v>136462</v>
      </c>
      <c r="E212" s="3">
        <v>134836</v>
      </c>
      <c r="F212" s="4" t="s">
        <v>210</v>
      </c>
      <c r="G212" s="1">
        <f>VALUE(LEFT(F212,LEN(F212)-1))*CHOOSE(MATCH(RIGHT(F212,1),{"K";"M";"B"},0),1000,1000000,1000000000)</f>
        <v>8050000.0000000009</v>
      </c>
      <c r="H212" s="6">
        <v>-9.4999999999999998E-3</v>
      </c>
      <c r="I212" s="5">
        <f>+Dados_Históricos___Ibovespa_2015_a_2025[[#This Row],[Var%]]*100</f>
        <v>-0.95</v>
      </c>
      <c r="J212" s="9">
        <f t="shared" si="30"/>
        <v>0</v>
      </c>
      <c r="K212" s="5">
        <f t="shared" si="31"/>
        <v>-0.44999999999999996</v>
      </c>
      <c r="L212" s="9">
        <f t="shared" si="32"/>
        <v>0</v>
      </c>
      <c r="M212" s="5">
        <f t="shared" ca="1" si="33"/>
        <v>0.15399999999999997</v>
      </c>
      <c r="N212" s="9">
        <f t="shared" ca="1" si="34"/>
        <v>1</v>
      </c>
      <c r="O212" s="5">
        <f t="shared" ca="1" si="35"/>
        <v>0.497</v>
      </c>
      <c r="P212" s="9">
        <f t="shared" ca="1" si="36"/>
        <v>1</v>
      </c>
      <c r="Q212" s="5">
        <f t="shared" ca="1" si="37"/>
        <v>0.32285714285714284</v>
      </c>
      <c r="R212" s="9">
        <f t="shared" ca="1" si="38"/>
        <v>1</v>
      </c>
      <c r="S212" s="5">
        <f t="shared" si="39"/>
        <v>1</v>
      </c>
    </row>
    <row r="213" spans="1:19" x14ac:dyDescent="0.3">
      <c r="A213" s="7">
        <v>45525</v>
      </c>
      <c r="B213" s="3">
        <v>136464</v>
      </c>
      <c r="C213" s="3">
        <v>136088</v>
      </c>
      <c r="D213" s="3">
        <v>137040</v>
      </c>
      <c r="E213" s="3">
        <v>136086</v>
      </c>
      <c r="F213" s="4" t="s">
        <v>211</v>
      </c>
      <c r="G213" s="1">
        <f>VALUE(LEFT(F213,LEN(F213)-1))*CHOOSE(MATCH(RIGHT(F213,1),{"K";"M";"B"},0),1000,1000000,1000000000)</f>
        <v>9570000</v>
      </c>
      <c r="H213" s="6">
        <v>2.8E-3</v>
      </c>
      <c r="I213" s="5">
        <f>+Dados_Históricos___Ibovespa_2015_a_2025[[#This Row],[Var%]]*100</f>
        <v>0.27999999999999997</v>
      </c>
      <c r="J213" s="9">
        <f t="shared" si="30"/>
        <v>1</v>
      </c>
      <c r="K213" s="5">
        <f t="shared" si="31"/>
        <v>0</v>
      </c>
      <c r="L213" s="9">
        <f t="shared" si="32"/>
        <v>0</v>
      </c>
      <c r="M213" s="5">
        <f t="shared" ca="1" si="33"/>
        <v>0.47000000000000003</v>
      </c>
      <c r="N213" s="9">
        <f t="shared" ca="1" si="34"/>
        <v>1</v>
      </c>
      <c r="O213" s="5">
        <f t="shared" ca="1" si="35"/>
        <v>0.68200000000000005</v>
      </c>
      <c r="P213" s="9">
        <f t="shared" ca="1" si="36"/>
        <v>1</v>
      </c>
      <c r="Q213" s="5">
        <f t="shared" ca="1" si="37"/>
        <v>0.36190476190476206</v>
      </c>
      <c r="R213" s="9">
        <f t="shared" ca="1" si="38"/>
        <v>1</v>
      </c>
      <c r="S213" s="5">
        <f t="shared" si="39"/>
        <v>1</v>
      </c>
    </row>
    <row r="214" spans="1:19" x14ac:dyDescent="0.3">
      <c r="A214" s="7">
        <v>45524</v>
      </c>
      <c r="B214" s="3">
        <v>136087</v>
      </c>
      <c r="C214" s="3">
        <v>135779</v>
      </c>
      <c r="D214" s="3">
        <v>136330</v>
      </c>
      <c r="E214" s="3">
        <v>135312</v>
      </c>
      <c r="F214" s="4" t="s">
        <v>212</v>
      </c>
      <c r="G214" s="1">
        <f>VALUE(LEFT(F214,LEN(F214)-1))*CHOOSE(MATCH(RIGHT(F214,1),{"K";"M";"B"},0),1000,1000000,1000000000)</f>
        <v>8109999.9999999991</v>
      </c>
      <c r="H214" s="6">
        <v>2.3E-3</v>
      </c>
      <c r="I214" s="5">
        <f>+Dados_Históricos___Ibovespa_2015_a_2025[[#This Row],[Var%]]*100</f>
        <v>0.22999999999999998</v>
      </c>
      <c r="J214" s="9">
        <f t="shared" si="30"/>
        <v>1</v>
      </c>
      <c r="K214" s="5">
        <f t="shared" si="31"/>
        <v>0</v>
      </c>
      <c r="L214" s="9">
        <f t="shared" si="32"/>
        <v>0</v>
      </c>
      <c r="M214" s="5">
        <f t="shared" ca="1" si="33"/>
        <v>0.55199999999999994</v>
      </c>
      <c r="N214" s="9">
        <f t="shared" ca="1" si="34"/>
        <v>1</v>
      </c>
      <c r="O214" s="5">
        <f t="shared" ca="1" si="35"/>
        <v>0.75300000000000011</v>
      </c>
      <c r="P214" s="9">
        <f t="shared" ca="1" si="36"/>
        <v>1</v>
      </c>
      <c r="Q214" s="5">
        <f t="shared" ca="1" si="37"/>
        <v>0.30142857142857149</v>
      </c>
      <c r="R214" s="9">
        <f t="shared" ca="1" si="38"/>
        <v>1</v>
      </c>
      <c r="S214" s="5">
        <f t="shared" si="39"/>
        <v>1</v>
      </c>
    </row>
    <row r="215" spans="1:19" x14ac:dyDescent="0.3">
      <c r="A215" s="7">
        <v>45523</v>
      </c>
      <c r="B215" s="3">
        <v>135778</v>
      </c>
      <c r="C215" s="3">
        <v>133953</v>
      </c>
      <c r="D215" s="3">
        <v>136179</v>
      </c>
      <c r="E215" s="3">
        <v>133953</v>
      </c>
      <c r="F215" s="4" t="s">
        <v>213</v>
      </c>
      <c r="G215" s="1">
        <f>VALUE(LEFT(F215,LEN(F215)-1))*CHOOSE(MATCH(RIGHT(F215,1),{"K";"M";"B"},0),1000,1000000,1000000000)</f>
        <v>11280000</v>
      </c>
      <c r="H215" s="6">
        <v>1.3599999999999999E-2</v>
      </c>
      <c r="I215" s="5">
        <f>+Dados_Históricos___Ibovespa_2015_a_2025[[#This Row],[Var%]]*100</f>
        <v>1.3599999999999999</v>
      </c>
      <c r="J215" s="9">
        <f t="shared" si="30"/>
        <v>1</v>
      </c>
      <c r="K215" s="5">
        <f t="shared" si="31"/>
        <v>0.85999999999999988</v>
      </c>
      <c r="L215" s="9">
        <f t="shared" si="32"/>
        <v>1</v>
      </c>
      <c r="M215" s="5">
        <f t="shared" ca="1" si="33"/>
        <v>0.70199999999999996</v>
      </c>
      <c r="N215" s="9">
        <f t="shared" ca="1" si="34"/>
        <v>1</v>
      </c>
      <c r="O215" s="5">
        <f t="shared" ca="1" si="35"/>
        <v>0.81000000000000016</v>
      </c>
      <c r="P215" s="9">
        <f t="shared" ca="1" si="36"/>
        <v>1</v>
      </c>
      <c r="Q215" s="5">
        <f t="shared" ca="1" si="37"/>
        <v>0.29952380952380964</v>
      </c>
      <c r="R215" s="9">
        <f t="shared" ca="1" si="38"/>
        <v>1</v>
      </c>
      <c r="S215" s="5">
        <f t="shared" si="39"/>
        <v>1</v>
      </c>
    </row>
    <row r="216" spans="1:19" x14ac:dyDescent="0.3">
      <c r="A216" s="7">
        <v>45520</v>
      </c>
      <c r="B216" s="3">
        <v>133953</v>
      </c>
      <c r="C216" s="3">
        <v>134154</v>
      </c>
      <c r="D216" s="3">
        <v>134781</v>
      </c>
      <c r="E216" s="3">
        <v>133852</v>
      </c>
      <c r="F216" s="4" t="s">
        <v>214</v>
      </c>
      <c r="G216" s="1">
        <f>VALUE(LEFT(F216,LEN(F216)-1))*CHOOSE(MATCH(RIGHT(F216,1),{"K";"M";"B"},0),1000,1000000,1000000000)</f>
        <v>10870000</v>
      </c>
      <c r="H216" s="6">
        <v>-1.5E-3</v>
      </c>
      <c r="I216" s="5">
        <f>+Dados_Históricos___Ibovespa_2015_a_2025[[#This Row],[Var%]]*100</f>
        <v>-0.15</v>
      </c>
      <c r="J216" s="9">
        <f t="shared" si="30"/>
        <v>0</v>
      </c>
      <c r="K216" s="5">
        <f t="shared" si="31"/>
        <v>0</v>
      </c>
      <c r="L216" s="9">
        <f t="shared" si="32"/>
        <v>0</v>
      </c>
      <c r="M216" s="5">
        <f t="shared" ca="1" si="33"/>
        <v>0.50600000000000001</v>
      </c>
      <c r="N216" s="9">
        <f t="shared" ca="1" si="34"/>
        <v>1</v>
      </c>
      <c r="O216" s="5">
        <f t="shared" ca="1" si="35"/>
        <v>0.62799999999999989</v>
      </c>
      <c r="P216" s="9">
        <f t="shared" ca="1" si="36"/>
        <v>1</v>
      </c>
      <c r="Q216" s="5">
        <f t="shared" ca="1" si="37"/>
        <v>0.23333333333333331</v>
      </c>
      <c r="R216" s="9">
        <f t="shared" ca="1" si="38"/>
        <v>1</v>
      </c>
      <c r="S216" s="5">
        <f t="shared" si="39"/>
        <v>1</v>
      </c>
    </row>
    <row r="217" spans="1:19" x14ac:dyDescent="0.3">
      <c r="A217" s="7">
        <v>45519</v>
      </c>
      <c r="B217" s="3">
        <v>134153</v>
      </c>
      <c r="C217" s="3">
        <v>133319</v>
      </c>
      <c r="D217" s="3">
        <v>134575</v>
      </c>
      <c r="E217" s="3">
        <v>133319</v>
      </c>
      <c r="F217" s="4" t="s">
        <v>189</v>
      </c>
      <c r="G217" s="1">
        <f>VALUE(LEFT(F217,LEN(F217)-1))*CHOOSE(MATCH(RIGHT(F217,1),{"K";"M";"B"},0),1000,1000000,1000000000)</f>
        <v>10530000</v>
      </c>
      <c r="H217" s="6">
        <v>6.3E-3</v>
      </c>
      <c r="I217" s="5">
        <f>+Dados_Históricos___Ibovespa_2015_a_2025[[#This Row],[Var%]]*100</f>
        <v>0.63</v>
      </c>
      <c r="J217" s="9">
        <f t="shared" si="30"/>
        <v>1</v>
      </c>
      <c r="K217" s="5">
        <f t="shared" si="31"/>
        <v>0.13</v>
      </c>
      <c r="L217" s="9">
        <f t="shared" si="32"/>
        <v>1</v>
      </c>
      <c r="M217" s="5">
        <f t="shared" ca="1" si="33"/>
        <v>0.83999999999999986</v>
      </c>
      <c r="N217" s="9">
        <f t="shared" ca="1" si="34"/>
        <v>1</v>
      </c>
      <c r="O217" s="5">
        <f t="shared" ca="1" si="35"/>
        <v>0.52200000000000002</v>
      </c>
      <c r="P217" s="9">
        <f t="shared" ca="1" si="36"/>
        <v>1</v>
      </c>
      <c r="Q217" s="5">
        <f t="shared" ca="1" si="37"/>
        <v>0.17428571428571429</v>
      </c>
      <c r="R217" s="9">
        <f t="shared" ca="1" si="38"/>
        <v>1</v>
      </c>
      <c r="S217" s="5">
        <f t="shared" si="39"/>
        <v>-1</v>
      </c>
    </row>
    <row r="218" spans="1:19" x14ac:dyDescent="0.3">
      <c r="A218" s="7">
        <v>45518</v>
      </c>
      <c r="B218" s="3">
        <v>133318</v>
      </c>
      <c r="C218" s="3">
        <v>132398</v>
      </c>
      <c r="D218" s="3">
        <v>133777</v>
      </c>
      <c r="E218" s="3">
        <v>132112</v>
      </c>
      <c r="F218" s="4" t="s">
        <v>215</v>
      </c>
      <c r="G218" s="1">
        <f>VALUE(LEFT(F218,LEN(F218)-1))*CHOOSE(MATCH(RIGHT(F218,1),{"K";"M";"B"},0),1000,1000000,1000000000)</f>
        <v>12160000</v>
      </c>
      <c r="H218" s="6">
        <v>6.8999999999999999E-3</v>
      </c>
      <c r="I218" s="5">
        <f>+Dados_Históricos___Ibovespa_2015_a_2025[[#This Row],[Var%]]*100</f>
        <v>0.69</v>
      </c>
      <c r="J218" s="9">
        <f t="shared" si="30"/>
        <v>1</v>
      </c>
      <c r="K218" s="5">
        <f t="shared" si="31"/>
        <v>0.18999999999999995</v>
      </c>
      <c r="L218" s="9">
        <f t="shared" si="32"/>
        <v>1</v>
      </c>
      <c r="M218" s="5">
        <f t="shared" ca="1" si="33"/>
        <v>0.89399999999999991</v>
      </c>
      <c r="N218" s="9">
        <f t="shared" ca="1" si="34"/>
        <v>1</v>
      </c>
      <c r="O218" s="5">
        <f t="shared" ca="1" si="35"/>
        <v>0.43899999999999995</v>
      </c>
      <c r="P218" s="9">
        <f t="shared" ca="1" si="36"/>
        <v>1</v>
      </c>
      <c r="Q218" s="5">
        <f t="shared" ca="1" si="37"/>
        <v>0.15666666666666668</v>
      </c>
      <c r="R218" s="9">
        <f t="shared" ca="1" si="38"/>
        <v>1</v>
      </c>
      <c r="S218" s="5">
        <f t="shared" si="39"/>
        <v>1</v>
      </c>
    </row>
    <row r="219" spans="1:19" x14ac:dyDescent="0.3">
      <c r="A219" s="7">
        <v>45517</v>
      </c>
      <c r="B219" s="3">
        <v>132398</v>
      </c>
      <c r="C219" s="3">
        <v>131115</v>
      </c>
      <c r="D219" s="3">
        <v>132430</v>
      </c>
      <c r="E219" s="3">
        <v>131115</v>
      </c>
      <c r="F219" s="4" t="s">
        <v>124</v>
      </c>
      <c r="G219" s="1">
        <f>VALUE(LEFT(F219,LEN(F219)-1))*CHOOSE(MATCH(RIGHT(F219,1),{"K";"M";"B"},0),1000,1000000,1000000000)</f>
        <v>9800000</v>
      </c>
      <c r="H219" s="6">
        <v>9.7999999999999997E-3</v>
      </c>
      <c r="I219" s="5">
        <f>+Dados_Históricos___Ibovespa_2015_a_2025[[#This Row],[Var%]]*100</f>
        <v>0.98</v>
      </c>
      <c r="J219" s="9">
        <f t="shared" si="30"/>
        <v>1</v>
      </c>
      <c r="K219" s="5">
        <f t="shared" si="31"/>
        <v>0.48</v>
      </c>
      <c r="L219" s="9">
        <f t="shared" si="32"/>
        <v>1</v>
      </c>
      <c r="M219" s="5">
        <f t="shared" ca="1" si="33"/>
        <v>0.95399999999999996</v>
      </c>
      <c r="N219" s="9">
        <f t="shared" ca="1" si="34"/>
        <v>1</v>
      </c>
      <c r="O219" s="5">
        <f t="shared" ca="1" si="35"/>
        <v>0.48999999999999994</v>
      </c>
      <c r="P219" s="9">
        <f t="shared" ca="1" si="36"/>
        <v>1</v>
      </c>
      <c r="Q219" s="5">
        <f t="shared" ca="1" si="37"/>
        <v>0.11619047619047616</v>
      </c>
      <c r="R219" s="9">
        <f t="shared" ca="1" si="38"/>
        <v>1</v>
      </c>
      <c r="S219" s="5">
        <f t="shared" si="39"/>
        <v>-1</v>
      </c>
    </row>
    <row r="220" spans="1:19" x14ac:dyDescent="0.3">
      <c r="A220" s="7">
        <v>45516</v>
      </c>
      <c r="B220" s="3">
        <v>131116</v>
      </c>
      <c r="C220" s="3">
        <v>130615</v>
      </c>
      <c r="D220" s="3">
        <v>131662</v>
      </c>
      <c r="E220" s="3">
        <v>130615</v>
      </c>
      <c r="F220" s="4" t="s">
        <v>216</v>
      </c>
      <c r="G220" s="1">
        <f>VALUE(LEFT(F220,LEN(F220)-1))*CHOOSE(MATCH(RIGHT(F220,1),{"K";"M";"B"},0),1000,1000000,1000000000)</f>
        <v>8600000</v>
      </c>
      <c r="H220" s="6">
        <v>3.8E-3</v>
      </c>
      <c r="I220" s="5">
        <f>+Dados_Históricos___Ibovespa_2015_a_2025[[#This Row],[Var%]]*100</f>
        <v>0.38</v>
      </c>
      <c r="J220" s="9">
        <f t="shared" si="30"/>
        <v>1</v>
      </c>
      <c r="K220" s="5">
        <f t="shared" si="31"/>
        <v>0</v>
      </c>
      <c r="L220" s="9">
        <f t="shared" si="32"/>
        <v>0</v>
      </c>
      <c r="M220" s="5">
        <f t="shared" ca="1" si="33"/>
        <v>0.91799999999999993</v>
      </c>
      <c r="N220" s="9">
        <f t="shared" ca="1" si="34"/>
        <v>1</v>
      </c>
      <c r="O220" s="5">
        <f t="shared" ca="1" si="35"/>
        <v>0.32799999999999996</v>
      </c>
      <c r="P220" s="9">
        <f t="shared" ca="1" si="36"/>
        <v>1</v>
      </c>
      <c r="Q220" s="5">
        <f t="shared" ca="1" si="37"/>
        <v>8.5238095238095252E-2</v>
      </c>
      <c r="R220" s="9">
        <f t="shared" ca="1" si="38"/>
        <v>1</v>
      </c>
      <c r="S220" s="5">
        <f t="shared" si="39"/>
        <v>1</v>
      </c>
    </row>
    <row r="221" spans="1:19" x14ac:dyDescent="0.3">
      <c r="A221" s="7">
        <v>45513</v>
      </c>
      <c r="B221" s="3">
        <v>130615</v>
      </c>
      <c r="C221" s="3">
        <v>128662</v>
      </c>
      <c r="D221" s="3">
        <v>130631</v>
      </c>
      <c r="E221" s="3">
        <v>128662</v>
      </c>
      <c r="F221" s="4" t="s">
        <v>217</v>
      </c>
      <c r="G221" s="1">
        <f>VALUE(LEFT(F221,LEN(F221)-1))*CHOOSE(MATCH(RIGHT(F221,1),{"K";"M";"B"},0),1000,1000000,1000000000)</f>
        <v>11320000</v>
      </c>
      <c r="H221" s="6">
        <v>1.52E-2</v>
      </c>
      <c r="I221" s="5">
        <f>+Dados_Históricos___Ibovespa_2015_a_2025[[#This Row],[Var%]]*100</f>
        <v>1.52</v>
      </c>
      <c r="J221" s="9">
        <f t="shared" si="30"/>
        <v>1</v>
      </c>
      <c r="K221" s="5">
        <f t="shared" si="31"/>
        <v>1.02</v>
      </c>
      <c r="L221" s="9">
        <f t="shared" si="32"/>
        <v>1</v>
      </c>
      <c r="M221" s="5">
        <f t="shared" ca="1" si="33"/>
        <v>0.75</v>
      </c>
      <c r="N221" s="9">
        <f t="shared" ca="1" si="34"/>
        <v>1</v>
      </c>
      <c r="O221" s="5">
        <f t="shared" ca="1" si="35"/>
        <v>0.248</v>
      </c>
      <c r="P221" s="9">
        <f t="shared" ca="1" si="36"/>
        <v>1</v>
      </c>
      <c r="Q221" s="5">
        <f t="shared" ca="1" si="37"/>
        <v>8.9523809523809533E-2</v>
      </c>
      <c r="R221" s="9">
        <f t="shared" ca="1" si="38"/>
        <v>1</v>
      </c>
      <c r="S221" s="5">
        <f t="shared" si="39"/>
        <v>0.99999999999999989</v>
      </c>
    </row>
    <row r="222" spans="1:19" x14ac:dyDescent="0.3">
      <c r="A222" s="7">
        <v>45512</v>
      </c>
      <c r="B222" s="3">
        <v>128661</v>
      </c>
      <c r="C222" s="3">
        <v>127515</v>
      </c>
      <c r="D222" s="3">
        <v>128793</v>
      </c>
      <c r="E222" s="3">
        <v>127515</v>
      </c>
      <c r="F222" s="4" t="s">
        <v>218</v>
      </c>
      <c r="G222" s="1">
        <f>VALUE(LEFT(F222,LEN(F222)-1))*CHOOSE(MATCH(RIGHT(F222,1),{"K";"M";"B"},0),1000,1000000,1000000000)</f>
        <v>8620000</v>
      </c>
      <c r="H222" s="6">
        <v>8.9999999999999993E-3</v>
      </c>
      <c r="I222" s="5">
        <f>+Dados_Históricos___Ibovespa_2015_a_2025[[#This Row],[Var%]]*100</f>
        <v>0.89999999999999991</v>
      </c>
      <c r="J222" s="9">
        <f t="shared" si="30"/>
        <v>1</v>
      </c>
      <c r="K222" s="5">
        <f t="shared" si="31"/>
        <v>0.39999999999999991</v>
      </c>
      <c r="L222" s="9">
        <f t="shared" si="32"/>
        <v>1</v>
      </c>
      <c r="M222" s="5">
        <f t="shared" ca="1" si="33"/>
        <v>0.2040000000000001</v>
      </c>
      <c r="N222" s="9">
        <f t="shared" ca="1" si="34"/>
        <v>1</v>
      </c>
      <c r="O222" s="5">
        <f t="shared" ca="1" si="35"/>
        <v>0.21800000000000005</v>
      </c>
      <c r="P222" s="9">
        <f t="shared" ca="1" si="36"/>
        <v>1</v>
      </c>
      <c r="Q222" s="5">
        <f t="shared" ca="1" si="37"/>
        <v>5.761904761904766E-2</v>
      </c>
      <c r="R222" s="9">
        <f t="shared" ca="1" si="38"/>
        <v>1</v>
      </c>
      <c r="S222" s="5">
        <f t="shared" si="39"/>
        <v>1</v>
      </c>
    </row>
    <row r="223" spans="1:19" x14ac:dyDescent="0.3">
      <c r="A223" s="7">
        <v>45511</v>
      </c>
      <c r="B223" s="3">
        <v>127514</v>
      </c>
      <c r="C223" s="3">
        <v>126268</v>
      </c>
      <c r="D223" s="3">
        <v>127517</v>
      </c>
      <c r="E223" s="3">
        <v>126268</v>
      </c>
      <c r="F223" s="4" t="s">
        <v>219</v>
      </c>
      <c r="G223" s="1">
        <f>VALUE(LEFT(F223,LEN(F223)-1))*CHOOSE(MATCH(RIGHT(F223,1),{"K";"M";"B"},0),1000,1000000,1000000000)</f>
        <v>8840000</v>
      </c>
      <c r="H223" s="6">
        <v>9.9000000000000008E-3</v>
      </c>
      <c r="I223" s="5">
        <f>+Dados_Históricos___Ibovespa_2015_a_2025[[#This Row],[Var%]]*100</f>
        <v>0.9900000000000001</v>
      </c>
      <c r="J223" s="9">
        <f t="shared" si="30"/>
        <v>1</v>
      </c>
      <c r="K223" s="5">
        <f t="shared" si="31"/>
        <v>0.4900000000000001</v>
      </c>
      <c r="L223" s="9">
        <f t="shared" si="32"/>
        <v>1</v>
      </c>
      <c r="M223" s="5">
        <f t="shared" ca="1" si="33"/>
        <v>-1.599999999999998E-2</v>
      </c>
      <c r="N223" s="9">
        <f t="shared" ca="1" si="34"/>
        <v>0</v>
      </c>
      <c r="O223" s="5">
        <f t="shared" ca="1" si="35"/>
        <v>9.0999999999999998E-2</v>
      </c>
      <c r="P223" s="9">
        <f t="shared" ca="1" si="36"/>
        <v>1</v>
      </c>
      <c r="Q223" s="5">
        <f t="shared" ca="1" si="37"/>
        <v>1.904761904761906E-2</v>
      </c>
      <c r="R223" s="9">
        <f t="shared" ca="1" si="38"/>
        <v>1</v>
      </c>
      <c r="S223" s="5">
        <f t="shared" si="39"/>
        <v>1</v>
      </c>
    </row>
    <row r="224" spans="1:19" x14ac:dyDescent="0.3">
      <c r="A224" s="7">
        <v>45510</v>
      </c>
      <c r="B224" s="3">
        <v>126267</v>
      </c>
      <c r="C224" s="3">
        <v>125270</v>
      </c>
      <c r="D224" s="3">
        <v>126966</v>
      </c>
      <c r="E224" s="3">
        <v>125261</v>
      </c>
      <c r="F224" s="4" t="s">
        <v>220</v>
      </c>
      <c r="G224" s="1">
        <f>VALUE(LEFT(F224,LEN(F224)-1))*CHOOSE(MATCH(RIGHT(F224,1),{"K";"M";"B"},0),1000,1000000,1000000000)</f>
        <v>10050000</v>
      </c>
      <c r="H224" s="6">
        <v>8.0000000000000002E-3</v>
      </c>
      <c r="I224" s="5">
        <f>+Dados_Históricos___Ibovespa_2015_a_2025[[#This Row],[Var%]]*100</f>
        <v>0.8</v>
      </c>
      <c r="J224" s="9">
        <f t="shared" si="30"/>
        <v>1</v>
      </c>
      <c r="K224" s="5">
        <f t="shared" si="31"/>
        <v>0.30000000000000004</v>
      </c>
      <c r="L224" s="9">
        <f t="shared" si="32"/>
        <v>1</v>
      </c>
      <c r="M224" s="5">
        <f t="shared" ca="1" si="33"/>
        <v>2.6000000000000023E-2</v>
      </c>
      <c r="N224" s="9">
        <f t="shared" ca="1" si="34"/>
        <v>1</v>
      </c>
      <c r="O224" s="5">
        <f t="shared" ca="1" si="35"/>
        <v>-2.0999999999999998E-2</v>
      </c>
      <c r="P224" s="9">
        <f t="shared" ca="1" si="36"/>
        <v>0</v>
      </c>
      <c r="Q224" s="5">
        <f t="shared" ca="1" si="37"/>
        <v>-7.1428571428571409E-3</v>
      </c>
      <c r="R224" s="9">
        <f t="shared" ca="1" si="38"/>
        <v>0</v>
      </c>
      <c r="S224" s="5">
        <f t="shared" si="39"/>
        <v>-1</v>
      </c>
    </row>
    <row r="225" spans="1:19" x14ac:dyDescent="0.3">
      <c r="A225" s="7">
        <v>45509</v>
      </c>
      <c r="B225" s="3">
        <v>125270</v>
      </c>
      <c r="C225" s="3">
        <v>125851</v>
      </c>
      <c r="D225" s="3">
        <v>125851</v>
      </c>
      <c r="E225" s="3">
        <v>123073</v>
      </c>
      <c r="F225" s="4" t="s">
        <v>221</v>
      </c>
      <c r="G225" s="1">
        <f>VALUE(LEFT(F225,LEN(F225)-1))*CHOOSE(MATCH(RIGHT(F225,1),{"K";"M";"B"},0),1000,1000000,1000000000)</f>
        <v>10890000</v>
      </c>
      <c r="H225" s="6">
        <v>-4.5999999999999999E-3</v>
      </c>
      <c r="I225" s="5">
        <f>+Dados_Históricos___Ibovespa_2015_a_2025[[#This Row],[Var%]]*100</f>
        <v>-0.45999999999999996</v>
      </c>
      <c r="J225" s="9">
        <f t="shared" si="30"/>
        <v>0</v>
      </c>
      <c r="K225" s="5">
        <f t="shared" si="31"/>
        <v>0</v>
      </c>
      <c r="L225" s="9">
        <f t="shared" si="32"/>
        <v>0</v>
      </c>
      <c r="M225" s="5">
        <f t="shared" ca="1" si="33"/>
        <v>-0.26200000000000001</v>
      </c>
      <c r="N225" s="9">
        <f t="shared" ca="1" si="34"/>
        <v>0</v>
      </c>
      <c r="O225" s="5">
        <f t="shared" ca="1" si="35"/>
        <v>-0.2</v>
      </c>
      <c r="P225" s="9">
        <f t="shared" ca="1" si="36"/>
        <v>0</v>
      </c>
      <c r="Q225" s="5">
        <f t="shared" ca="1" si="37"/>
        <v>-3.4761904761904737E-2</v>
      </c>
      <c r="R225" s="9">
        <f t="shared" ca="1" si="38"/>
        <v>0</v>
      </c>
      <c r="S225" s="5">
        <f t="shared" si="39"/>
        <v>-1</v>
      </c>
    </row>
    <row r="226" spans="1:19" x14ac:dyDescent="0.3">
      <c r="A226" s="7">
        <v>45506</v>
      </c>
      <c r="B226" s="3">
        <v>125854</v>
      </c>
      <c r="C226" s="3">
        <v>127395</v>
      </c>
      <c r="D226" s="3">
        <v>128104</v>
      </c>
      <c r="E226" s="3">
        <v>125731</v>
      </c>
      <c r="F226" s="4" t="s">
        <v>129</v>
      </c>
      <c r="G226" s="1">
        <f>VALUE(LEFT(F226,LEN(F226)-1))*CHOOSE(MATCH(RIGHT(F226,1),{"K";"M";"B"},0),1000,1000000,1000000000)</f>
        <v>9950000</v>
      </c>
      <c r="H226" s="6">
        <v>-1.21E-2</v>
      </c>
      <c r="I226" s="5">
        <f>+Dados_Históricos___Ibovespa_2015_a_2025[[#This Row],[Var%]]*100</f>
        <v>-1.21</v>
      </c>
      <c r="J226" s="9">
        <f t="shared" si="30"/>
        <v>0</v>
      </c>
      <c r="K226" s="5">
        <f t="shared" si="31"/>
        <v>-0.71</v>
      </c>
      <c r="L226" s="9">
        <f t="shared" si="32"/>
        <v>0</v>
      </c>
      <c r="M226" s="5">
        <f t="shared" ca="1" si="33"/>
        <v>-0.254</v>
      </c>
      <c r="N226" s="9">
        <f t="shared" ca="1" si="34"/>
        <v>0</v>
      </c>
      <c r="O226" s="5">
        <f t="shared" ca="1" si="35"/>
        <v>-0.13500000000000001</v>
      </c>
      <c r="P226" s="9">
        <f t="shared" ca="1" si="36"/>
        <v>0</v>
      </c>
      <c r="Q226" s="5">
        <f t="shared" ca="1" si="37"/>
        <v>-9.047619047619037E-3</v>
      </c>
      <c r="R226" s="9">
        <f t="shared" ca="1" si="38"/>
        <v>0</v>
      </c>
      <c r="S226" s="5">
        <f t="shared" si="39"/>
        <v>1</v>
      </c>
    </row>
    <row r="227" spans="1:19" x14ac:dyDescent="0.3">
      <c r="A227" s="7">
        <v>45505</v>
      </c>
      <c r="B227" s="3">
        <v>127395</v>
      </c>
      <c r="C227" s="3">
        <v>127652</v>
      </c>
      <c r="D227" s="3">
        <v>128762</v>
      </c>
      <c r="E227" s="3">
        <v>127150</v>
      </c>
      <c r="F227" s="4" t="s">
        <v>222</v>
      </c>
      <c r="G227" s="1">
        <f>VALUE(LEFT(F227,LEN(F227)-1))*CHOOSE(MATCH(RIGHT(F227,1),{"K";"M";"B"},0),1000,1000000,1000000000)</f>
        <v>9810000</v>
      </c>
      <c r="H227" s="6">
        <v>-2E-3</v>
      </c>
      <c r="I227" s="5">
        <f>+Dados_Históricos___Ibovespa_2015_a_2025[[#This Row],[Var%]]*100</f>
        <v>-0.2</v>
      </c>
      <c r="J227" s="9">
        <f t="shared" si="30"/>
        <v>0</v>
      </c>
      <c r="K227" s="5">
        <f t="shared" si="31"/>
        <v>0</v>
      </c>
      <c r="L227" s="9">
        <f t="shared" si="32"/>
        <v>0</v>
      </c>
      <c r="M227" s="5">
        <f t="shared" ca="1" si="33"/>
        <v>0.23199999999999998</v>
      </c>
      <c r="N227" s="9">
        <f t="shared" ca="1" si="34"/>
        <v>1</v>
      </c>
      <c r="O227" s="5">
        <f t="shared" ca="1" si="35"/>
        <v>-1.7000000000000019E-2</v>
      </c>
      <c r="P227" s="9">
        <f t="shared" ca="1" si="36"/>
        <v>0</v>
      </c>
      <c r="Q227" s="5">
        <f t="shared" ca="1" si="37"/>
        <v>6.7619047619047634E-2</v>
      </c>
      <c r="R227" s="9">
        <f t="shared" ca="1" si="38"/>
        <v>1</v>
      </c>
      <c r="S227" s="5">
        <f t="shared" si="39"/>
        <v>-1.0000000000000002</v>
      </c>
    </row>
    <row r="228" spans="1:19" x14ac:dyDescent="0.3">
      <c r="A228" s="7">
        <v>45504</v>
      </c>
      <c r="B228" s="3">
        <v>127652</v>
      </c>
      <c r="C228" s="3">
        <v>126139</v>
      </c>
      <c r="D228" s="3">
        <v>127853</v>
      </c>
      <c r="E228" s="3">
        <v>126139</v>
      </c>
      <c r="F228" s="4" t="s">
        <v>223</v>
      </c>
      <c r="G228" s="1">
        <f>VALUE(LEFT(F228,LEN(F228)-1))*CHOOSE(MATCH(RIGHT(F228,1),{"K";"M";"B"},0),1000,1000000,1000000000)</f>
        <v>9470000</v>
      </c>
      <c r="H228" s="6">
        <v>1.2E-2</v>
      </c>
      <c r="I228" s="5">
        <f>+Dados_Históricos___Ibovespa_2015_a_2025[[#This Row],[Var%]]*100</f>
        <v>1.2</v>
      </c>
      <c r="J228" s="9">
        <f t="shared" si="30"/>
        <v>1</v>
      </c>
      <c r="K228" s="5">
        <f t="shared" si="31"/>
        <v>0.7</v>
      </c>
      <c r="L228" s="9">
        <f t="shared" si="32"/>
        <v>1</v>
      </c>
      <c r="M228" s="5">
        <f t="shared" ca="1" si="33"/>
        <v>0.19799999999999998</v>
      </c>
      <c r="N228" s="9">
        <f t="shared" ca="1" si="34"/>
        <v>1</v>
      </c>
      <c r="O228" s="5">
        <f t="shared" ca="1" si="35"/>
        <v>-0.13600000000000001</v>
      </c>
      <c r="P228" s="9">
        <f t="shared" ca="1" si="36"/>
        <v>0</v>
      </c>
      <c r="Q228" s="5">
        <f t="shared" ca="1" si="37"/>
        <v>0.11047619047619049</v>
      </c>
      <c r="R228" s="9">
        <f t="shared" ca="1" si="38"/>
        <v>1</v>
      </c>
      <c r="S228" s="5">
        <f t="shared" si="39"/>
        <v>-1</v>
      </c>
    </row>
    <row r="229" spans="1:19" x14ac:dyDescent="0.3">
      <c r="A229" s="7">
        <v>45503</v>
      </c>
      <c r="B229" s="3">
        <v>126139</v>
      </c>
      <c r="C229" s="3">
        <v>126951</v>
      </c>
      <c r="D229" s="3">
        <v>126951</v>
      </c>
      <c r="E229" s="3">
        <v>125973</v>
      </c>
      <c r="F229" s="4" t="s">
        <v>224</v>
      </c>
      <c r="G229" s="1">
        <f>VALUE(LEFT(F229,LEN(F229)-1))*CHOOSE(MATCH(RIGHT(F229,1),{"K";"M";"B"},0),1000,1000000,1000000000)</f>
        <v>6850000</v>
      </c>
      <c r="H229" s="6">
        <v>-6.4000000000000003E-3</v>
      </c>
      <c r="I229" s="5">
        <f>+Dados_Históricos___Ibovespa_2015_a_2025[[#This Row],[Var%]]*100</f>
        <v>-0.64</v>
      </c>
      <c r="J229" s="9">
        <f t="shared" si="30"/>
        <v>0</v>
      </c>
      <c r="K229" s="5">
        <f t="shared" si="31"/>
        <v>-0.14000000000000001</v>
      </c>
      <c r="L229" s="9">
        <f t="shared" si="32"/>
        <v>0</v>
      </c>
      <c r="M229" s="5">
        <f t="shared" ca="1" si="33"/>
        <v>-6.8000000000000019E-2</v>
      </c>
      <c r="N229" s="9">
        <f t="shared" ca="1" si="34"/>
        <v>0</v>
      </c>
      <c r="O229" s="5">
        <f t="shared" ca="1" si="35"/>
        <v>-0.22999999999999998</v>
      </c>
      <c r="P229" s="9">
        <f t="shared" ca="1" si="36"/>
        <v>0</v>
      </c>
      <c r="Q229" s="5">
        <f t="shared" ca="1" si="37"/>
        <v>5.61904761904762E-2</v>
      </c>
      <c r="R229" s="9">
        <f t="shared" ca="1" si="38"/>
        <v>1</v>
      </c>
      <c r="S229" s="5">
        <f t="shared" si="39"/>
        <v>1</v>
      </c>
    </row>
    <row r="230" spans="1:19" x14ac:dyDescent="0.3">
      <c r="A230" s="7">
        <v>45502</v>
      </c>
      <c r="B230" s="3">
        <v>126954</v>
      </c>
      <c r="C230" s="3">
        <v>127492</v>
      </c>
      <c r="D230" s="3">
        <v>127657</v>
      </c>
      <c r="E230" s="3">
        <v>126606</v>
      </c>
      <c r="F230" s="4" t="s">
        <v>225</v>
      </c>
      <c r="G230" s="1">
        <f>VALUE(LEFT(F230,LEN(F230)-1))*CHOOSE(MATCH(RIGHT(F230,1),{"K";"M";"B"},0),1000,1000000,1000000000)</f>
        <v>7080000</v>
      </c>
      <c r="H230" s="6">
        <v>-4.1999999999999997E-3</v>
      </c>
      <c r="I230" s="5">
        <f>+Dados_Históricos___Ibovespa_2015_a_2025[[#This Row],[Var%]]*100</f>
        <v>-0.42</v>
      </c>
      <c r="J230" s="9">
        <f t="shared" si="30"/>
        <v>0</v>
      </c>
      <c r="K230" s="5">
        <f t="shared" si="31"/>
        <v>0</v>
      </c>
      <c r="L230" s="9">
        <f t="shared" si="32"/>
        <v>0</v>
      </c>
      <c r="M230" s="5">
        <f t="shared" ca="1" si="33"/>
        <v>-0.13800000000000001</v>
      </c>
      <c r="N230" s="9">
        <f t="shared" ca="1" si="34"/>
        <v>0</v>
      </c>
      <c r="O230" s="5">
        <f t="shared" ca="1" si="35"/>
        <v>-0.182</v>
      </c>
      <c r="P230" s="9">
        <f t="shared" ca="1" si="36"/>
        <v>0</v>
      </c>
      <c r="Q230" s="5">
        <f t="shared" ca="1" si="37"/>
        <v>0.11761904761904762</v>
      </c>
      <c r="R230" s="9">
        <f t="shared" ca="1" si="38"/>
        <v>1</v>
      </c>
      <c r="S230" s="5">
        <f t="shared" si="39"/>
        <v>1</v>
      </c>
    </row>
    <row r="231" spans="1:19" x14ac:dyDescent="0.3">
      <c r="A231" s="7">
        <v>45499</v>
      </c>
      <c r="B231" s="3">
        <v>127492</v>
      </c>
      <c r="C231" s="3">
        <v>125964</v>
      </c>
      <c r="D231" s="3">
        <v>127700</v>
      </c>
      <c r="E231" s="3">
        <v>125953</v>
      </c>
      <c r="F231" s="4" t="s">
        <v>226</v>
      </c>
      <c r="G231" s="1">
        <f>VALUE(LEFT(F231,LEN(F231)-1))*CHOOSE(MATCH(RIGHT(F231,1),{"K";"M";"B"},0),1000,1000000,1000000000)</f>
        <v>8270000</v>
      </c>
      <c r="H231" s="6">
        <v>1.2200000000000001E-2</v>
      </c>
      <c r="I231" s="5">
        <f>+Dados_Históricos___Ibovespa_2015_a_2025[[#This Row],[Var%]]*100</f>
        <v>1.22</v>
      </c>
      <c r="J231" s="9">
        <f t="shared" si="30"/>
        <v>1</v>
      </c>
      <c r="K231" s="5">
        <f t="shared" si="31"/>
        <v>0.72</v>
      </c>
      <c r="L231" s="9">
        <f t="shared" si="32"/>
        <v>1</v>
      </c>
      <c r="M231" s="5">
        <f t="shared" ca="1" si="33"/>
        <v>-1.6000000000000025E-2</v>
      </c>
      <c r="N231" s="9">
        <f t="shared" ca="1" si="34"/>
        <v>0</v>
      </c>
      <c r="O231" s="5">
        <f t="shared" ca="1" si="35"/>
        <v>-0.10699999999999998</v>
      </c>
      <c r="P231" s="9">
        <f t="shared" ca="1" si="36"/>
        <v>0</v>
      </c>
      <c r="Q231" s="5">
        <f t="shared" ca="1" si="37"/>
        <v>0.12238095238095241</v>
      </c>
      <c r="R231" s="9">
        <f t="shared" ca="1" si="38"/>
        <v>1</v>
      </c>
      <c r="S231" s="5">
        <f t="shared" si="39"/>
        <v>1</v>
      </c>
    </row>
    <row r="232" spans="1:19" x14ac:dyDescent="0.3">
      <c r="A232" s="7">
        <v>45498</v>
      </c>
      <c r="B232" s="3">
        <v>125954</v>
      </c>
      <c r="C232" s="3">
        <v>126423</v>
      </c>
      <c r="D232" s="3">
        <v>126423</v>
      </c>
      <c r="E232" s="3">
        <v>125626</v>
      </c>
      <c r="F232" s="4" t="s">
        <v>227</v>
      </c>
      <c r="G232" s="1">
        <f>VALUE(LEFT(F232,LEN(F232)-1))*CHOOSE(MATCH(RIGHT(F232,1),{"K";"M";"B"},0),1000,1000000,1000000000)</f>
        <v>7130000</v>
      </c>
      <c r="H232" s="6">
        <v>-3.7000000000000002E-3</v>
      </c>
      <c r="I232" s="5">
        <f>+Dados_Históricos___Ibovespa_2015_a_2025[[#This Row],[Var%]]*100</f>
        <v>-0.37</v>
      </c>
      <c r="J232" s="9">
        <f t="shared" si="30"/>
        <v>0</v>
      </c>
      <c r="K232" s="5">
        <f t="shared" si="31"/>
        <v>0</v>
      </c>
      <c r="L232" s="9">
        <f t="shared" si="32"/>
        <v>0</v>
      </c>
      <c r="M232" s="5">
        <f t="shared" ca="1" si="33"/>
        <v>-0.26600000000000007</v>
      </c>
      <c r="N232" s="9">
        <f t="shared" ca="1" si="34"/>
        <v>0</v>
      </c>
      <c r="O232" s="5">
        <f t="shared" ca="1" si="35"/>
        <v>-0.182</v>
      </c>
      <c r="P232" s="9">
        <f t="shared" ca="1" si="36"/>
        <v>0</v>
      </c>
      <c r="Q232" s="5">
        <f t="shared" ca="1" si="37"/>
        <v>0.12904761904761905</v>
      </c>
      <c r="R232" s="9">
        <f t="shared" ca="1" si="38"/>
        <v>1</v>
      </c>
      <c r="S232" s="5">
        <f t="shared" si="39"/>
        <v>1</v>
      </c>
    </row>
    <row r="233" spans="1:19" x14ac:dyDescent="0.3">
      <c r="A233" s="7">
        <v>45497</v>
      </c>
      <c r="B233" s="3">
        <v>126423</v>
      </c>
      <c r="C233" s="3">
        <v>126596</v>
      </c>
      <c r="D233" s="3">
        <v>126823</v>
      </c>
      <c r="E233" s="3">
        <v>126218</v>
      </c>
      <c r="F233" s="4" t="s">
        <v>228</v>
      </c>
      <c r="G233" s="1">
        <f>VALUE(LEFT(F233,LEN(F233)-1))*CHOOSE(MATCH(RIGHT(F233,1),{"K";"M";"B"},0),1000,1000000,1000000000)</f>
        <v>7300000</v>
      </c>
      <c r="H233" s="6">
        <v>-1.2999999999999999E-3</v>
      </c>
      <c r="I233" s="5">
        <f>+Dados_Históricos___Ibovespa_2015_a_2025[[#This Row],[Var%]]*100</f>
        <v>-0.13</v>
      </c>
      <c r="J233" s="9">
        <f t="shared" si="30"/>
        <v>0</v>
      </c>
      <c r="K233" s="5">
        <f t="shared" si="31"/>
        <v>0</v>
      </c>
      <c r="L233" s="9">
        <f t="shared" si="32"/>
        <v>0</v>
      </c>
      <c r="M233" s="5">
        <f t="shared" ca="1" si="33"/>
        <v>-0.47000000000000003</v>
      </c>
      <c r="N233" s="9">
        <f t="shared" ca="1" si="34"/>
        <v>0</v>
      </c>
      <c r="O233" s="5">
        <f t="shared" ca="1" si="35"/>
        <v>-5.9999999999999984E-2</v>
      </c>
      <c r="P233" s="9">
        <f t="shared" ca="1" si="36"/>
        <v>0</v>
      </c>
      <c r="Q233" s="5">
        <f t="shared" ca="1" si="37"/>
        <v>0.15857142857142859</v>
      </c>
      <c r="R233" s="9">
        <f t="shared" ca="1" si="38"/>
        <v>1</v>
      </c>
      <c r="S233" s="5">
        <f t="shared" si="39"/>
        <v>1</v>
      </c>
    </row>
    <row r="234" spans="1:19" x14ac:dyDescent="0.3">
      <c r="A234" s="7">
        <v>45496</v>
      </c>
      <c r="B234" s="3">
        <v>126590</v>
      </c>
      <c r="C234" s="3">
        <v>127860</v>
      </c>
      <c r="D234" s="3">
        <v>127860</v>
      </c>
      <c r="E234" s="3">
        <v>126530</v>
      </c>
      <c r="F234" s="4" t="s">
        <v>229</v>
      </c>
      <c r="G234" s="1">
        <f>VALUE(LEFT(F234,LEN(F234)-1))*CHOOSE(MATCH(RIGHT(F234,1),{"K";"M";"B"},0),1000,1000000,1000000000)</f>
        <v>7020000</v>
      </c>
      <c r="H234" s="6">
        <v>-9.9000000000000008E-3</v>
      </c>
      <c r="I234" s="5">
        <f>+Dados_Históricos___Ibovespa_2015_a_2025[[#This Row],[Var%]]*100</f>
        <v>-0.9900000000000001</v>
      </c>
      <c r="J234" s="9">
        <f t="shared" si="30"/>
        <v>0</v>
      </c>
      <c r="K234" s="5">
        <f t="shared" si="31"/>
        <v>-0.4900000000000001</v>
      </c>
      <c r="L234" s="9">
        <f t="shared" si="32"/>
        <v>0</v>
      </c>
      <c r="M234" s="5">
        <f t="shared" ca="1" si="33"/>
        <v>-0.39199999999999996</v>
      </c>
      <c r="N234" s="9">
        <f t="shared" ca="1" si="34"/>
        <v>0</v>
      </c>
      <c r="O234" s="5">
        <f t="shared" ca="1" si="35"/>
        <v>-3.7999999999999957E-2</v>
      </c>
      <c r="P234" s="9">
        <f t="shared" ca="1" si="36"/>
        <v>0</v>
      </c>
      <c r="Q234" s="5">
        <f t="shared" ca="1" si="37"/>
        <v>0.15285714285714286</v>
      </c>
      <c r="R234" s="9">
        <f t="shared" ca="1" si="38"/>
        <v>1</v>
      </c>
      <c r="S234" s="5">
        <f t="shared" si="39"/>
        <v>1</v>
      </c>
    </row>
    <row r="235" spans="1:19" x14ac:dyDescent="0.3">
      <c r="A235" s="7">
        <v>45495</v>
      </c>
      <c r="B235" s="3">
        <v>127860</v>
      </c>
      <c r="C235" s="3">
        <v>127616</v>
      </c>
      <c r="D235" s="3">
        <v>128151</v>
      </c>
      <c r="E235" s="3">
        <v>127456</v>
      </c>
      <c r="F235" s="4" t="s">
        <v>230</v>
      </c>
      <c r="G235" s="1">
        <f>VALUE(LEFT(F235,LEN(F235)-1))*CHOOSE(MATCH(RIGHT(F235,1),{"K";"M";"B"},0),1000,1000000,1000000000)</f>
        <v>6100000</v>
      </c>
      <c r="H235" s="6">
        <v>1.9E-3</v>
      </c>
      <c r="I235" s="5">
        <f>+Dados_Históricos___Ibovespa_2015_a_2025[[#This Row],[Var%]]*100</f>
        <v>0.19</v>
      </c>
      <c r="J235" s="9">
        <f t="shared" si="30"/>
        <v>1</v>
      </c>
      <c r="K235" s="5">
        <f t="shared" si="31"/>
        <v>0</v>
      </c>
      <c r="L235" s="9">
        <f t="shared" si="32"/>
        <v>0</v>
      </c>
      <c r="M235" s="5">
        <f t="shared" ca="1" si="33"/>
        <v>-0.22599999999999998</v>
      </c>
      <c r="N235" s="9">
        <f t="shared" ca="1" si="34"/>
        <v>0</v>
      </c>
      <c r="O235" s="5">
        <f t="shared" ca="1" si="35"/>
        <v>0.10500000000000002</v>
      </c>
      <c r="P235" s="9">
        <f t="shared" ca="1" si="36"/>
        <v>1</v>
      </c>
      <c r="Q235" s="5">
        <f t="shared" ca="1" si="37"/>
        <v>0.25095238095238104</v>
      </c>
      <c r="R235" s="9">
        <f t="shared" ca="1" si="38"/>
        <v>1</v>
      </c>
      <c r="S235" s="5">
        <f t="shared" si="39"/>
        <v>-1</v>
      </c>
    </row>
    <row r="236" spans="1:19" x14ac:dyDescent="0.3">
      <c r="A236" s="7">
        <v>45492</v>
      </c>
      <c r="B236" s="3">
        <v>127616</v>
      </c>
      <c r="C236" s="3">
        <v>127652</v>
      </c>
      <c r="D236" s="3">
        <v>128360</v>
      </c>
      <c r="E236" s="3">
        <v>127413</v>
      </c>
      <c r="F236" s="4" t="s">
        <v>178</v>
      </c>
      <c r="G236" s="1">
        <f>VALUE(LEFT(F236,LEN(F236)-1))*CHOOSE(MATCH(RIGHT(F236,1),{"K";"M";"B"},0),1000,1000000,1000000000)</f>
        <v>7620000</v>
      </c>
      <c r="H236" s="6">
        <v>-2.9999999999999997E-4</v>
      </c>
      <c r="I236" s="5">
        <f>+Dados_Históricos___Ibovespa_2015_a_2025[[#This Row],[Var%]]*100</f>
        <v>-0.03</v>
      </c>
      <c r="J236" s="9">
        <f t="shared" si="30"/>
        <v>0</v>
      </c>
      <c r="K236" s="5">
        <f t="shared" si="31"/>
        <v>0</v>
      </c>
      <c r="L236" s="9">
        <f t="shared" si="32"/>
        <v>0</v>
      </c>
      <c r="M236" s="5">
        <f t="shared" ca="1" si="33"/>
        <v>-0.19799999999999995</v>
      </c>
      <c r="N236" s="9">
        <f t="shared" ca="1" si="34"/>
        <v>0</v>
      </c>
      <c r="O236" s="5">
        <f t="shared" ca="1" si="35"/>
        <v>0.10800000000000003</v>
      </c>
      <c r="P236" s="9">
        <f t="shared" ca="1" si="36"/>
        <v>1</v>
      </c>
      <c r="Q236" s="5">
        <f t="shared" ca="1" si="37"/>
        <v>0.27714285714285714</v>
      </c>
      <c r="R236" s="9">
        <f t="shared" ca="1" si="38"/>
        <v>1</v>
      </c>
      <c r="S236" s="5">
        <f t="shared" si="39"/>
        <v>-1</v>
      </c>
    </row>
    <row r="237" spans="1:19" x14ac:dyDescent="0.3">
      <c r="A237" s="7">
        <v>45491</v>
      </c>
      <c r="B237" s="3">
        <v>127652</v>
      </c>
      <c r="C237" s="3">
        <v>129450</v>
      </c>
      <c r="D237" s="3">
        <v>129454</v>
      </c>
      <c r="E237" s="3">
        <v>127523</v>
      </c>
      <c r="F237" s="4" t="s">
        <v>231</v>
      </c>
      <c r="G237" s="1">
        <f>VALUE(LEFT(F237,LEN(F237)-1))*CHOOSE(MATCH(RIGHT(F237,1),{"K";"M";"B"},0),1000,1000000,1000000000)</f>
        <v>7590000</v>
      </c>
      <c r="H237" s="6">
        <v>-1.3899999999999999E-2</v>
      </c>
      <c r="I237" s="5">
        <f>+Dados_Históricos___Ibovespa_2015_a_2025[[#This Row],[Var%]]*100</f>
        <v>-1.39</v>
      </c>
      <c r="J237" s="9">
        <f t="shared" si="30"/>
        <v>0</v>
      </c>
      <c r="K237" s="5">
        <f t="shared" si="31"/>
        <v>-0.8899999999999999</v>
      </c>
      <c r="L237" s="9">
        <f t="shared" si="32"/>
        <v>0</v>
      </c>
      <c r="M237" s="5">
        <f t="shared" ca="1" si="33"/>
        <v>-9.7999999999999948E-2</v>
      </c>
      <c r="N237" s="9">
        <f t="shared" ca="1" si="34"/>
        <v>0</v>
      </c>
      <c r="O237" s="5">
        <f t="shared" ca="1" si="35"/>
        <v>0.11900000000000004</v>
      </c>
      <c r="P237" s="9">
        <f t="shared" ca="1" si="36"/>
        <v>1</v>
      </c>
      <c r="Q237" s="5">
        <f t="shared" ca="1" si="37"/>
        <v>0.28571428571428581</v>
      </c>
      <c r="R237" s="9">
        <f t="shared" ca="1" si="38"/>
        <v>1</v>
      </c>
      <c r="S237" s="5">
        <f t="shared" si="39"/>
        <v>1</v>
      </c>
    </row>
    <row r="238" spans="1:19" x14ac:dyDescent="0.3">
      <c r="A238" s="7">
        <v>45490</v>
      </c>
      <c r="B238" s="3">
        <v>129450</v>
      </c>
      <c r="C238" s="3">
        <v>129112</v>
      </c>
      <c r="D238" s="3">
        <v>129658</v>
      </c>
      <c r="E238" s="3">
        <v>128741</v>
      </c>
      <c r="F238" s="4" t="s">
        <v>232</v>
      </c>
      <c r="G238" s="1">
        <f>VALUE(LEFT(F238,LEN(F238)-1))*CHOOSE(MATCH(RIGHT(F238,1),{"K";"M";"B"},0),1000,1000000,1000000000)</f>
        <v>6670000</v>
      </c>
      <c r="H238" s="6">
        <v>2.5999999999999999E-3</v>
      </c>
      <c r="I238" s="5">
        <f>+Dados_Históricos___Ibovespa_2015_a_2025[[#This Row],[Var%]]*100</f>
        <v>0.26</v>
      </c>
      <c r="J238" s="9">
        <f t="shared" si="30"/>
        <v>1</v>
      </c>
      <c r="K238" s="5">
        <f t="shared" si="31"/>
        <v>0</v>
      </c>
      <c r="L238" s="9">
        <f t="shared" si="32"/>
        <v>0</v>
      </c>
      <c r="M238" s="5">
        <f t="shared" ca="1" si="33"/>
        <v>0.35000000000000003</v>
      </c>
      <c r="N238" s="9">
        <f t="shared" ca="1" si="34"/>
        <v>1</v>
      </c>
      <c r="O238" s="5">
        <f t="shared" ca="1" si="35"/>
        <v>0.29800000000000004</v>
      </c>
      <c r="P238" s="9">
        <f t="shared" ca="1" si="36"/>
        <v>1</v>
      </c>
      <c r="Q238" s="5">
        <f t="shared" ca="1" si="37"/>
        <v>0.37714285714285717</v>
      </c>
      <c r="R238" s="9">
        <f t="shared" ca="1" si="38"/>
        <v>1</v>
      </c>
      <c r="S238" s="5">
        <f t="shared" si="39"/>
        <v>-1</v>
      </c>
    </row>
    <row r="239" spans="1:19" x14ac:dyDescent="0.3">
      <c r="A239" s="7">
        <v>45489</v>
      </c>
      <c r="B239" s="3">
        <v>129110</v>
      </c>
      <c r="C239" s="3">
        <v>129322</v>
      </c>
      <c r="D239" s="3">
        <v>129521</v>
      </c>
      <c r="E239" s="3">
        <v>128761</v>
      </c>
      <c r="F239" s="4" t="s">
        <v>233</v>
      </c>
      <c r="G239" s="1">
        <f>VALUE(LEFT(F239,LEN(F239)-1))*CHOOSE(MATCH(RIGHT(F239,1),{"K";"M";"B"},0),1000,1000000,1000000000)</f>
        <v>6820000</v>
      </c>
      <c r="H239" s="6">
        <v>-1.6000000000000001E-3</v>
      </c>
      <c r="I239" s="5">
        <f>+Dados_Históricos___Ibovespa_2015_a_2025[[#This Row],[Var%]]*100</f>
        <v>-0.16</v>
      </c>
      <c r="J239" s="9">
        <f t="shared" si="30"/>
        <v>0</v>
      </c>
      <c r="K239" s="5">
        <f t="shared" si="31"/>
        <v>0</v>
      </c>
      <c r="L239" s="9">
        <f t="shared" si="32"/>
        <v>0</v>
      </c>
      <c r="M239" s="5">
        <f t="shared" ca="1" si="33"/>
        <v>0.31600000000000006</v>
      </c>
      <c r="N239" s="9">
        <f t="shared" ca="1" si="34"/>
        <v>1</v>
      </c>
      <c r="O239" s="5">
        <f t="shared" ca="1" si="35"/>
        <v>0.34200000000000008</v>
      </c>
      <c r="P239" s="9">
        <f t="shared" ca="1" si="36"/>
        <v>1</v>
      </c>
      <c r="Q239" s="5">
        <f t="shared" ca="1" si="37"/>
        <v>0.38428571428571429</v>
      </c>
      <c r="R239" s="9">
        <f t="shared" ca="1" si="38"/>
        <v>1</v>
      </c>
      <c r="S239" s="5">
        <f t="shared" si="39"/>
        <v>-1</v>
      </c>
    </row>
    <row r="240" spans="1:19" x14ac:dyDescent="0.3">
      <c r="A240" s="7">
        <v>45488</v>
      </c>
      <c r="B240" s="3">
        <v>129321</v>
      </c>
      <c r="C240" s="3">
        <v>128898</v>
      </c>
      <c r="D240" s="3">
        <v>129485</v>
      </c>
      <c r="E240" s="3">
        <v>128723</v>
      </c>
      <c r="F240" s="4" t="s">
        <v>234</v>
      </c>
      <c r="G240" s="1">
        <f>VALUE(LEFT(F240,LEN(F240)-1))*CHOOSE(MATCH(RIGHT(F240,1),{"K";"M";"B"},0),1000,1000000,1000000000)</f>
        <v>5830000</v>
      </c>
      <c r="H240" s="6">
        <v>3.3E-3</v>
      </c>
      <c r="I240" s="5">
        <f>+Dados_Históricos___Ibovespa_2015_a_2025[[#This Row],[Var%]]*100</f>
        <v>0.33</v>
      </c>
      <c r="J240" s="9">
        <f t="shared" si="30"/>
        <v>1</v>
      </c>
      <c r="K240" s="5">
        <f t="shared" si="31"/>
        <v>0</v>
      </c>
      <c r="L240" s="9">
        <f t="shared" si="32"/>
        <v>0</v>
      </c>
      <c r="M240" s="5">
        <f t="shared" ca="1" si="33"/>
        <v>0.43600000000000005</v>
      </c>
      <c r="N240" s="9">
        <f t="shared" ca="1" si="34"/>
        <v>1</v>
      </c>
      <c r="O240" s="5">
        <f t="shared" ca="1" si="35"/>
        <v>0.36400000000000005</v>
      </c>
      <c r="P240" s="9">
        <f t="shared" ca="1" si="36"/>
        <v>1</v>
      </c>
      <c r="Q240" s="5">
        <f t="shared" ca="1" si="37"/>
        <v>0.37095238095238098</v>
      </c>
      <c r="R240" s="9">
        <f t="shared" ca="1" si="38"/>
        <v>1</v>
      </c>
      <c r="S240" s="5">
        <f t="shared" si="39"/>
        <v>-1</v>
      </c>
    </row>
    <row r="241" spans="1:19" x14ac:dyDescent="0.3">
      <c r="A241" s="7">
        <v>45485</v>
      </c>
      <c r="B241" s="3">
        <v>128897</v>
      </c>
      <c r="C241" s="3">
        <v>128293</v>
      </c>
      <c r="D241" s="3">
        <v>129015</v>
      </c>
      <c r="E241" s="3">
        <v>128002</v>
      </c>
      <c r="F241" s="4" t="s">
        <v>235</v>
      </c>
      <c r="G241" s="1">
        <f>VALUE(LEFT(F241,LEN(F241)-1))*CHOOSE(MATCH(RIGHT(F241,1),{"K";"M";"B"},0),1000,1000000,1000000000)</f>
        <v>7210000</v>
      </c>
      <c r="H241" s="6">
        <v>4.7000000000000002E-3</v>
      </c>
      <c r="I241" s="5">
        <f>+Dados_Históricos___Ibovespa_2015_a_2025[[#This Row],[Var%]]*100</f>
        <v>0.47000000000000003</v>
      </c>
      <c r="J241" s="9">
        <f t="shared" si="30"/>
        <v>1</v>
      </c>
      <c r="K241" s="5">
        <f t="shared" si="31"/>
        <v>0</v>
      </c>
      <c r="L241" s="9">
        <f t="shared" si="32"/>
        <v>0</v>
      </c>
      <c r="M241" s="5">
        <f t="shared" ca="1" si="33"/>
        <v>0.41400000000000003</v>
      </c>
      <c r="N241" s="9">
        <f t="shared" ca="1" si="34"/>
        <v>1</v>
      </c>
      <c r="O241" s="5">
        <f t="shared" ca="1" si="35"/>
        <v>0.39600000000000002</v>
      </c>
      <c r="P241" s="9">
        <f t="shared" ca="1" si="36"/>
        <v>1</v>
      </c>
      <c r="Q241" s="5">
        <f t="shared" ca="1" si="37"/>
        <v>0.35904761904761912</v>
      </c>
      <c r="R241" s="9">
        <f t="shared" ca="1" si="38"/>
        <v>1</v>
      </c>
      <c r="S241" s="5">
        <f t="shared" si="39"/>
        <v>1</v>
      </c>
    </row>
    <row r="242" spans="1:19" x14ac:dyDescent="0.3">
      <c r="A242" s="7">
        <v>45484</v>
      </c>
      <c r="B242" s="3">
        <v>128294</v>
      </c>
      <c r="C242" s="3">
        <v>127221</v>
      </c>
      <c r="D242" s="3">
        <v>128326</v>
      </c>
      <c r="E242" s="3">
        <v>127221</v>
      </c>
      <c r="F242" s="4" t="s">
        <v>177</v>
      </c>
      <c r="G242" s="1">
        <f>VALUE(LEFT(F242,LEN(F242)-1))*CHOOSE(MATCH(RIGHT(F242,1),{"K";"M";"B"},0),1000,1000000,1000000000)</f>
        <v>7970000</v>
      </c>
      <c r="H242" s="6">
        <v>8.5000000000000006E-3</v>
      </c>
      <c r="I242" s="5">
        <f>+Dados_Históricos___Ibovespa_2015_a_2025[[#This Row],[Var%]]*100</f>
        <v>0.85000000000000009</v>
      </c>
      <c r="J242" s="9">
        <f t="shared" si="30"/>
        <v>1</v>
      </c>
      <c r="K242" s="5">
        <f t="shared" si="31"/>
        <v>0.35000000000000009</v>
      </c>
      <c r="L242" s="9">
        <f t="shared" si="32"/>
        <v>1</v>
      </c>
      <c r="M242" s="5">
        <f t="shared" ca="1" si="33"/>
        <v>0.33600000000000002</v>
      </c>
      <c r="N242" s="9">
        <f t="shared" ca="1" si="34"/>
        <v>1</v>
      </c>
      <c r="O242" s="5">
        <f t="shared" ca="1" si="35"/>
        <v>0.31700000000000006</v>
      </c>
      <c r="P242" s="9">
        <f t="shared" ca="1" si="36"/>
        <v>1</v>
      </c>
      <c r="Q242" s="5">
        <f t="shared" ca="1" si="37"/>
        <v>0.32190476190476192</v>
      </c>
      <c r="R242" s="9">
        <f t="shared" ca="1" si="38"/>
        <v>1</v>
      </c>
      <c r="S242" s="5">
        <f t="shared" si="39"/>
        <v>1</v>
      </c>
    </row>
    <row r="243" spans="1:19" x14ac:dyDescent="0.3">
      <c r="A243" s="7">
        <v>45483</v>
      </c>
      <c r="B243" s="3">
        <v>127218</v>
      </c>
      <c r="C243" s="3">
        <v>127109</v>
      </c>
      <c r="D243" s="3">
        <v>127769</v>
      </c>
      <c r="E243" s="3">
        <v>126928</v>
      </c>
      <c r="F243" s="4" t="s">
        <v>236</v>
      </c>
      <c r="G243" s="1">
        <f>VALUE(LEFT(F243,LEN(F243)-1))*CHOOSE(MATCH(RIGHT(F243,1),{"K";"M";"B"},0),1000,1000000,1000000000)</f>
        <v>8150000</v>
      </c>
      <c r="H243" s="6">
        <v>8.9999999999999998E-4</v>
      </c>
      <c r="I243" s="5">
        <f>+Dados_Históricos___Ibovespa_2015_a_2025[[#This Row],[Var%]]*100</f>
        <v>0.09</v>
      </c>
      <c r="J243" s="9">
        <f t="shared" si="30"/>
        <v>1</v>
      </c>
      <c r="K243" s="5">
        <f t="shared" si="31"/>
        <v>0</v>
      </c>
      <c r="L243" s="9">
        <f t="shared" si="32"/>
        <v>0</v>
      </c>
      <c r="M243" s="5">
        <f t="shared" ca="1" si="33"/>
        <v>0.246</v>
      </c>
      <c r="N243" s="9">
        <f t="shared" ca="1" si="34"/>
        <v>1</v>
      </c>
      <c r="O243" s="5">
        <f t="shared" ca="1" si="35"/>
        <v>0.36799999999999999</v>
      </c>
      <c r="P243" s="9">
        <f t="shared" ca="1" si="36"/>
        <v>1</v>
      </c>
      <c r="Q243" s="5">
        <f t="shared" ca="1" si="37"/>
        <v>0.21476190476190479</v>
      </c>
      <c r="R243" s="9">
        <f t="shared" ca="1" si="38"/>
        <v>1</v>
      </c>
      <c r="S243" s="5">
        <f t="shared" si="39"/>
        <v>-0.99999999999999978</v>
      </c>
    </row>
    <row r="244" spans="1:19" x14ac:dyDescent="0.3">
      <c r="A244" s="7">
        <v>45482</v>
      </c>
      <c r="B244" s="3">
        <v>127108</v>
      </c>
      <c r="C244" s="3">
        <v>126548</v>
      </c>
      <c r="D244" s="3">
        <v>127295</v>
      </c>
      <c r="E244" s="3">
        <v>125937</v>
      </c>
      <c r="F244" s="4" t="s">
        <v>237</v>
      </c>
      <c r="G244" s="1">
        <f>VALUE(LEFT(F244,LEN(F244)-1))*CHOOSE(MATCH(RIGHT(F244,1),{"K";"M";"B"},0),1000,1000000,1000000000)</f>
        <v>6680000</v>
      </c>
      <c r="H244" s="6">
        <v>4.4000000000000003E-3</v>
      </c>
      <c r="I244" s="5">
        <f>+Dados_Históricos___Ibovespa_2015_a_2025[[#This Row],[Var%]]*100</f>
        <v>0.44</v>
      </c>
      <c r="J244" s="9">
        <f t="shared" si="30"/>
        <v>1</v>
      </c>
      <c r="K244" s="5">
        <f t="shared" si="31"/>
        <v>0</v>
      </c>
      <c r="L244" s="9">
        <f t="shared" si="32"/>
        <v>0</v>
      </c>
      <c r="M244" s="5">
        <f t="shared" ca="1" si="33"/>
        <v>0.36800000000000005</v>
      </c>
      <c r="N244" s="9">
        <f t="shared" ca="1" si="34"/>
        <v>1</v>
      </c>
      <c r="O244" s="5">
        <f t="shared" ca="1" si="35"/>
        <v>0.38400000000000001</v>
      </c>
      <c r="P244" s="9">
        <f t="shared" ca="1" si="36"/>
        <v>1</v>
      </c>
      <c r="Q244" s="5">
        <f t="shared" ca="1" si="37"/>
        <v>0.24523809523809526</v>
      </c>
      <c r="R244" s="9">
        <f t="shared" ca="1" si="38"/>
        <v>1</v>
      </c>
      <c r="S244" s="5">
        <f t="shared" si="39"/>
        <v>-1.0000000000000002</v>
      </c>
    </row>
    <row r="245" spans="1:19" x14ac:dyDescent="0.3">
      <c r="A245" s="7">
        <v>45481</v>
      </c>
      <c r="B245" s="3">
        <v>126548</v>
      </c>
      <c r="C245" s="3">
        <v>126280</v>
      </c>
      <c r="D245" s="3">
        <v>126551</v>
      </c>
      <c r="E245" s="3">
        <v>125614</v>
      </c>
      <c r="F245" s="4" t="s">
        <v>238</v>
      </c>
      <c r="G245" s="1">
        <f>VALUE(LEFT(F245,LEN(F245)-1))*CHOOSE(MATCH(RIGHT(F245,1),{"K";"M";"B"},0),1000,1000000,1000000000)</f>
        <v>7430000</v>
      </c>
      <c r="H245" s="6">
        <v>2.2000000000000001E-3</v>
      </c>
      <c r="I245" s="5">
        <f>+Dados_Históricos___Ibovespa_2015_a_2025[[#This Row],[Var%]]*100</f>
        <v>0.22</v>
      </c>
      <c r="J245" s="9">
        <f t="shared" si="30"/>
        <v>1</v>
      </c>
      <c r="K245" s="5">
        <f t="shared" si="31"/>
        <v>0</v>
      </c>
      <c r="L245" s="9">
        <f t="shared" si="32"/>
        <v>0</v>
      </c>
      <c r="M245" s="5">
        <f t="shared" ca="1" si="33"/>
        <v>0.29199999999999998</v>
      </c>
      <c r="N245" s="9">
        <f t="shared" ca="1" si="34"/>
        <v>1</v>
      </c>
      <c r="O245" s="5">
        <f t="shared" ca="1" si="35"/>
        <v>0.31499999999999995</v>
      </c>
      <c r="P245" s="9">
        <f t="shared" ca="1" si="36"/>
        <v>1</v>
      </c>
      <c r="Q245" s="5">
        <f t="shared" ca="1" si="37"/>
        <v>0.22380952380952376</v>
      </c>
      <c r="R245" s="9">
        <f t="shared" ca="1" si="38"/>
        <v>1</v>
      </c>
      <c r="S245" s="5">
        <f t="shared" si="39"/>
        <v>-1</v>
      </c>
    </row>
    <row r="246" spans="1:19" x14ac:dyDescent="0.3">
      <c r="A246" s="7">
        <v>45478</v>
      </c>
      <c r="B246" s="3">
        <v>126267</v>
      </c>
      <c r="C246" s="3">
        <v>126165</v>
      </c>
      <c r="D246" s="3">
        <v>126662</v>
      </c>
      <c r="E246" s="3">
        <v>125556</v>
      </c>
      <c r="F246" s="4" t="s">
        <v>239</v>
      </c>
      <c r="G246" s="1">
        <f>VALUE(LEFT(F246,LEN(F246)-1))*CHOOSE(MATCH(RIGHT(F246,1),{"K";"M";"B"},0),1000,1000000,1000000000)</f>
        <v>8090000</v>
      </c>
      <c r="H246" s="6">
        <v>8.0000000000000004E-4</v>
      </c>
      <c r="I246" s="5">
        <f>+Dados_Históricos___Ibovespa_2015_a_2025[[#This Row],[Var%]]*100</f>
        <v>0.08</v>
      </c>
      <c r="J246" s="9">
        <f t="shared" si="30"/>
        <v>1</v>
      </c>
      <c r="K246" s="5">
        <f t="shared" si="31"/>
        <v>0</v>
      </c>
      <c r="L246" s="9">
        <f t="shared" si="32"/>
        <v>0</v>
      </c>
      <c r="M246" s="5">
        <f t="shared" ca="1" si="33"/>
        <v>0.378</v>
      </c>
      <c r="N246" s="9">
        <f t="shared" ca="1" si="34"/>
        <v>1</v>
      </c>
      <c r="O246" s="5">
        <f t="shared" ca="1" si="35"/>
        <v>0.39999999999999997</v>
      </c>
      <c r="P246" s="9">
        <f t="shared" ca="1" si="36"/>
        <v>1</v>
      </c>
      <c r="Q246" s="5">
        <f t="shared" ca="1" si="37"/>
        <v>0.13095238095238099</v>
      </c>
      <c r="R246" s="9">
        <f t="shared" ca="1" si="38"/>
        <v>1</v>
      </c>
      <c r="S246" s="5">
        <f t="shared" si="39"/>
        <v>-1.0000000000000002</v>
      </c>
    </row>
    <row r="247" spans="1:19" x14ac:dyDescent="0.3">
      <c r="A247" s="7">
        <v>45477</v>
      </c>
      <c r="B247" s="3">
        <v>126164</v>
      </c>
      <c r="C247" s="3">
        <v>125666</v>
      </c>
      <c r="D247" s="3">
        <v>126660</v>
      </c>
      <c r="E247" s="3">
        <v>125666</v>
      </c>
      <c r="F247" s="4" t="s">
        <v>240</v>
      </c>
      <c r="G247" s="1">
        <f>VALUE(LEFT(F247,LEN(F247)-1))*CHOOSE(MATCH(RIGHT(F247,1),{"K";"M";"B"},0),1000,1000000,1000000000)</f>
        <v>6540000</v>
      </c>
      <c r="H247" s="6">
        <v>4.0000000000000001E-3</v>
      </c>
      <c r="I247" s="5">
        <f>+Dados_Históricos___Ibovespa_2015_a_2025[[#This Row],[Var%]]*100</f>
        <v>0.4</v>
      </c>
      <c r="J247" s="9">
        <f t="shared" si="30"/>
        <v>1</v>
      </c>
      <c r="K247" s="5">
        <f t="shared" si="31"/>
        <v>0</v>
      </c>
      <c r="L247" s="9">
        <f t="shared" si="32"/>
        <v>0</v>
      </c>
      <c r="M247" s="5">
        <f t="shared" ca="1" si="33"/>
        <v>0.29799999999999999</v>
      </c>
      <c r="N247" s="9">
        <f t="shared" ca="1" si="34"/>
        <v>1</v>
      </c>
      <c r="O247" s="5">
        <f t="shared" ca="1" si="35"/>
        <v>0.46599999999999991</v>
      </c>
      <c r="P247" s="9">
        <f t="shared" ca="1" si="36"/>
        <v>1</v>
      </c>
      <c r="Q247" s="5">
        <f t="shared" ca="1" si="37"/>
        <v>0.18571428571428572</v>
      </c>
      <c r="R247" s="9">
        <f t="shared" ca="1" si="38"/>
        <v>1</v>
      </c>
      <c r="S247" s="5">
        <f t="shared" si="39"/>
        <v>-1.0000000000000002</v>
      </c>
    </row>
    <row r="248" spans="1:19" x14ac:dyDescent="0.3">
      <c r="A248" s="7">
        <v>45476</v>
      </c>
      <c r="B248" s="3">
        <v>125662</v>
      </c>
      <c r="C248" s="3">
        <v>124787</v>
      </c>
      <c r="D248" s="3">
        <v>126581</v>
      </c>
      <c r="E248" s="3">
        <v>124787</v>
      </c>
      <c r="F248" s="4" t="s">
        <v>241</v>
      </c>
      <c r="G248" s="1">
        <f>VALUE(LEFT(F248,LEN(F248)-1))*CHOOSE(MATCH(RIGHT(F248,1),{"K";"M";"B"},0),1000,1000000,1000000000)</f>
        <v>8530000</v>
      </c>
      <c r="H248" s="6">
        <v>7.0000000000000001E-3</v>
      </c>
      <c r="I248" s="5">
        <f>+Dados_Históricos___Ibovespa_2015_a_2025[[#This Row],[Var%]]*100</f>
        <v>0.70000000000000007</v>
      </c>
      <c r="J248" s="9">
        <f t="shared" si="30"/>
        <v>1</v>
      </c>
      <c r="K248" s="5">
        <f t="shared" si="31"/>
        <v>0.20000000000000007</v>
      </c>
      <c r="L248" s="9">
        <f t="shared" si="32"/>
        <v>1</v>
      </c>
      <c r="M248" s="5">
        <f t="shared" ca="1" si="33"/>
        <v>0.49000000000000005</v>
      </c>
      <c r="N248" s="9">
        <f t="shared" ca="1" si="34"/>
        <v>1</v>
      </c>
      <c r="O248" s="5">
        <f t="shared" ca="1" si="35"/>
        <v>0.441</v>
      </c>
      <c r="P248" s="9">
        <f t="shared" ca="1" si="36"/>
        <v>1</v>
      </c>
      <c r="Q248" s="5">
        <f t="shared" ca="1" si="37"/>
        <v>0.15142857142857144</v>
      </c>
      <c r="R248" s="9">
        <f t="shared" ca="1" si="38"/>
        <v>1</v>
      </c>
      <c r="S248" s="5">
        <f t="shared" si="39"/>
        <v>1</v>
      </c>
    </row>
    <row r="249" spans="1:19" x14ac:dyDescent="0.3">
      <c r="A249" s="7">
        <v>45475</v>
      </c>
      <c r="B249" s="3">
        <v>124787</v>
      </c>
      <c r="C249" s="3">
        <v>124720</v>
      </c>
      <c r="D249" s="3">
        <v>125491</v>
      </c>
      <c r="E249" s="3">
        <v>124310</v>
      </c>
      <c r="F249" s="4" t="s">
        <v>242</v>
      </c>
      <c r="G249" s="1">
        <f>VALUE(LEFT(F249,LEN(F249)-1))*CHOOSE(MATCH(RIGHT(F249,1),{"K";"M";"B"},0),1000,1000000,1000000000)</f>
        <v>8369999.9999999991</v>
      </c>
      <c r="H249" s="6">
        <v>5.9999999999999995E-4</v>
      </c>
      <c r="I249" s="5">
        <f>+Dados_Históricos___Ibovespa_2015_a_2025[[#This Row],[Var%]]*100</f>
        <v>0.06</v>
      </c>
      <c r="J249" s="9">
        <f t="shared" si="30"/>
        <v>1</v>
      </c>
      <c r="K249" s="5">
        <f t="shared" si="31"/>
        <v>0</v>
      </c>
      <c r="L249" s="9">
        <f t="shared" si="32"/>
        <v>0</v>
      </c>
      <c r="M249" s="5">
        <f t="shared" ca="1" si="33"/>
        <v>0.39999999999999997</v>
      </c>
      <c r="N249" s="9">
        <f t="shared" ca="1" si="34"/>
        <v>1</v>
      </c>
      <c r="O249" s="5">
        <f t="shared" ca="1" si="35"/>
        <v>0.42399999999999993</v>
      </c>
      <c r="P249" s="9">
        <f t="shared" ca="1" si="36"/>
        <v>1</v>
      </c>
      <c r="Q249" s="5">
        <f t="shared" ca="1" si="37"/>
        <v>0.10904761904761903</v>
      </c>
      <c r="R249" s="9">
        <f t="shared" ca="1" si="38"/>
        <v>1</v>
      </c>
      <c r="S249" s="5">
        <f t="shared" si="39"/>
        <v>1.0000000000000002</v>
      </c>
    </row>
    <row r="250" spans="1:19" x14ac:dyDescent="0.3">
      <c r="A250" s="7">
        <v>45474</v>
      </c>
      <c r="B250" s="3">
        <v>124718</v>
      </c>
      <c r="C250" s="3">
        <v>123905</v>
      </c>
      <c r="D250" s="3">
        <v>125220</v>
      </c>
      <c r="E250" s="3">
        <v>123735</v>
      </c>
      <c r="F250" s="4" t="s">
        <v>243</v>
      </c>
      <c r="G250" s="1">
        <f>VALUE(LEFT(F250,LEN(F250)-1))*CHOOSE(MATCH(RIGHT(F250,1),{"K";"M";"B"},0),1000,1000000,1000000000)</f>
        <v>8230000</v>
      </c>
      <c r="H250" s="6">
        <v>6.4999999999999997E-3</v>
      </c>
      <c r="I250" s="5">
        <f>+Dados_Históricos___Ibovespa_2015_a_2025[[#This Row],[Var%]]*100</f>
        <v>0.65</v>
      </c>
      <c r="J250" s="9">
        <f t="shared" si="30"/>
        <v>1</v>
      </c>
      <c r="K250" s="5">
        <f t="shared" si="31"/>
        <v>0.15000000000000002</v>
      </c>
      <c r="L250" s="9">
        <f t="shared" si="32"/>
        <v>1</v>
      </c>
      <c r="M250" s="5">
        <f t="shared" ca="1" si="33"/>
        <v>0.33799999999999997</v>
      </c>
      <c r="N250" s="9">
        <f t="shared" ca="1" si="34"/>
        <v>1</v>
      </c>
      <c r="O250" s="5">
        <f t="shared" ca="1" si="35"/>
        <v>0.45899999999999996</v>
      </c>
      <c r="P250" s="9">
        <f t="shared" ca="1" si="36"/>
        <v>1</v>
      </c>
      <c r="Q250" s="5">
        <f t="shared" ca="1" si="37"/>
        <v>0.10380952380952382</v>
      </c>
      <c r="R250" s="9">
        <f t="shared" ca="1" si="38"/>
        <v>1</v>
      </c>
      <c r="S250" s="5">
        <f t="shared" si="39"/>
        <v>-1</v>
      </c>
    </row>
    <row r="251" spans="1:19" x14ac:dyDescent="0.3">
      <c r="A251" s="7">
        <v>45471</v>
      </c>
      <c r="B251" s="3">
        <v>123907</v>
      </c>
      <c r="C251" s="3">
        <v>124308</v>
      </c>
      <c r="D251" s="3">
        <v>124500</v>
      </c>
      <c r="E251" s="3">
        <v>123298</v>
      </c>
      <c r="F251" s="4" t="s">
        <v>163</v>
      </c>
      <c r="G251" s="1">
        <f>VALUE(LEFT(F251,LEN(F251)-1))*CHOOSE(MATCH(RIGHT(F251,1),{"K";"M";"B"},0),1000,1000000,1000000000)</f>
        <v>9070000</v>
      </c>
      <c r="H251" s="6">
        <v>-3.2000000000000002E-3</v>
      </c>
      <c r="I251" s="5">
        <f>+Dados_Históricos___Ibovespa_2015_a_2025[[#This Row],[Var%]]*100</f>
        <v>-0.32</v>
      </c>
      <c r="J251" s="9">
        <f t="shared" si="30"/>
        <v>0</v>
      </c>
      <c r="K251" s="5">
        <f t="shared" si="31"/>
        <v>0</v>
      </c>
      <c r="L251" s="9">
        <f t="shared" si="32"/>
        <v>0</v>
      </c>
      <c r="M251" s="5">
        <f t="shared" ca="1" si="33"/>
        <v>0.42199999999999988</v>
      </c>
      <c r="N251" s="9">
        <f t="shared" ca="1" si="34"/>
        <v>1</v>
      </c>
      <c r="O251" s="5">
        <f t="shared" ca="1" si="35"/>
        <v>0.35</v>
      </c>
      <c r="P251" s="9">
        <f t="shared" ca="1" si="36"/>
        <v>1</v>
      </c>
      <c r="Q251" s="5">
        <f t="shared" ca="1" si="37"/>
        <v>4.9047619047619041E-2</v>
      </c>
      <c r="R251" s="9">
        <f t="shared" ca="1" si="38"/>
        <v>1</v>
      </c>
      <c r="S251" s="5">
        <f t="shared" si="39"/>
        <v>-1</v>
      </c>
    </row>
    <row r="252" spans="1:19" x14ac:dyDescent="0.3">
      <c r="A252" s="7">
        <v>45470</v>
      </c>
      <c r="B252" s="3">
        <v>124308</v>
      </c>
      <c r="C252" s="3">
        <v>122642</v>
      </c>
      <c r="D252" s="3">
        <v>124308</v>
      </c>
      <c r="E252" s="3">
        <v>122642</v>
      </c>
      <c r="F252" s="4" t="s">
        <v>244</v>
      </c>
      <c r="G252" s="1">
        <f>VALUE(LEFT(F252,LEN(F252)-1))*CHOOSE(MATCH(RIGHT(F252,1),{"K";"M";"B"},0),1000,1000000,1000000000)</f>
        <v>8710000</v>
      </c>
      <c r="H252" s="6">
        <v>1.3599999999999999E-2</v>
      </c>
      <c r="I252" s="5">
        <f>+Dados_Históricos___Ibovespa_2015_a_2025[[#This Row],[Var%]]*100</f>
        <v>1.3599999999999999</v>
      </c>
      <c r="J252" s="9">
        <f t="shared" si="30"/>
        <v>1</v>
      </c>
      <c r="K252" s="5">
        <f t="shared" si="31"/>
        <v>0.85999999999999988</v>
      </c>
      <c r="L252" s="9">
        <f t="shared" si="32"/>
        <v>1</v>
      </c>
      <c r="M252" s="5">
        <f t="shared" ca="1" si="33"/>
        <v>0.63400000000000001</v>
      </c>
      <c r="N252" s="9">
        <f t="shared" ca="1" si="34"/>
        <v>1</v>
      </c>
      <c r="O252" s="5">
        <f t="shared" ca="1" si="35"/>
        <v>0.39</v>
      </c>
      <c r="P252" s="9">
        <f t="shared" ca="1" si="36"/>
        <v>1</v>
      </c>
      <c r="Q252" s="5">
        <f t="shared" ca="1" si="37"/>
        <v>2.2857142857142857E-2</v>
      </c>
      <c r="R252" s="9">
        <f t="shared" ca="1" si="38"/>
        <v>1</v>
      </c>
      <c r="S252" s="5">
        <f t="shared" si="39"/>
        <v>-1.0000000000000002</v>
      </c>
    </row>
    <row r="253" spans="1:19" x14ac:dyDescent="0.3">
      <c r="A253" s="7">
        <v>45469</v>
      </c>
      <c r="B253" s="3">
        <v>122641</v>
      </c>
      <c r="C253" s="3">
        <v>122331</v>
      </c>
      <c r="D253" s="3">
        <v>122701</v>
      </c>
      <c r="E253" s="3">
        <v>121402</v>
      </c>
      <c r="F253" s="4" t="s">
        <v>245</v>
      </c>
      <c r="G253" s="1">
        <f>VALUE(LEFT(F253,LEN(F253)-1))*CHOOSE(MATCH(RIGHT(F253,1),{"K";"M";"B"},0),1000,1000000,1000000000)</f>
        <v>8180000</v>
      </c>
      <c r="H253" s="6">
        <v>2.5000000000000001E-3</v>
      </c>
      <c r="I253" s="5">
        <f>+Dados_Históricos___Ibovespa_2015_a_2025[[#This Row],[Var%]]*100</f>
        <v>0.25</v>
      </c>
      <c r="J253" s="9">
        <f t="shared" si="30"/>
        <v>1</v>
      </c>
      <c r="K253" s="5">
        <f t="shared" si="31"/>
        <v>0</v>
      </c>
      <c r="L253" s="9">
        <f t="shared" si="32"/>
        <v>0</v>
      </c>
      <c r="M253" s="5">
        <f t="shared" ca="1" si="33"/>
        <v>0.39199999999999996</v>
      </c>
      <c r="N253" s="9">
        <f t="shared" ca="1" si="34"/>
        <v>1</v>
      </c>
      <c r="O253" s="5">
        <f t="shared" ca="1" si="35"/>
        <v>0.223</v>
      </c>
      <c r="P253" s="9">
        <f t="shared" ca="1" si="36"/>
        <v>1</v>
      </c>
      <c r="Q253" s="5">
        <f t="shared" ca="1" si="37"/>
        <v>-6.9523809523809516E-2</v>
      </c>
      <c r="R253" s="9">
        <f t="shared" ca="1" si="38"/>
        <v>0</v>
      </c>
      <c r="S253" s="5">
        <f t="shared" si="39"/>
        <v>1</v>
      </c>
    </row>
    <row r="254" spans="1:19" x14ac:dyDescent="0.3">
      <c r="A254" s="7">
        <v>45468</v>
      </c>
      <c r="B254" s="3">
        <v>122331</v>
      </c>
      <c r="C254" s="3">
        <v>122634</v>
      </c>
      <c r="D254" s="3">
        <v>122849</v>
      </c>
      <c r="E254" s="3">
        <v>121997</v>
      </c>
      <c r="F254" s="4" t="s">
        <v>246</v>
      </c>
      <c r="G254" s="1">
        <f>VALUE(LEFT(F254,LEN(F254)-1))*CHOOSE(MATCH(RIGHT(F254,1),{"K";"M";"B"},0),1000,1000000,1000000000)</f>
        <v>6940000</v>
      </c>
      <c r="H254" s="6">
        <v>-2.5000000000000001E-3</v>
      </c>
      <c r="I254" s="5">
        <f>+Dados_Históricos___Ibovespa_2015_a_2025[[#This Row],[Var%]]*100</f>
        <v>-0.25</v>
      </c>
      <c r="J254" s="9">
        <f t="shared" si="30"/>
        <v>0</v>
      </c>
      <c r="K254" s="5">
        <f t="shared" si="31"/>
        <v>0</v>
      </c>
      <c r="L254" s="9">
        <f t="shared" si="32"/>
        <v>0</v>
      </c>
      <c r="M254" s="5">
        <f t="shared" ca="1" si="33"/>
        <v>0.44799999999999995</v>
      </c>
      <c r="N254" s="9">
        <f t="shared" ca="1" si="34"/>
        <v>1</v>
      </c>
      <c r="O254" s="5">
        <f t="shared" ca="1" si="35"/>
        <v>5.7999999999999982E-2</v>
      </c>
      <c r="P254" s="9">
        <f t="shared" ca="1" si="36"/>
        <v>1</v>
      </c>
      <c r="Q254" s="5">
        <f t="shared" ca="1" si="37"/>
        <v>-7.4285714285714288E-2</v>
      </c>
      <c r="R254" s="9">
        <f t="shared" ca="1" si="38"/>
        <v>0</v>
      </c>
      <c r="S254" s="5">
        <f t="shared" si="39"/>
        <v>1</v>
      </c>
    </row>
    <row r="255" spans="1:19" x14ac:dyDescent="0.3">
      <c r="A255" s="7">
        <v>45467</v>
      </c>
      <c r="B255" s="3">
        <v>122637</v>
      </c>
      <c r="C255" s="3">
        <v>121343</v>
      </c>
      <c r="D255" s="3">
        <v>122840</v>
      </c>
      <c r="E255" s="3">
        <v>121307</v>
      </c>
      <c r="F255" s="4" t="s">
        <v>247</v>
      </c>
      <c r="G255" s="1">
        <f>VALUE(LEFT(F255,LEN(F255)-1))*CHOOSE(MATCH(RIGHT(F255,1),{"K";"M";"B"},0),1000,1000000,1000000000)</f>
        <v>7840000</v>
      </c>
      <c r="H255" s="6">
        <v>1.0699999999999999E-2</v>
      </c>
      <c r="I255" s="5">
        <f>+Dados_Históricos___Ibovespa_2015_a_2025[[#This Row],[Var%]]*100</f>
        <v>1.0699999999999998</v>
      </c>
      <c r="J255" s="9">
        <f t="shared" si="30"/>
        <v>1</v>
      </c>
      <c r="K255" s="5">
        <f t="shared" si="31"/>
        <v>0.56999999999999984</v>
      </c>
      <c r="L255" s="9">
        <f t="shared" si="32"/>
        <v>1</v>
      </c>
      <c r="M255" s="5">
        <f t="shared" ca="1" si="33"/>
        <v>0.57999999999999996</v>
      </c>
      <c r="N255" s="9">
        <f t="shared" ca="1" si="34"/>
        <v>1</v>
      </c>
      <c r="O255" s="5">
        <f t="shared" ca="1" si="35"/>
        <v>0.15599999999999997</v>
      </c>
      <c r="P255" s="9">
        <f t="shared" ca="1" si="36"/>
        <v>1</v>
      </c>
      <c r="Q255" s="5">
        <f t="shared" ca="1" si="37"/>
        <v>-7.857142857142857E-2</v>
      </c>
      <c r="R255" s="9">
        <f t="shared" ca="1" si="38"/>
        <v>0</v>
      </c>
      <c r="S255" s="5">
        <f t="shared" si="39"/>
        <v>1</v>
      </c>
    </row>
    <row r="256" spans="1:19" x14ac:dyDescent="0.3">
      <c r="A256" s="7">
        <v>45464</v>
      </c>
      <c r="B256" s="3">
        <v>121341</v>
      </c>
      <c r="C256" s="3">
        <v>120446</v>
      </c>
      <c r="D256" s="3">
        <v>121580</v>
      </c>
      <c r="E256" s="3">
        <v>120061</v>
      </c>
      <c r="F256" s="4" t="s">
        <v>248</v>
      </c>
      <c r="G256" s="1">
        <f>VALUE(LEFT(F256,LEN(F256)-1))*CHOOSE(MATCH(RIGHT(F256,1),{"K";"M";"B"},0),1000,1000000,1000000000)</f>
        <v>12910000</v>
      </c>
      <c r="H256" s="6">
        <v>7.4000000000000003E-3</v>
      </c>
      <c r="I256" s="5">
        <f>+Dados_Históricos___Ibovespa_2015_a_2025[[#This Row],[Var%]]*100</f>
        <v>0.74</v>
      </c>
      <c r="J256" s="9">
        <f t="shared" si="30"/>
        <v>1</v>
      </c>
      <c r="K256" s="5">
        <f t="shared" si="31"/>
        <v>0.24</v>
      </c>
      <c r="L256" s="9">
        <f t="shared" si="32"/>
        <v>1</v>
      </c>
      <c r="M256" s="5">
        <f t="shared" ca="1" si="33"/>
        <v>0.27800000000000002</v>
      </c>
      <c r="N256" s="9">
        <f t="shared" ca="1" si="34"/>
        <v>1</v>
      </c>
      <c r="O256" s="5">
        <f t="shared" ca="1" si="35"/>
        <v>4.8000000000000001E-2</v>
      </c>
      <c r="P256" s="9">
        <f t="shared" ca="1" si="36"/>
        <v>1</v>
      </c>
      <c r="Q256" s="5">
        <f t="shared" ca="1" si="37"/>
        <v>-0.16428571428571428</v>
      </c>
      <c r="R256" s="9">
        <f t="shared" ca="1" si="38"/>
        <v>0</v>
      </c>
      <c r="S256" s="5">
        <f t="shared" si="39"/>
        <v>-1</v>
      </c>
    </row>
    <row r="257" spans="1:19" x14ac:dyDescent="0.3">
      <c r="A257" s="7">
        <v>45463</v>
      </c>
      <c r="B257" s="3">
        <v>120446</v>
      </c>
      <c r="C257" s="3">
        <v>120267</v>
      </c>
      <c r="D257" s="3">
        <v>121607</v>
      </c>
      <c r="E257" s="3">
        <v>120156</v>
      </c>
      <c r="F257" s="4" t="s">
        <v>249</v>
      </c>
      <c r="G257" s="1">
        <f>VALUE(LEFT(F257,LEN(F257)-1))*CHOOSE(MATCH(RIGHT(F257,1),{"K";"M";"B"},0),1000,1000000,1000000000)</f>
        <v>8660000</v>
      </c>
      <c r="H257" s="6">
        <v>1.5E-3</v>
      </c>
      <c r="I257" s="5">
        <f>+Dados_Históricos___Ibovespa_2015_a_2025[[#This Row],[Var%]]*100</f>
        <v>0.15</v>
      </c>
      <c r="J257" s="9">
        <f t="shared" si="30"/>
        <v>1</v>
      </c>
      <c r="K257" s="5">
        <f t="shared" si="31"/>
        <v>0</v>
      </c>
      <c r="L257" s="9">
        <f t="shared" si="32"/>
        <v>0</v>
      </c>
      <c r="M257" s="5">
        <f t="shared" ca="1" si="33"/>
        <v>0.14600000000000002</v>
      </c>
      <c r="N257" s="9">
        <f t="shared" ca="1" si="34"/>
        <v>1</v>
      </c>
      <c r="O257" s="5">
        <f t="shared" ca="1" si="35"/>
        <v>-0.19900000000000001</v>
      </c>
      <c r="P257" s="9">
        <f t="shared" ca="1" si="36"/>
        <v>0</v>
      </c>
      <c r="Q257" s="5">
        <f t="shared" ca="1" si="37"/>
        <v>-0.26523809523809522</v>
      </c>
      <c r="R257" s="9">
        <f t="shared" ca="1" si="38"/>
        <v>0</v>
      </c>
      <c r="S257" s="5">
        <f t="shared" si="39"/>
        <v>1</v>
      </c>
    </row>
    <row r="258" spans="1:19" x14ac:dyDescent="0.3">
      <c r="A258" s="7">
        <v>45462</v>
      </c>
      <c r="B258" s="3">
        <v>120261</v>
      </c>
      <c r="C258" s="3">
        <v>119630</v>
      </c>
      <c r="D258" s="3">
        <v>120383</v>
      </c>
      <c r="E258" s="3">
        <v>118960</v>
      </c>
      <c r="F258" s="4" t="s">
        <v>250</v>
      </c>
      <c r="G258" s="1">
        <f>VALUE(LEFT(F258,LEN(F258)-1))*CHOOSE(MATCH(RIGHT(F258,1),{"K";"M";"B"},0),1000,1000000,1000000000)</f>
        <v>5650000</v>
      </c>
      <c r="H258" s="6">
        <v>5.3E-3</v>
      </c>
      <c r="I258" s="5">
        <f>+Dados_Históricos___Ibovespa_2015_a_2025[[#This Row],[Var%]]*100</f>
        <v>0.53</v>
      </c>
      <c r="J258" s="9">
        <f t="shared" ref="J258:J321" si="40">IF(I258&lt;0,0,IF(I258=0,0,1))</f>
        <v>1</v>
      </c>
      <c r="K258" s="5">
        <f t="shared" ref="K258:K321" si="41">IF(ABS(I258)&lt;=0.5, 0, IF(I258&gt;0, I258-0.5, I258+0.5))</f>
        <v>3.0000000000000027E-2</v>
      </c>
      <c r="L258" s="9">
        <f t="shared" ref="L258:L321" si="42">IF(K258&lt;0,0,IF(K258=0,0,1))</f>
        <v>1</v>
      </c>
      <c r="M258" s="5">
        <f t="shared" ref="M258:M321" ca="1" si="43">AVERAGE(OFFSET(I258,0,0,5,1))</f>
        <v>5.3999999999999992E-2</v>
      </c>
      <c r="N258" s="9">
        <f t="shared" ref="N258:N321" ca="1" si="44">IF(M258&lt;0,0,IF(M258=0,0,1))</f>
        <v>1</v>
      </c>
      <c r="O258" s="5">
        <f t="shared" ref="O258:O321" ca="1" si="45">AVERAGE(OFFSET(I258,0,0,10,1))</f>
        <v>-9.1000000000000011E-2</v>
      </c>
      <c r="P258" s="9">
        <f t="shared" ref="P258:P321" ca="1" si="46">IF(O258&lt;0,0,IF(O258=0,0,1))</f>
        <v>0</v>
      </c>
      <c r="Q258" s="5">
        <f t="shared" ref="Q258:Q321" ca="1" si="47">AVERAGE(OFFSET(I258,0,0,21,1))</f>
        <v>-0.28523809523809524</v>
      </c>
      <c r="R258" s="9">
        <f t="shared" ref="R258:R321" ca="1" si="48">IF(Q258&lt;0,0,IF(Q258=0,0,1))</f>
        <v>0</v>
      </c>
      <c r="S258" s="5">
        <f t="shared" ref="S258:S321" si="49">CORREL(G257:G258,I257:I258)</f>
        <v>-0.99999999999999978</v>
      </c>
    </row>
    <row r="259" spans="1:19" x14ac:dyDescent="0.3">
      <c r="A259" s="7">
        <v>45461</v>
      </c>
      <c r="B259" s="3">
        <v>119630</v>
      </c>
      <c r="C259" s="3">
        <v>119138</v>
      </c>
      <c r="D259" s="3">
        <v>120109</v>
      </c>
      <c r="E259" s="3">
        <v>118872</v>
      </c>
      <c r="F259" s="4" t="s">
        <v>251</v>
      </c>
      <c r="G259" s="1">
        <f>VALUE(LEFT(F259,LEN(F259)-1))*CHOOSE(MATCH(RIGHT(F259,1),{"K";"M";"B"},0),1000,1000000,1000000000)</f>
        <v>8100000</v>
      </c>
      <c r="H259" s="6">
        <v>4.1000000000000003E-3</v>
      </c>
      <c r="I259" s="5">
        <f>+Dados_Históricos___Ibovespa_2015_a_2025[[#This Row],[Var%]]*100</f>
        <v>0.41000000000000003</v>
      </c>
      <c r="J259" s="9">
        <f t="shared" si="40"/>
        <v>1</v>
      </c>
      <c r="K259" s="5">
        <f t="shared" si="41"/>
        <v>0</v>
      </c>
      <c r="L259" s="9">
        <f t="shared" si="42"/>
        <v>0</v>
      </c>
      <c r="M259" s="5">
        <f t="shared" ca="1" si="43"/>
        <v>-0.33200000000000002</v>
      </c>
      <c r="N259" s="9">
        <f t="shared" ca="1" si="44"/>
        <v>0</v>
      </c>
      <c r="O259" s="5">
        <f t="shared" ca="1" si="45"/>
        <v>-0.17599999999999999</v>
      </c>
      <c r="P259" s="9">
        <f t="shared" ca="1" si="46"/>
        <v>0</v>
      </c>
      <c r="Q259" s="5">
        <f t="shared" ca="1" si="47"/>
        <v>-0.32523809523809527</v>
      </c>
      <c r="R259" s="9">
        <f t="shared" ca="1" si="48"/>
        <v>0</v>
      </c>
      <c r="S259" s="5">
        <f t="shared" si="49"/>
        <v>-1</v>
      </c>
    </row>
    <row r="260" spans="1:19" x14ac:dyDescent="0.3">
      <c r="A260" s="7">
        <v>45460</v>
      </c>
      <c r="B260" s="3">
        <v>119138</v>
      </c>
      <c r="C260" s="3">
        <v>119663</v>
      </c>
      <c r="D260" s="3">
        <v>119663</v>
      </c>
      <c r="E260" s="3">
        <v>118685</v>
      </c>
      <c r="F260" s="4" t="s">
        <v>252</v>
      </c>
      <c r="G260" s="1">
        <f>VALUE(LEFT(F260,LEN(F260)-1))*CHOOSE(MATCH(RIGHT(F260,1),{"K";"M";"B"},0),1000,1000000,1000000000)</f>
        <v>7380000</v>
      </c>
      <c r="H260" s="6">
        <v>-4.4000000000000003E-3</v>
      </c>
      <c r="I260" s="5">
        <f>+Dados_Históricos___Ibovespa_2015_a_2025[[#This Row],[Var%]]*100</f>
        <v>-0.44</v>
      </c>
      <c r="J260" s="9">
        <f t="shared" si="40"/>
        <v>0</v>
      </c>
      <c r="K260" s="5">
        <f t="shared" si="41"/>
        <v>0</v>
      </c>
      <c r="L260" s="9">
        <f t="shared" si="42"/>
        <v>0</v>
      </c>
      <c r="M260" s="5">
        <f t="shared" ca="1" si="43"/>
        <v>-0.26800000000000007</v>
      </c>
      <c r="N260" s="9">
        <f t="shared" ca="1" si="44"/>
        <v>0</v>
      </c>
      <c r="O260" s="5">
        <f t="shared" ca="1" si="45"/>
        <v>-0.23599999999999999</v>
      </c>
      <c r="P260" s="9">
        <f t="shared" ca="1" si="46"/>
        <v>0</v>
      </c>
      <c r="Q260" s="5">
        <f t="shared" ca="1" si="47"/>
        <v>-0.34952380952380946</v>
      </c>
      <c r="R260" s="9">
        <f t="shared" ca="1" si="48"/>
        <v>0</v>
      </c>
      <c r="S260" s="5">
        <f t="shared" si="49"/>
        <v>1</v>
      </c>
    </row>
    <row r="261" spans="1:19" x14ac:dyDescent="0.3">
      <c r="A261" s="7">
        <v>45457</v>
      </c>
      <c r="B261" s="3">
        <v>119662</v>
      </c>
      <c r="C261" s="3">
        <v>119558</v>
      </c>
      <c r="D261" s="3">
        <v>120214</v>
      </c>
      <c r="E261" s="3">
        <v>118828</v>
      </c>
      <c r="F261" s="4" t="s">
        <v>253</v>
      </c>
      <c r="G261" s="1">
        <f>VALUE(LEFT(F261,LEN(F261)-1))*CHOOSE(MATCH(RIGHT(F261,1),{"K";"M";"B"},0),1000,1000000,1000000000)</f>
        <v>7850000</v>
      </c>
      <c r="H261" s="6">
        <v>8.0000000000000004E-4</v>
      </c>
      <c r="I261" s="5">
        <f>+Dados_Históricos___Ibovespa_2015_a_2025[[#This Row],[Var%]]*100</f>
        <v>0.08</v>
      </c>
      <c r="J261" s="9">
        <f t="shared" si="40"/>
        <v>1</v>
      </c>
      <c r="K261" s="5">
        <f t="shared" si="41"/>
        <v>0</v>
      </c>
      <c r="L261" s="9">
        <f t="shared" si="42"/>
        <v>0</v>
      </c>
      <c r="M261" s="5">
        <f t="shared" ca="1" si="43"/>
        <v>-0.18200000000000002</v>
      </c>
      <c r="N261" s="9">
        <f t="shared" ca="1" si="44"/>
        <v>0</v>
      </c>
      <c r="O261" s="5">
        <f t="shared" ca="1" si="45"/>
        <v>-0.19700000000000001</v>
      </c>
      <c r="P261" s="9">
        <f t="shared" ca="1" si="46"/>
        <v>0</v>
      </c>
      <c r="Q261" s="5">
        <f t="shared" ca="1" si="47"/>
        <v>-0.31904761904761902</v>
      </c>
      <c r="R261" s="9">
        <f t="shared" ca="1" si="48"/>
        <v>0</v>
      </c>
      <c r="S261" s="5">
        <f t="shared" si="49"/>
        <v>1</v>
      </c>
    </row>
    <row r="262" spans="1:19" x14ac:dyDescent="0.3">
      <c r="A262" s="7">
        <v>45456</v>
      </c>
      <c r="B262" s="3">
        <v>119568</v>
      </c>
      <c r="C262" s="3">
        <v>119936</v>
      </c>
      <c r="D262" s="3">
        <v>120222</v>
      </c>
      <c r="E262" s="3">
        <v>119171</v>
      </c>
      <c r="F262" s="4" t="s">
        <v>254</v>
      </c>
      <c r="G262" s="1">
        <f>VALUE(LEFT(F262,LEN(F262)-1))*CHOOSE(MATCH(RIGHT(F262,1),{"K";"M";"B"},0),1000,1000000,1000000000)</f>
        <v>8540000</v>
      </c>
      <c r="H262" s="6">
        <v>-3.0999999999999999E-3</v>
      </c>
      <c r="I262" s="5">
        <f>+Dados_Históricos___Ibovespa_2015_a_2025[[#This Row],[Var%]]*100</f>
        <v>-0.31</v>
      </c>
      <c r="J262" s="9">
        <f t="shared" si="40"/>
        <v>0</v>
      </c>
      <c r="K262" s="5">
        <f t="shared" si="41"/>
        <v>0</v>
      </c>
      <c r="L262" s="9">
        <f t="shared" si="42"/>
        <v>0</v>
      </c>
      <c r="M262" s="5">
        <f t="shared" ca="1" si="43"/>
        <v>-0.54400000000000004</v>
      </c>
      <c r="N262" s="9">
        <f t="shared" ca="1" si="44"/>
        <v>0</v>
      </c>
      <c r="O262" s="5">
        <f t="shared" ca="1" si="45"/>
        <v>-0.255</v>
      </c>
      <c r="P262" s="9">
        <f t="shared" ca="1" si="46"/>
        <v>0</v>
      </c>
      <c r="Q262" s="5">
        <f t="shared" ca="1" si="47"/>
        <v>-0.3409523809523809</v>
      </c>
      <c r="R262" s="9">
        <f t="shared" ca="1" si="48"/>
        <v>0</v>
      </c>
      <c r="S262" s="5">
        <f t="shared" si="49"/>
        <v>-1</v>
      </c>
    </row>
    <row r="263" spans="1:19" x14ac:dyDescent="0.3">
      <c r="A263" s="7">
        <v>45455</v>
      </c>
      <c r="B263" s="3">
        <v>119936</v>
      </c>
      <c r="C263" s="3">
        <v>121644</v>
      </c>
      <c r="D263" s="3">
        <v>122483</v>
      </c>
      <c r="E263" s="3">
        <v>119544</v>
      </c>
      <c r="F263" s="4" t="s">
        <v>213</v>
      </c>
      <c r="G263" s="1">
        <f>VALUE(LEFT(F263,LEN(F263)-1))*CHOOSE(MATCH(RIGHT(F263,1),{"K";"M";"B"},0),1000,1000000,1000000000)</f>
        <v>11280000</v>
      </c>
      <c r="H263" s="6">
        <v>-1.4E-2</v>
      </c>
      <c r="I263" s="5">
        <f>+Dados_Históricos___Ibovespa_2015_a_2025[[#This Row],[Var%]]*100</f>
        <v>-1.4000000000000001</v>
      </c>
      <c r="J263" s="9">
        <f t="shared" si="40"/>
        <v>0</v>
      </c>
      <c r="K263" s="5">
        <f t="shared" si="41"/>
        <v>-0.90000000000000013</v>
      </c>
      <c r="L263" s="9">
        <f t="shared" si="42"/>
        <v>0</v>
      </c>
      <c r="M263" s="5">
        <f t="shared" ca="1" si="43"/>
        <v>-0.23600000000000004</v>
      </c>
      <c r="N263" s="9">
        <f t="shared" ca="1" si="44"/>
        <v>0</v>
      </c>
      <c r="O263" s="5">
        <f t="shared" ca="1" si="45"/>
        <v>-0.31100000000000005</v>
      </c>
      <c r="P263" s="9">
        <f t="shared" ca="1" si="46"/>
        <v>0</v>
      </c>
      <c r="Q263" s="5">
        <f t="shared" ca="1" si="47"/>
        <v>-0.31285714285714278</v>
      </c>
      <c r="R263" s="9">
        <f t="shared" ca="1" si="48"/>
        <v>0</v>
      </c>
      <c r="S263" s="5">
        <f t="shared" si="49"/>
        <v>-1.0000000000000002</v>
      </c>
    </row>
    <row r="264" spans="1:19" x14ac:dyDescent="0.3">
      <c r="A264" s="7">
        <v>45454</v>
      </c>
      <c r="B264" s="3">
        <v>121635</v>
      </c>
      <c r="C264" s="3">
        <v>120760</v>
      </c>
      <c r="D264" s="3">
        <v>121759</v>
      </c>
      <c r="E264" s="3">
        <v>120757</v>
      </c>
      <c r="F264" s="4" t="s">
        <v>255</v>
      </c>
      <c r="G264" s="1">
        <f>VALUE(LEFT(F264,LEN(F264)-1))*CHOOSE(MATCH(RIGHT(F264,1),{"K";"M";"B"},0),1000,1000000,1000000000)</f>
        <v>7490000</v>
      </c>
      <c r="H264" s="6">
        <v>7.3000000000000001E-3</v>
      </c>
      <c r="I264" s="5">
        <f>+Dados_Históricos___Ibovespa_2015_a_2025[[#This Row],[Var%]]*100</f>
        <v>0.73</v>
      </c>
      <c r="J264" s="9">
        <f t="shared" si="40"/>
        <v>1</v>
      </c>
      <c r="K264" s="5">
        <f t="shared" si="41"/>
        <v>0.22999999999999998</v>
      </c>
      <c r="L264" s="9">
        <f t="shared" si="42"/>
        <v>1</v>
      </c>
      <c r="M264" s="5">
        <f t="shared" ca="1" si="43"/>
        <v>-2.0000000000000007E-2</v>
      </c>
      <c r="N264" s="9">
        <f t="shared" ca="1" si="44"/>
        <v>0</v>
      </c>
      <c r="O264" s="5">
        <f t="shared" ca="1" si="45"/>
        <v>-0.22900000000000001</v>
      </c>
      <c r="P264" s="9">
        <f t="shared" ca="1" si="46"/>
        <v>0</v>
      </c>
      <c r="Q264" s="5">
        <f t="shared" ca="1" si="47"/>
        <v>-0.22523809523809513</v>
      </c>
      <c r="R264" s="9">
        <f t="shared" ca="1" si="48"/>
        <v>0</v>
      </c>
      <c r="S264" s="5">
        <f t="shared" si="49"/>
        <v>-1</v>
      </c>
    </row>
    <row r="265" spans="1:19" x14ac:dyDescent="0.3">
      <c r="A265" s="7">
        <v>45453</v>
      </c>
      <c r="B265" s="3">
        <v>120760</v>
      </c>
      <c r="C265" s="3">
        <v>120769</v>
      </c>
      <c r="D265" s="3">
        <v>121421</v>
      </c>
      <c r="E265" s="3">
        <v>120540</v>
      </c>
      <c r="F265" s="4" t="s">
        <v>256</v>
      </c>
      <c r="G265" s="1">
        <f>VALUE(LEFT(F265,LEN(F265)-1))*CHOOSE(MATCH(RIGHT(F265,1),{"K";"M";"B"},0),1000,1000000,1000000000)</f>
        <v>6570000</v>
      </c>
      <c r="H265" s="6">
        <v>-1E-4</v>
      </c>
      <c r="I265" s="5">
        <f>+Dados_Históricos___Ibovespa_2015_a_2025[[#This Row],[Var%]]*100</f>
        <v>-0.01</v>
      </c>
      <c r="J265" s="9">
        <f t="shared" si="40"/>
        <v>0</v>
      </c>
      <c r="K265" s="5">
        <f t="shared" si="41"/>
        <v>0</v>
      </c>
      <c r="L265" s="9">
        <f t="shared" si="42"/>
        <v>0</v>
      </c>
      <c r="M265" s="5">
        <f t="shared" ca="1" si="43"/>
        <v>-0.20400000000000001</v>
      </c>
      <c r="N265" s="9">
        <f t="shared" ca="1" si="44"/>
        <v>0</v>
      </c>
      <c r="O265" s="5">
        <f t="shared" ca="1" si="45"/>
        <v>-0.28700000000000003</v>
      </c>
      <c r="P265" s="9">
        <f t="shared" ca="1" si="46"/>
        <v>0</v>
      </c>
      <c r="Q265" s="5">
        <f t="shared" ca="1" si="47"/>
        <v>-0.28190476190476182</v>
      </c>
      <c r="R265" s="9">
        <f t="shared" ca="1" si="48"/>
        <v>0</v>
      </c>
      <c r="S265" s="5">
        <f t="shared" si="49"/>
        <v>1</v>
      </c>
    </row>
    <row r="266" spans="1:19" x14ac:dyDescent="0.3">
      <c r="A266" s="7">
        <v>45450</v>
      </c>
      <c r="B266" s="3">
        <v>120767</v>
      </c>
      <c r="C266" s="3">
        <v>122899</v>
      </c>
      <c r="D266" s="3">
        <v>122899</v>
      </c>
      <c r="E266" s="3">
        <v>120679</v>
      </c>
      <c r="F266" s="4" t="s">
        <v>124</v>
      </c>
      <c r="G266" s="1">
        <f>VALUE(LEFT(F266,LEN(F266)-1))*CHOOSE(MATCH(RIGHT(F266,1),{"K";"M";"B"},0),1000,1000000,1000000000)</f>
        <v>9800000</v>
      </c>
      <c r="H266" s="6">
        <v>-1.7299999999999999E-2</v>
      </c>
      <c r="I266" s="5">
        <f>+Dados_Históricos___Ibovespa_2015_a_2025[[#This Row],[Var%]]*100</f>
        <v>-1.73</v>
      </c>
      <c r="J266" s="9">
        <f t="shared" si="40"/>
        <v>0</v>
      </c>
      <c r="K266" s="5">
        <f t="shared" si="41"/>
        <v>-1.23</v>
      </c>
      <c r="L266" s="9">
        <f t="shared" si="42"/>
        <v>0</v>
      </c>
      <c r="M266" s="5">
        <f t="shared" ca="1" si="43"/>
        <v>-0.21200000000000002</v>
      </c>
      <c r="N266" s="9">
        <f t="shared" ca="1" si="44"/>
        <v>0</v>
      </c>
      <c r="O266" s="5">
        <f t="shared" ca="1" si="45"/>
        <v>-0.31999999999999995</v>
      </c>
      <c r="P266" s="9">
        <f t="shared" ca="1" si="46"/>
        <v>0</v>
      </c>
      <c r="Q266" s="5">
        <f t="shared" ca="1" si="47"/>
        <v>-0.32904761904761898</v>
      </c>
      <c r="R266" s="9">
        <f t="shared" ca="1" si="48"/>
        <v>0</v>
      </c>
      <c r="S266" s="5">
        <f t="shared" si="49"/>
        <v>-1</v>
      </c>
    </row>
    <row r="267" spans="1:19" x14ac:dyDescent="0.3">
      <c r="A267" s="7">
        <v>45449</v>
      </c>
      <c r="B267" s="3">
        <v>122899</v>
      </c>
      <c r="C267" s="3">
        <v>121408</v>
      </c>
      <c r="D267" s="3">
        <v>123246</v>
      </c>
      <c r="E267" s="3">
        <v>121377</v>
      </c>
      <c r="F267" s="4" t="s">
        <v>156</v>
      </c>
      <c r="G267" s="1">
        <f>VALUE(LEFT(F267,LEN(F267)-1))*CHOOSE(MATCH(RIGHT(F267,1),{"K";"M";"B"},0),1000,1000000,1000000000)</f>
        <v>8400000</v>
      </c>
      <c r="H267" s="6">
        <v>1.23E-2</v>
      </c>
      <c r="I267" s="5">
        <f>+Dados_Históricos___Ibovespa_2015_a_2025[[#This Row],[Var%]]*100</f>
        <v>1.23</v>
      </c>
      <c r="J267" s="9">
        <f t="shared" si="40"/>
        <v>1</v>
      </c>
      <c r="K267" s="5">
        <f t="shared" si="41"/>
        <v>0.73</v>
      </c>
      <c r="L267" s="9">
        <f t="shared" si="42"/>
        <v>1</v>
      </c>
      <c r="M267" s="5">
        <f t="shared" ca="1" si="43"/>
        <v>3.3999999999999989E-2</v>
      </c>
      <c r="N267" s="9">
        <f t="shared" ca="1" si="44"/>
        <v>1</v>
      </c>
      <c r="O267" s="5">
        <f t="shared" ca="1" si="45"/>
        <v>-0.21999999999999997</v>
      </c>
      <c r="P267" s="9">
        <f t="shared" ca="1" si="46"/>
        <v>0</v>
      </c>
      <c r="Q267" s="5">
        <f t="shared" ca="1" si="47"/>
        <v>-0.23666666666666658</v>
      </c>
      <c r="R267" s="9">
        <f t="shared" ca="1" si="48"/>
        <v>0</v>
      </c>
      <c r="S267" s="5">
        <f t="shared" si="49"/>
        <v>-1</v>
      </c>
    </row>
    <row r="268" spans="1:19" x14ac:dyDescent="0.3">
      <c r="A268" s="7">
        <v>45448</v>
      </c>
      <c r="B268" s="3">
        <v>121407</v>
      </c>
      <c r="C268" s="3">
        <v>121803</v>
      </c>
      <c r="D268" s="3">
        <v>122170</v>
      </c>
      <c r="E268" s="3">
        <v>121253</v>
      </c>
      <c r="F268" s="4" t="s">
        <v>257</v>
      </c>
      <c r="G268" s="1">
        <f>VALUE(LEFT(F268,LEN(F268)-1))*CHOOSE(MATCH(RIGHT(F268,1),{"K";"M";"B"},0),1000,1000000,1000000000)</f>
        <v>8770000</v>
      </c>
      <c r="H268" s="6">
        <v>-3.2000000000000002E-3</v>
      </c>
      <c r="I268" s="5">
        <f>+Dados_Históricos___Ibovespa_2015_a_2025[[#This Row],[Var%]]*100</f>
        <v>-0.32</v>
      </c>
      <c r="J268" s="9">
        <f t="shared" si="40"/>
        <v>0</v>
      </c>
      <c r="K268" s="5">
        <f t="shared" si="41"/>
        <v>0</v>
      </c>
      <c r="L268" s="9">
        <f t="shared" si="42"/>
        <v>0</v>
      </c>
      <c r="M268" s="5">
        <f t="shared" ca="1" si="43"/>
        <v>-0.38600000000000001</v>
      </c>
      <c r="N268" s="9">
        <f t="shared" ca="1" si="44"/>
        <v>0</v>
      </c>
      <c r="O268" s="5">
        <f t="shared" ca="1" si="45"/>
        <v>-0.48099999999999998</v>
      </c>
      <c r="P268" s="9">
        <f t="shared" ca="1" si="46"/>
        <v>0</v>
      </c>
      <c r="Q268" s="5">
        <f t="shared" ca="1" si="47"/>
        <v>-0.26761904761904753</v>
      </c>
      <c r="R268" s="9">
        <f t="shared" ca="1" si="48"/>
        <v>0</v>
      </c>
      <c r="S268" s="5">
        <f t="shared" si="49"/>
        <v>-1</v>
      </c>
    </row>
    <row r="269" spans="1:19" x14ac:dyDescent="0.3">
      <c r="A269" s="7">
        <v>45447</v>
      </c>
      <c r="B269" s="3">
        <v>121802</v>
      </c>
      <c r="C269" s="3">
        <v>122032</v>
      </c>
      <c r="D269" s="3">
        <v>122032</v>
      </c>
      <c r="E269" s="3">
        <v>120878</v>
      </c>
      <c r="F269" s="4" t="s">
        <v>241</v>
      </c>
      <c r="G269" s="1">
        <f>VALUE(LEFT(F269,LEN(F269)-1))*CHOOSE(MATCH(RIGHT(F269,1),{"K";"M";"B"},0),1000,1000000,1000000000)</f>
        <v>8530000</v>
      </c>
      <c r="H269" s="6">
        <v>-1.9E-3</v>
      </c>
      <c r="I269" s="5">
        <f>+Dados_Históricos___Ibovespa_2015_a_2025[[#This Row],[Var%]]*100</f>
        <v>-0.19</v>
      </c>
      <c r="J269" s="9">
        <f t="shared" si="40"/>
        <v>0</v>
      </c>
      <c r="K269" s="5">
        <f t="shared" si="41"/>
        <v>0</v>
      </c>
      <c r="L269" s="9">
        <f t="shared" si="42"/>
        <v>0</v>
      </c>
      <c r="M269" s="5">
        <f t="shared" ca="1" si="43"/>
        <v>-0.438</v>
      </c>
      <c r="N269" s="9">
        <f t="shared" ca="1" si="44"/>
        <v>0</v>
      </c>
      <c r="O269" s="5">
        <f t="shared" ca="1" si="45"/>
        <v>-0.47599999999999998</v>
      </c>
      <c r="P269" s="9">
        <f t="shared" ca="1" si="46"/>
        <v>0</v>
      </c>
      <c r="Q269" s="5">
        <f t="shared" ca="1" si="47"/>
        <v>-0.25380952380952371</v>
      </c>
      <c r="R269" s="9">
        <f t="shared" ca="1" si="48"/>
        <v>0</v>
      </c>
      <c r="S269" s="5">
        <f t="shared" si="49"/>
        <v>-1</v>
      </c>
    </row>
    <row r="270" spans="1:19" x14ac:dyDescent="0.3">
      <c r="A270" s="7">
        <v>45446</v>
      </c>
      <c r="B270" s="3">
        <v>122032</v>
      </c>
      <c r="C270" s="3">
        <v>122100</v>
      </c>
      <c r="D270" s="3">
        <v>122495</v>
      </c>
      <c r="E270" s="3">
        <v>121496</v>
      </c>
      <c r="F270" s="4" t="s">
        <v>258</v>
      </c>
      <c r="G270" s="1">
        <f>VALUE(LEFT(F270,LEN(F270)-1))*CHOOSE(MATCH(RIGHT(F270,1),{"K";"M";"B"},0),1000,1000000,1000000000)</f>
        <v>8430000</v>
      </c>
      <c r="H270" s="6">
        <v>-5.0000000000000001E-4</v>
      </c>
      <c r="I270" s="5">
        <f>+Dados_Históricos___Ibovespa_2015_a_2025[[#This Row],[Var%]]*100</f>
        <v>-0.05</v>
      </c>
      <c r="J270" s="9">
        <f t="shared" si="40"/>
        <v>0</v>
      </c>
      <c r="K270" s="5">
        <f t="shared" si="41"/>
        <v>0</v>
      </c>
      <c r="L270" s="9">
        <f t="shared" si="42"/>
        <v>0</v>
      </c>
      <c r="M270" s="5">
        <f t="shared" ca="1" si="43"/>
        <v>-0.37</v>
      </c>
      <c r="N270" s="9">
        <f t="shared" ca="1" si="44"/>
        <v>0</v>
      </c>
      <c r="O270" s="5">
        <f t="shared" ca="1" si="45"/>
        <v>-0.48799999999999999</v>
      </c>
      <c r="P270" s="9">
        <f t="shared" ca="1" si="46"/>
        <v>0</v>
      </c>
      <c r="Q270" s="5">
        <f t="shared" ca="1" si="47"/>
        <v>-0.19285714285714281</v>
      </c>
      <c r="R270" s="9">
        <f t="shared" ca="1" si="48"/>
        <v>0</v>
      </c>
      <c r="S270" s="5">
        <f t="shared" si="49"/>
        <v>-1.0000000000000002</v>
      </c>
    </row>
    <row r="271" spans="1:19" x14ac:dyDescent="0.3">
      <c r="A271" s="7">
        <v>45443</v>
      </c>
      <c r="B271" s="3">
        <v>122098</v>
      </c>
      <c r="C271" s="3">
        <v>122704</v>
      </c>
      <c r="D271" s="3">
        <v>122837</v>
      </c>
      <c r="E271" s="3">
        <v>121929</v>
      </c>
      <c r="F271" s="4" t="s">
        <v>259</v>
      </c>
      <c r="G271" s="1">
        <f>VALUE(LEFT(F271,LEN(F271)-1))*CHOOSE(MATCH(RIGHT(F271,1),{"K";"M";"B"},0),1000,1000000,1000000000)</f>
        <v>15920000</v>
      </c>
      <c r="H271" s="6">
        <v>-5.0000000000000001E-3</v>
      </c>
      <c r="I271" s="5">
        <f>+Dados_Históricos___Ibovespa_2015_a_2025[[#This Row],[Var%]]*100</f>
        <v>-0.5</v>
      </c>
      <c r="J271" s="9">
        <f t="shared" si="40"/>
        <v>0</v>
      </c>
      <c r="K271" s="5">
        <f t="shared" si="41"/>
        <v>0</v>
      </c>
      <c r="L271" s="9">
        <f t="shared" si="42"/>
        <v>0</v>
      </c>
      <c r="M271" s="5">
        <f t="shared" ca="1" si="43"/>
        <v>-0.42799999999999994</v>
      </c>
      <c r="N271" s="9">
        <f t="shared" ca="1" si="44"/>
        <v>0</v>
      </c>
      <c r="O271" s="5">
        <f t="shared" ca="1" si="45"/>
        <v>-0.49299999999999988</v>
      </c>
      <c r="P271" s="9">
        <f t="shared" ca="1" si="46"/>
        <v>0</v>
      </c>
      <c r="Q271" s="5">
        <f t="shared" ca="1" si="47"/>
        <v>-0.14523809523809514</v>
      </c>
      <c r="R271" s="9">
        <f t="shared" ca="1" si="48"/>
        <v>0</v>
      </c>
      <c r="S271" s="5">
        <f t="shared" si="49"/>
        <v>-1</v>
      </c>
    </row>
    <row r="272" spans="1:19" x14ac:dyDescent="0.3">
      <c r="A272" s="7">
        <v>45441</v>
      </c>
      <c r="B272" s="3">
        <v>122707</v>
      </c>
      <c r="C272" s="3">
        <v>123780</v>
      </c>
      <c r="D272" s="3">
        <v>123780</v>
      </c>
      <c r="E272" s="3">
        <v>122458</v>
      </c>
      <c r="F272" s="4" t="s">
        <v>260</v>
      </c>
      <c r="G272" s="1">
        <f>VALUE(LEFT(F272,LEN(F272)-1))*CHOOSE(MATCH(RIGHT(F272,1),{"K";"M";"B"},0),1000,1000000,1000000000)</f>
        <v>8260000</v>
      </c>
      <c r="H272" s="6">
        <v>-8.6999999999999994E-3</v>
      </c>
      <c r="I272" s="5">
        <f>+Dados_Históricos___Ibovespa_2015_a_2025[[#This Row],[Var%]]*100</f>
        <v>-0.86999999999999988</v>
      </c>
      <c r="J272" s="9">
        <f t="shared" si="40"/>
        <v>0</v>
      </c>
      <c r="K272" s="5">
        <f t="shared" si="41"/>
        <v>-0.36999999999999988</v>
      </c>
      <c r="L272" s="9">
        <f t="shared" si="42"/>
        <v>0</v>
      </c>
      <c r="M272" s="5">
        <f t="shared" ca="1" si="43"/>
        <v>-0.47399999999999992</v>
      </c>
      <c r="N272" s="9">
        <f t="shared" ca="1" si="44"/>
        <v>0</v>
      </c>
      <c r="O272" s="5">
        <f t="shared" ca="1" si="45"/>
        <v>-0.42299999999999988</v>
      </c>
      <c r="P272" s="9">
        <f t="shared" ca="1" si="46"/>
        <v>0</v>
      </c>
      <c r="Q272" s="5">
        <f t="shared" ca="1" si="47"/>
        <v>-0.17476190476190467</v>
      </c>
      <c r="R272" s="9">
        <f t="shared" ca="1" si="48"/>
        <v>0</v>
      </c>
      <c r="S272" s="5">
        <f t="shared" si="49"/>
        <v>1</v>
      </c>
    </row>
    <row r="273" spans="1:19" x14ac:dyDescent="0.3">
      <c r="A273" s="7">
        <v>45440</v>
      </c>
      <c r="B273" s="3">
        <v>123780</v>
      </c>
      <c r="C273" s="3">
        <v>124498</v>
      </c>
      <c r="D273" s="3">
        <v>125392</v>
      </c>
      <c r="E273" s="3">
        <v>123537</v>
      </c>
      <c r="F273" s="4" t="s">
        <v>261</v>
      </c>
      <c r="G273" s="1">
        <f>VALUE(LEFT(F273,LEN(F273)-1))*CHOOSE(MATCH(RIGHT(F273,1),{"K";"M";"B"},0),1000,1000000,1000000000)</f>
        <v>9180000</v>
      </c>
      <c r="H273" s="6">
        <v>-5.7999999999999996E-3</v>
      </c>
      <c r="I273" s="5">
        <f>+Dados_Históricos___Ibovespa_2015_a_2025[[#This Row],[Var%]]*100</f>
        <v>-0.57999999999999996</v>
      </c>
      <c r="J273" s="9">
        <f t="shared" si="40"/>
        <v>0</v>
      </c>
      <c r="K273" s="5">
        <f t="shared" si="41"/>
        <v>-7.999999999999996E-2</v>
      </c>
      <c r="L273" s="9">
        <f t="shared" si="42"/>
        <v>0</v>
      </c>
      <c r="M273" s="5">
        <f t="shared" ca="1" si="43"/>
        <v>-0.57599999999999996</v>
      </c>
      <c r="N273" s="9">
        <f t="shared" ca="1" si="44"/>
        <v>0</v>
      </c>
      <c r="O273" s="5">
        <f t="shared" ca="1" si="45"/>
        <v>-0.374</v>
      </c>
      <c r="P273" s="9">
        <f t="shared" ca="1" si="46"/>
        <v>0</v>
      </c>
      <c r="Q273" s="5">
        <f t="shared" ca="1" si="47"/>
        <v>-0.10238095238095238</v>
      </c>
      <c r="R273" s="9">
        <f t="shared" ca="1" si="48"/>
        <v>0</v>
      </c>
      <c r="S273" s="5">
        <f t="shared" si="49"/>
        <v>1</v>
      </c>
    </row>
    <row r="274" spans="1:19" x14ac:dyDescent="0.3">
      <c r="A274" s="7">
        <v>45439</v>
      </c>
      <c r="B274" s="3">
        <v>124496</v>
      </c>
      <c r="C274" s="3">
        <v>124297</v>
      </c>
      <c r="D274" s="3">
        <v>124535</v>
      </c>
      <c r="E274" s="3">
        <v>124081</v>
      </c>
      <c r="F274" s="4" t="s">
        <v>262</v>
      </c>
      <c r="G274" s="1">
        <f>VALUE(LEFT(F274,LEN(F274)-1))*CHOOSE(MATCH(RIGHT(F274,1),{"K";"M";"B"},0),1000,1000000,1000000000)</f>
        <v>4330000</v>
      </c>
      <c r="H274" s="6">
        <v>1.5E-3</v>
      </c>
      <c r="I274" s="5">
        <f>+Dados_Históricos___Ibovespa_2015_a_2025[[#This Row],[Var%]]*100</f>
        <v>0.15</v>
      </c>
      <c r="J274" s="9">
        <f t="shared" si="40"/>
        <v>1</v>
      </c>
      <c r="K274" s="5">
        <f t="shared" si="41"/>
        <v>0</v>
      </c>
      <c r="L274" s="9">
        <f t="shared" si="42"/>
        <v>0</v>
      </c>
      <c r="M274" s="5">
        <f t="shared" ca="1" si="43"/>
        <v>-0.51400000000000001</v>
      </c>
      <c r="N274" s="9">
        <f t="shared" ca="1" si="44"/>
        <v>0</v>
      </c>
      <c r="O274" s="5">
        <f t="shared" ca="1" si="45"/>
        <v>-0.28799999999999998</v>
      </c>
      <c r="P274" s="9">
        <f t="shared" ca="1" si="46"/>
        <v>0</v>
      </c>
      <c r="Q274" s="5">
        <f t="shared" ca="1" si="47"/>
        <v>-2.8571428571428489E-3</v>
      </c>
      <c r="R274" s="9">
        <f t="shared" ca="1" si="48"/>
        <v>0</v>
      </c>
      <c r="S274" s="5">
        <f t="shared" si="49"/>
        <v>-1</v>
      </c>
    </row>
    <row r="275" spans="1:19" x14ac:dyDescent="0.3">
      <c r="A275" s="7">
        <v>45436</v>
      </c>
      <c r="B275" s="3">
        <v>124306</v>
      </c>
      <c r="C275" s="3">
        <v>124731</v>
      </c>
      <c r="D275" s="3">
        <v>125257</v>
      </c>
      <c r="E275" s="3">
        <v>124259</v>
      </c>
      <c r="F275" s="4" t="s">
        <v>263</v>
      </c>
      <c r="G275" s="1">
        <f>VALUE(LEFT(F275,LEN(F275)-1))*CHOOSE(MATCH(RIGHT(F275,1),{"K";"M";"B"},0),1000,1000000,1000000000)</f>
        <v>9210000</v>
      </c>
      <c r="H275" s="6">
        <v>-3.3999999999999998E-3</v>
      </c>
      <c r="I275" s="5">
        <f>+Dados_Históricos___Ibovespa_2015_a_2025[[#This Row],[Var%]]*100</f>
        <v>-0.33999999999999997</v>
      </c>
      <c r="J275" s="9">
        <f t="shared" si="40"/>
        <v>0</v>
      </c>
      <c r="K275" s="5">
        <f t="shared" si="41"/>
        <v>0</v>
      </c>
      <c r="L275" s="9">
        <f t="shared" si="42"/>
        <v>0</v>
      </c>
      <c r="M275" s="5">
        <f t="shared" ca="1" si="43"/>
        <v>-0.60599999999999998</v>
      </c>
      <c r="N275" s="9">
        <f t="shared" ca="1" si="44"/>
        <v>0</v>
      </c>
      <c r="O275" s="5">
        <f t="shared" ca="1" si="45"/>
        <v>-0.25900000000000001</v>
      </c>
      <c r="P275" s="9">
        <f t="shared" ca="1" si="46"/>
        <v>0</v>
      </c>
      <c r="Q275" s="5">
        <f t="shared" ca="1" si="47"/>
        <v>-1.3809523809523777E-2</v>
      </c>
      <c r="R275" s="9">
        <f t="shared" ca="1" si="48"/>
        <v>0</v>
      </c>
      <c r="S275" s="5">
        <f t="shared" si="49"/>
        <v>-1</v>
      </c>
    </row>
    <row r="276" spans="1:19" x14ac:dyDescent="0.3">
      <c r="A276" s="7">
        <v>45435</v>
      </c>
      <c r="B276" s="3">
        <v>124729</v>
      </c>
      <c r="C276" s="3">
        <v>125650</v>
      </c>
      <c r="D276" s="3">
        <v>125665</v>
      </c>
      <c r="E276" s="3">
        <v>124431</v>
      </c>
      <c r="F276" s="4" t="s">
        <v>142</v>
      </c>
      <c r="G276" s="1">
        <f>VALUE(LEFT(F276,LEN(F276)-1))*CHOOSE(MATCH(RIGHT(F276,1),{"K";"M";"B"},0),1000,1000000,1000000000)</f>
        <v>9990000</v>
      </c>
      <c r="H276" s="6">
        <v>-7.3000000000000001E-3</v>
      </c>
      <c r="I276" s="5">
        <f>+Dados_Históricos___Ibovespa_2015_a_2025[[#This Row],[Var%]]*100</f>
        <v>-0.73</v>
      </c>
      <c r="J276" s="9">
        <f t="shared" si="40"/>
        <v>0</v>
      </c>
      <c r="K276" s="5">
        <f t="shared" si="41"/>
        <v>-0.22999999999999998</v>
      </c>
      <c r="L276" s="9">
        <f t="shared" si="42"/>
        <v>0</v>
      </c>
      <c r="M276" s="5">
        <f t="shared" ca="1" si="43"/>
        <v>-0.55800000000000005</v>
      </c>
      <c r="N276" s="9">
        <f t="shared" ca="1" si="44"/>
        <v>0</v>
      </c>
      <c r="O276" s="5">
        <f t="shared" ca="1" si="45"/>
        <v>-0.27100000000000002</v>
      </c>
      <c r="P276" s="9">
        <f t="shared" ca="1" si="46"/>
        <v>0</v>
      </c>
      <c r="Q276" s="5">
        <f t="shared" ca="1" si="47"/>
        <v>-1.3333333333333308E-2</v>
      </c>
      <c r="R276" s="9">
        <f t="shared" ca="1" si="48"/>
        <v>0</v>
      </c>
      <c r="S276" s="5">
        <f t="shared" si="49"/>
        <v>-1</v>
      </c>
    </row>
    <row r="277" spans="1:19" x14ac:dyDescent="0.3">
      <c r="A277" s="7">
        <v>45434</v>
      </c>
      <c r="B277" s="3">
        <v>125650</v>
      </c>
      <c r="C277" s="3">
        <v>127412</v>
      </c>
      <c r="D277" s="3">
        <v>127412</v>
      </c>
      <c r="E277" s="3">
        <v>125524</v>
      </c>
      <c r="F277" s="4" t="s">
        <v>264</v>
      </c>
      <c r="G277" s="1">
        <f>VALUE(LEFT(F277,LEN(F277)-1))*CHOOSE(MATCH(RIGHT(F277,1),{"K";"M";"B"},0),1000,1000000,1000000000)</f>
        <v>12400000</v>
      </c>
      <c r="H277" s="6">
        <v>-1.38E-2</v>
      </c>
      <c r="I277" s="5">
        <f>+Dados_Históricos___Ibovespa_2015_a_2025[[#This Row],[Var%]]*100</f>
        <v>-1.38</v>
      </c>
      <c r="J277" s="9">
        <f t="shared" si="40"/>
        <v>0</v>
      </c>
      <c r="K277" s="5">
        <f t="shared" si="41"/>
        <v>-0.87999999999999989</v>
      </c>
      <c r="L277" s="9">
        <f t="shared" si="42"/>
        <v>0</v>
      </c>
      <c r="M277" s="5">
        <f t="shared" ca="1" si="43"/>
        <v>-0.372</v>
      </c>
      <c r="N277" s="9">
        <f t="shared" ca="1" si="44"/>
        <v>0</v>
      </c>
      <c r="O277" s="5">
        <f t="shared" ca="1" si="45"/>
        <v>-0.29800000000000004</v>
      </c>
      <c r="P277" s="9">
        <f t="shared" ca="1" si="46"/>
        <v>0</v>
      </c>
      <c r="Q277" s="5">
        <f t="shared" ca="1" si="47"/>
        <v>5.2380952380952405E-3</v>
      </c>
      <c r="R277" s="9">
        <f t="shared" ca="1" si="48"/>
        <v>1</v>
      </c>
      <c r="S277" s="5">
        <f t="shared" si="49"/>
        <v>-1</v>
      </c>
    </row>
    <row r="278" spans="1:19" x14ac:dyDescent="0.3">
      <c r="A278" s="7">
        <v>45433</v>
      </c>
      <c r="B278" s="3">
        <v>127412</v>
      </c>
      <c r="C278" s="3">
        <v>127754</v>
      </c>
      <c r="D278" s="3">
        <v>128272</v>
      </c>
      <c r="E278" s="3">
        <v>127205</v>
      </c>
      <c r="F278" s="4" t="s">
        <v>138</v>
      </c>
      <c r="G278" s="1">
        <f>VALUE(LEFT(F278,LEN(F278)-1))*CHOOSE(MATCH(RIGHT(F278,1),{"K";"M";"B"},0),1000,1000000,1000000000)</f>
        <v>9140000</v>
      </c>
      <c r="H278" s="6">
        <v>-2.7000000000000001E-3</v>
      </c>
      <c r="I278" s="5">
        <f>+Dados_Históricos___Ibovespa_2015_a_2025[[#This Row],[Var%]]*100</f>
        <v>-0.27</v>
      </c>
      <c r="J278" s="9">
        <f t="shared" si="40"/>
        <v>0</v>
      </c>
      <c r="K278" s="5">
        <f t="shared" si="41"/>
        <v>0</v>
      </c>
      <c r="L278" s="9">
        <f t="shared" si="42"/>
        <v>0</v>
      </c>
      <c r="M278" s="5">
        <f t="shared" ca="1" si="43"/>
        <v>-0.17200000000000001</v>
      </c>
      <c r="N278" s="9">
        <f t="shared" ca="1" si="44"/>
        <v>0</v>
      </c>
      <c r="O278" s="5">
        <f t="shared" ca="1" si="45"/>
        <v>-0.13900000000000001</v>
      </c>
      <c r="P278" s="9">
        <f t="shared" ca="1" si="46"/>
        <v>0</v>
      </c>
      <c r="Q278" s="5">
        <f t="shared" ca="1" si="47"/>
        <v>8.8095238095238074E-2</v>
      </c>
      <c r="R278" s="9">
        <f t="shared" ca="1" si="48"/>
        <v>1</v>
      </c>
      <c r="S278" s="5">
        <f t="shared" si="49"/>
        <v>-1</v>
      </c>
    </row>
    <row r="279" spans="1:19" x14ac:dyDescent="0.3">
      <c r="A279" s="7">
        <v>45432</v>
      </c>
      <c r="B279" s="3">
        <v>127751</v>
      </c>
      <c r="C279" s="3">
        <v>128151</v>
      </c>
      <c r="D279" s="3">
        <v>128730</v>
      </c>
      <c r="E279" s="3">
        <v>127488</v>
      </c>
      <c r="F279" s="4" t="s">
        <v>187</v>
      </c>
      <c r="G279" s="1">
        <f>VALUE(LEFT(F279,LEN(F279)-1))*CHOOSE(MATCH(RIGHT(F279,1),{"K";"M";"B"},0),1000,1000000,1000000000)</f>
        <v>9340000</v>
      </c>
      <c r="H279" s="6">
        <v>-3.0999999999999999E-3</v>
      </c>
      <c r="I279" s="5">
        <f>+Dados_Históricos___Ibovespa_2015_a_2025[[#This Row],[Var%]]*100</f>
        <v>-0.31</v>
      </c>
      <c r="J279" s="9">
        <f t="shared" si="40"/>
        <v>0</v>
      </c>
      <c r="K279" s="5">
        <f t="shared" si="41"/>
        <v>0</v>
      </c>
      <c r="L279" s="9">
        <f t="shared" si="42"/>
        <v>0</v>
      </c>
      <c r="M279" s="5">
        <f t="shared" ca="1" si="43"/>
        <v>-6.200000000000002E-2</v>
      </c>
      <c r="N279" s="9">
        <f t="shared" ca="1" si="44"/>
        <v>0</v>
      </c>
      <c r="O279" s="5">
        <f t="shared" ca="1" si="45"/>
        <v>-5.4000000000000013E-2</v>
      </c>
      <c r="P279" s="9">
        <f t="shared" ca="1" si="46"/>
        <v>0</v>
      </c>
      <c r="Q279" s="5">
        <f t="shared" ca="1" si="47"/>
        <v>0.13666666666666666</v>
      </c>
      <c r="R279" s="9">
        <f t="shared" ca="1" si="48"/>
        <v>1</v>
      </c>
      <c r="S279" s="5">
        <f t="shared" si="49"/>
        <v>-1</v>
      </c>
    </row>
    <row r="280" spans="1:19" x14ac:dyDescent="0.3">
      <c r="A280" s="7">
        <v>45429</v>
      </c>
      <c r="B280" s="3">
        <v>128151</v>
      </c>
      <c r="C280" s="3">
        <v>128280</v>
      </c>
      <c r="D280" s="3">
        <v>128464</v>
      </c>
      <c r="E280" s="3">
        <v>127696</v>
      </c>
      <c r="F280" s="4" t="s">
        <v>265</v>
      </c>
      <c r="G280" s="1">
        <f>VALUE(LEFT(F280,LEN(F280)-1))*CHOOSE(MATCH(RIGHT(F280,1),{"K";"M";"B"},0),1000,1000000,1000000000)</f>
        <v>10260000</v>
      </c>
      <c r="H280" s="6">
        <v>-1E-3</v>
      </c>
      <c r="I280" s="5">
        <f>+Dados_Históricos___Ibovespa_2015_a_2025[[#This Row],[Var%]]*100</f>
        <v>-0.1</v>
      </c>
      <c r="J280" s="9">
        <f t="shared" si="40"/>
        <v>0</v>
      </c>
      <c r="K280" s="5">
        <f t="shared" si="41"/>
        <v>0</v>
      </c>
      <c r="L280" s="9">
        <f t="shared" si="42"/>
        <v>0</v>
      </c>
      <c r="M280" s="5">
        <f t="shared" ca="1" si="43"/>
        <v>8.7999999999999995E-2</v>
      </c>
      <c r="N280" s="9">
        <f t="shared" ca="1" si="44"/>
        <v>1</v>
      </c>
      <c r="O280" s="5">
        <f t="shared" ca="1" si="45"/>
        <v>-2.6000000000000013E-2</v>
      </c>
      <c r="P280" s="9">
        <f t="shared" ca="1" si="46"/>
        <v>0</v>
      </c>
      <c r="Q280" s="5">
        <f t="shared" ca="1" si="47"/>
        <v>0.15238095238095239</v>
      </c>
      <c r="R280" s="9">
        <f t="shared" ca="1" si="48"/>
        <v>1</v>
      </c>
      <c r="S280" s="5">
        <f t="shared" si="49"/>
        <v>1</v>
      </c>
    </row>
    <row r="281" spans="1:19" x14ac:dyDescent="0.3">
      <c r="A281" s="7">
        <v>45428</v>
      </c>
      <c r="B281" s="3">
        <v>128284</v>
      </c>
      <c r="C281" s="3">
        <v>128029</v>
      </c>
      <c r="D281" s="3">
        <v>128965</v>
      </c>
      <c r="E281" s="3">
        <v>127922</v>
      </c>
      <c r="F281" s="4" t="s">
        <v>266</v>
      </c>
      <c r="G281" s="1">
        <f>VALUE(LEFT(F281,LEN(F281)-1))*CHOOSE(MATCH(RIGHT(F281,1),{"K";"M";"B"},0),1000,1000000,1000000000)</f>
        <v>9860000</v>
      </c>
      <c r="H281" s="6">
        <v>2E-3</v>
      </c>
      <c r="I281" s="5">
        <f>+Dados_Históricos___Ibovespa_2015_a_2025[[#This Row],[Var%]]*100</f>
        <v>0.2</v>
      </c>
      <c r="J281" s="9">
        <f t="shared" si="40"/>
        <v>1</v>
      </c>
      <c r="K281" s="5">
        <f t="shared" si="41"/>
        <v>0</v>
      </c>
      <c r="L281" s="9">
        <f t="shared" si="42"/>
        <v>0</v>
      </c>
      <c r="M281" s="5">
        <f t="shared" ca="1" si="43"/>
        <v>1.6000000000000014E-2</v>
      </c>
      <c r="N281" s="9">
        <f t="shared" ca="1" si="44"/>
        <v>1</v>
      </c>
      <c r="O281" s="5">
        <f t="shared" ca="1" si="45"/>
        <v>9.2999999999999999E-2</v>
      </c>
      <c r="P281" s="9">
        <f t="shared" ca="1" si="46"/>
        <v>1</v>
      </c>
      <c r="Q281" s="5">
        <f t="shared" ca="1" si="47"/>
        <v>0.14904761904761904</v>
      </c>
      <c r="R281" s="9">
        <f t="shared" ca="1" si="48"/>
        <v>1</v>
      </c>
      <c r="S281" s="5">
        <f t="shared" si="49"/>
        <v>-1</v>
      </c>
    </row>
    <row r="282" spans="1:19" x14ac:dyDescent="0.3">
      <c r="A282" s="7">
        <v>45427</v>
      </c>
      <c r="B282" s="3">
        <v>128028</v>
      </c>
      <c r="C282" s="3">
        <v>128514</v>
      </c>
      <c r="D282" s="3">
        <v>128646</v>
      </c>
      <c r="E282" s="3">
        <v>127029</v>
      </c>
      <c r="F282" s="4" t="s">
        <v>267</v>
      </c>
      <c r="G282" s="1">
        <f>VALUE(LEFT(F282,LEN(F282)-1))*CHOOSE(MATCH(RIGHT(F282,1),{"K";"M";"B"},0),1000,1000000,1000000000)</f>
        <v>10860000</v>
      </c>
      <c r="H282" s="6">
        <v>-3.8E-3</v>
      </c>
      <c r="I282" s="5">
        <f>+Dados_Históricos___Ibovespa_2015_a_2025[[#This Row],[Var%]]*100</f>
        <v>-0.38</v>
      </c>
      <c r="J282" s="9">
        <f t="shared" si="40"/>
        <v>0</v>
      </c>
      <c r="K282" s="5">
        <f t="shared" si="41"/>
        <v>0</v>
      </c>
      <c r="L282" s="9">
        <f t="shared" si="42"/>
        <v>0</v>
      </c>
      <c r="M282" s="5">
        <f t="shared" ca="1" si="43"/>
        <v>-0.22400000000000003</v>
      </c>
      <c r="N282" s="9">
        <f t="shared" ca="1" si="44"/>
        <v>0</v>
      </c>
      <c r="O282" s="5">
        <f t="shared" ca="1" si="45"/>
        <v>0.16799999999999998</v>
      </c>
      <c r="P282" s="9">
        <f t="shared" ca="1" si="46"/>
        <v>1</v>
      </c>
      <c r="Q282" s="5">
        <f t="shared" ca="1" si="47"/>
        <v>0.1038095238095238</v>
      </c>
      <c r="R282" s="9">
        <f t="shared" ca="1" si="48"/>
        <v>1</v>
      </c>
      <c r="S282" s="5">
        <f t="shared" si="49"/>
        <v>-1</v>
      </c>
    </row>
    <row r="283" spans="1:19" x14ac:dyDescent="0.3">
      <c r="A283" s="7">
        <v>45426</v>
      </c>
      <c r="B283" s="3">
        <v>128515</v>
      </c>
      <c r="C283" s="3">
        <v>128155</v>
      </c>
      <c r="D283" s="3">
        <v>128965</v>
      </c>
      <c r="E283" s="3">
        <v>127962</v>
      </c>
      <c r="F283" s="4" t="s">
        <v>268</v>
      </c>
      <c r="G283" s="1">
        <f>VALUE(LEFT(F283,LEN(F283)-1))*CHOOSE(MATCH(RIGHT(F283,1),{"K";"M";"B"},0),1000,1000000,1000000000)</f>
        <v>11890000</v>
      </c>
      <c r="H283" s="6">
        <v>2.8E-3</v>
      </c>
      <c r="I283" s="5">
        <f>+Dados_Históricos___Ibovespa_2015_a_2025[[#This Row],[Var%]]*100</f>
        <v>0.27999999999999997</v>
      </c>
      <c r="J283" s="9">
        <f t="shared" si="40"/>
        <v>1</v>
      </c>
      <c r="K283" s="5">
        <f t="shared" si="41"/>
        <v>0</v>
      </c>
      <c r="L283" s="9">
        <f t="shared" si="42"/>
        <v>0</v>
      </c>
      <c r="M283" s="5">
        <f t="shared" ca="1" si="43"/>
        <v>-0.10600000000000001</v>
      </c>
      <c r="N283" s="9">
        <f t="shared" ca="1" si="44"/>
        <v>0</v>
      </c>
      <c r="O283" s="5">
        <f t="shared" ca="1" si="45"/>
        <v>9.4000000000000014E-2</v>
      </c>
      <c r="P283" s="9">
        <f t="shared" ca="1" si="46"/>
        <v>1</v>
      </c>
      <c r="Q283" s="5">
        <f t="shared" ca="1" si="47"/>
        <v>9.8571428571428588E-2</v>
      </c>
      <c r="R283" s="9">
        <f t="shared" ca="1" si="48"/>
        <v>1</v>
      </c>
      <c r="S283" s="5">
        <f t="shared" si="49"/>
        <v>1</v>
      </c>
    </row>
    <row r="284" spans="1:19" x14ac:dyDescent="0.3">
      <c r="A284" s="7">
        <v>45425</v>
      </c>
      <c r="B284" s="3">
        <v>128155</v>
      </c>
      <c r="C284" s="3">
        <v>127600</v>
      </c>
      <c r="D284" s="3">
        <v>128669</v>
      </c>
      <c r="E284" s="3">
        <v>127599</v>
      </c>
      <c r="F284" s="4" t="s">
        <v>269</v>
      </c>
      <c r="G284" s="1">
        <f>VALUE(LEFT(F284,LEN(F284)-1))*CHOOSE(MATCH(RIGHT(F284,1),{"K";"M";"B"},0),1000,1000000,1000000000)</f>
        <v>8920000</v>
      </c>
      <c r="H284" s="6">
        <v>4.4000000000000003E-3</v>
      </c>
      <c r="I284" s="5">
        <f>+Dados_Históricos___Ibovespa_2015_a_2025[[#This Row],[Var%]]*100</f>
        <v>0.44</v>
      </c>
      <c r="J284" s="9">
        <f t="shared" si="40"/>
        <v>1</v>
      </c>
      <c r="K284" s="5">
        <f t="shared" si="41"/>
        <v>0</v>
      </c>
      <c r="L284" s="9">
        <f t="shared" si="42"/>
        <v>0</v>
      </c>
      <c r="M284" s="5">
        <f t="shared" ca="1" si="43"/>
        <v>-4.600000000000002E-2</v>
      </c>
      <c r="N284" s="9">
        <f t="shared" ca="1" si="44"/>
        <v>0</v>
      </c>
      <c r="O284" s="5">
        <f t="shared" ca="1" si="45"/>
        <v>0.13100000000000001</v>
      </c>
      <c r="P284" s="9">
        <f t="shared" ca="1" si="46"/>
        <v>1</v>
      </c>
      <c r="Q284" s="5">
        <f t="shared" ca="1" si="47"/>
        <v>3.095238095238096E-2</v>
      </c>
      <c r="R284" s="9">
        <f t="shared" ca="1" si="48"/>
        <v>1</v>
      </c>
      <c r="S284" s="5">
        <f t="shared" si="49"/>
        <v>-1</v>
      </c>
    </row>
    <row r="285" spans="1:19" x14ac:dyDescent="0.3">
      <c r="A285" s="7">
        <v>45422</v>
      </c>
      <c r="B285" s="3">
        <v>127600</v>
      </c>
      <c r="C285" s="3">
        <v>128188</v>
      </c>
      <c r="D285" s="3">
        <v>129022</v>
      </c>
      <c r="E285" s="3">
        <v>127467</v>
      </c>
      <c r="F285" s="4" t="s">
        <v>270</v>
      </c>
      <c r="G285" s="1">
        <f>VALUE(LEFT(F285,LEN(F285)-1))*CHOOSE(MATCH(RIGHT(F285,1),{"K";"M";"B"},0),1000,1000000,1000000000)</f>
        <v>12570000</v>
      </c>
      <c r="H285" s="6">
        <v>-4.5999999999999999E-3</v>
      </c>
      <c r="I285" s="5">
        <f>+Dados_Históricos___Ibovespa_2015_a_2025[[#This Row],[Var%]]*100</f>
        <v>-0.45999999999999996</v>
      </c>
      <c r="J285" s="9">
        <f t="shared" si="40"/>
        <v>0</v>
      </c>
      <c r="K285" s="5">
        <f t="shared" si="41"/>
        <v>0</v>
      </c>
      <c r="L285" s="9">
        <f t="shared" si="42"/>
        <v>0</v>
      </c>
      <c r="M285" s="5">
        <f t="shared" ca="1" si="43"/>
        <v>-0.14000000000000001</v>
      </c>
      <c r="N285" s="9">
        <f t="shared" ca="1" si="44"/>
        <v>0</v>
      </c>
      <c r="O285" s="5">
        <f t="shared" ca="1" si="45"/>
        <v>0.23799999999999999</v>
      </c>
      <c r="P285" s="9">
        <f t="shared" ca="1" si="46"/>
        <v>1</v>
      </c>
      <c r="Q285" s="5">
        <f t="shared" ca="1" si="47"/>
        <v>-1.4285714285714299E-2</v>
      </c>
      <c r="R285" s="9">
        <f t="shared" ca="1" si="48"/>
        <v>0</v>
      </c>
      <c r="S285" s="5">
        <f t="shared" si="49"/>
        <v>-1</v>
      </c>
    </row>
    <row r="286" spans="1:19" x14ac:dyDescent="0.3">
      <c r="A286" s="7">
        <v>45421</v>
      </c>
      <c r="B286" s="3">
        <v>128188</v>
      </c>
      <c r="C286" s="3">
        <v>129468</v>
      </c>
      <c r="D286" s="3">
        <v>129468</v>
      </c>
      <c r="E286" s="3">
        <v>127376</v>
      </c>
      <c r="F286" s="4" t="s">
        <v>271</v>
      </c>
      <c r="G286" s="1">
        <f>VALUE(LEFT(F286,LEN(F286)-1))*CHOOSE(MATCH(RIGHT(F286,1),{"K";"M";"B"},0),1000,1000000,1000000000)</f>
        <v>13370000</v>
      </c>
      <c r="H286" s="6">
        <v>-0.01</v>
      </c>
      <c r="I286" s="5">
        <f>+Dados_Históricos___Ibovespa_2015_a_2025[[#This Row],[Var%]]*100</f>
        <v>-1</v>
      </c>
      <c r="J286" s="9">
        <f t="shared" si="40"/>
        <v>0</v>
      </c>
      <c r="K286" s="5">
        <f t="shared" si="41"/>
        <v>-0.5</v>
      </c>
      <c r="L286" s="9">
        <f t="shared" si="42"/>
        <v>0</v>
      </c>
      <c r="M286" s="5">
        <f t="shared" ca="1" si="43"/>
        <v>0.16999999999999998</v>
      </c>
      <c r="N286" s="9">
        <f t="shared" ca="1" si="44"/>
        <v>1</v>
      </c>
      <c r="O286" s="5">
        <f t="shared" ca="1" si="45"/>
        <v>0.27599999999999997</v>
      </c>
      <c r="P286" s="9">
        <f t="shared" ca="1" si="46"/>
        <v>1</v>
      </c>
      <c r="Q286" s="5">
        <f t="shared" ca="1" si="47"/>
        <v>-5.9523809523809534E-2</v>
      </c>
      <c r="R286" s="9">
        <f t="shared" ca="1" si="48"/>
        <v>0</v>
      </c>
      <c r="S286" s="5">
        <f t="shared" si="49"/>
        <v>-1</v>
      </c>
    </row>
    <row r="287" spans="1:19" x14ac:dyDescent="0.3">
      <c r="A287" s="7">
        <v>45420</v>
      </c>
      <c r="B287" s="3">
        <v>129481</v>
      </c>
      <c r="C287" s="3">
        <v>129210</v>
      </c>
      <c r="D287" s="3">
        <v>129564</v>
      </c>
      <c r="E287" s="3">
        <v>128048</v>
      </c>
      <c r="F287" s="4" t="s">
        <v>192</v>
      </c>
      <c r="G287" s="1">
        <f>VALUE(LEFT(F287,LEN(F287)-1))*CHOOSE(MATCH(RIGHT(F287,1),{"K";"M";"B"},0),1000,1000000,1000000000)</f>
        <v>9790000</v>
      </c>
      <c r="H287" s="6">
        <v>2.0999999999999999E-3</v>
      </c>
      <c r="I287" s="5">
        <f>+Dados_Históricos___Ibovespa_2015_a_2025[[#This Row],[Var%]]*100</f>
        <v>0.21</v>
      </c>
      <c r="J287" s="9">
        <f t="shared" si="40"/>
        <v>1</v>
      </c>
      <c r="K287" s="5">
        <f t="shared" si="41"/>
        <v>0</v>
      </c>
      <c r="L287" s="9">
        <f t="shared" si="42"/>
        <v>0</v>
      </c>
      <c r="M287" s="5">
        <f t="shared" ca="1" si="43"/>
        <v>0.55999999999999994</v>
      </c>
      <c r="N287" s="9">
        <f t="shared" ca="1" si="44"/>
        <v>1</v>
      </c>
      <c r="O287" s="5">
        <f t="shared" ca="1" si="45"/>
        <v>0.34299999999999997</v>
      </c>
      <c r="P287" s="9">
        <f t="shared" ca="1" si="46"/>
        <v>1</v>
      </c>
      <c r="Q287" s="5">
        <f t="shared" ca="1" si="47"/>
        <v>2.6190476190476129E-2</v>
      </c>
      <c r="R287" s="9">
        <f t="shared" ca="1" si="48"/>
        <v>1</v>
      </c>
      <c r="S287" s="5">
        <f t="shared" si="49"/>
        <v>-1</v>
      </c>
    </row>
    <row r="288" spans="1:19" x14ac:dyDescent="0.3">
      <c r="A288" s="7">
        <v>45419</v>
      </c>
      <c r="B288" s="3">
        <v>129210</v>
      </c>
      <c r="C288" s="3">
        <v>128466</v>
      </c>
      <c r="D288" s="3">
        <v>129745</v>
      </c>
      <c r="E288" s="3">
        <v>128464</v>
      </c>
      <c r="F288" s="4" t="s">
        <v>272</v>
      </c>
      <c r="G288" s="1">
        <f>VALUE(LEFT(F288,LEN(F288)-1))*CHOOSE(MATCH(RIGHT(F288,1),{"K";"M";"B"},0),1000,1000000,1000000000)</f>
        <v>10180000</v>
      </c>
      <c r="H288" s="6">
        <v>5.7999999999999996E-3</v>
      </c>
      <c r="I288" s="5">
        <f>+Dados_Históricos___Ibovespa_2015_a_2025[[#This Row],[Var%]]*100</f>
        <v>0.57999999999999996</v>
      </c>
      <c r="J288" s="9">
        <f t="shared" si="40"/>
        <v>1</v>
      </c>
      <c r="K288" s="5">
        <f t="shared" si="41"/>
        <v>7.999999999999996E-2</v>
      </c>
      <c r="L288" s="9">
        <f t="shared" si="42"/>
        <v>1</v>
      </c>
      <c r="M288" s="5">
        <f t="shared" ca="1" si="43"/>
        <v>0.29399999999999998</v>
      </c>
      <c r="N288" s="9">
        <f t="shared" ca="1" si="44"/>
        <v>1</v>
      </c>
      <c r="O288" s="5">
        <f t="shared" ca="1" si="45"/>
        <v>0.28799999999999998</v>
      </c>
      <c r="P288" s="9">
        <f t="shared" ca="1" si="46"/>
        <v>1</v>
      </c>
      <c r="Q288" s="5">
        <f t="shared" ca="1" si="47"/>
        <v>9.3809523809523787E-2</v>
      </c>
      <c r="R288" s="9">
        <f t="shared" ca="1" si="48"/>
        <v>1</v>
      </c>
      <c r="S288" s="5">
        <f t="shared" si="49"/>
        <v>1.0000000000000002</v>
      </c>
    </row>
    <row r="289" spans="1:19" x14ac:dyDescent="0.3">
      <c r="A289" s="7">
        <v>45418</v>
      </c>
      <c r="B289" s="3">
        <v>128466</v>
      </c>
      <c r="C289" s="3">
        <v>128506</v>
      </c>
      <c r="D289" s="3">
        <v>129181</v>
      </c>
      <c r="E289" s="3">
        <v>128294</v>
      </c>
      <c r="F289" s="4" t="s">
        <v>273</v>
      </c>
      <c r="G289" s="1">
        <f>VALUE(LEFT(F289,LEN(F289)-1))*CHOOSE(MATCH(RIGHT(F289,1),{"K";"M";"B"},0),1000,1000000,1000000000)</f>
        <v>8780000</v>
      </c>
      <c r="H289" s="6">
        <v>-2.9999999999999997E-4</v>
      </c>
      <c r="I289" s="5">
        <f>+Dados_Históricos___Ibovespa_2015_a_2025[[#This Row],[Var%]]*100</f>
        <v>-0.03</v>
      </c>
      <c r="J289" s="9">
        <f t="shared" si="40"/>
        <v>0</v>
      </c>
      <c r="K289" s="5">
        <f t="shared" si="41"/>
        <v>0</v>
      </c>
      <c r="L289" s="9">
        <f t="shared" si="42"/>
        <v>0</v>
      </c>
      <c r="M289" s="5">
        <f t="shared" ca="1" si="43"/>
        <v>0.308</v>
      </c>
      <c r="N289" s="9">
        <f t="shared" ca="1" si="44"/>
        <v>1</v>
      </c>
      <c r="O289" s="5">
        <f t="shared" ca="1" si="45"/>
        <v>0.26599999999999996</v>
      </c>
      <c r="P289" s="9">
        <f t="shared" ca="1" si="46"/>
        <v>1</v>
      </c>
      <c r="Q289" s="5">
        <f t="shared" ca="1" si="47"/>
        <v>4.2380952380952353E-2</v>
      </c>
      <c r="R289" s="9">
        <f t="shared" ca="1" si="48"/>
        <v>1</v>
      </c>
      <c r="S289" s="5">
        <f t="shared" si="49"/>
        <v>1</v>
      </c>
    </row>
    <row r="290" spans="1:19" x14ac:dyDescent="0.3">
      <c r="A290" s="7">
        <v>45415</v>
      </c>
      <c r="B290" s="3">
        <v>128509</v>
      </c>
      <c r="C290" s="3">
        <v>127130</v>
      </c>
      <c r="D290" s="3">
        <v>128787</v>
      </c>
      <c r="E290" s="3">
        <v>127130</v>
      </c>
      <c r="F290" s="4" t="s">
        <v>274</v>
      </c>
      <c r="G290" s="1">
        <f>VALUE(LEFT(F290,LEN(F290)-1))*CHOOSE(MATCH(RIGHT(F290,1),{"K";"M";"B"},0),1000,1000000,1000000000)</f>
        <v>12800000</v>
      </c>
      <c r="H290" s="6">
        <v>1.09E-2</v>
      </c>
      <c r="I290" s="5">
        <f>+Dados_Históricos___Ibovespa_2015_a_2025[[#This Row],[Var%]]*100</f>
        <v>1.0900000000000001</v>
      </c>
      <c r="J290" s="9">
        <f t="shared" si="40"/>
        <v>1</v>
      </c>
      <c r="K290" s="5">
        <f t="shared" si="41"/>
        <v>0.59000000000000008</v>
      </c>
      <c r="L290" s="9">
        <f t="shared" si="42"/>
        <v>1</v>
      </c>
      <c r="M290" s="5">
        <f t="shared" ca="1" si="43"/>
        <v>0.61599999999999999</v>
      </c>
      <c r="N290" s="9">
        <f t="shared" ca="1" si="44"/>
        <v>1</v>
      </c>
      <c r="O290" s="5">
        <f t="shared" ca="1" si="45"/>
        <v>0.34399999999999997</v>
      </c>
      <c r="P290" s="9">
        <f t="shared" ca="1" si="46"/>
        <v>1</v>
      </c>
      <c r="Q290" s="5">
        <f t="shared" ca="1" si="47"/>
        <v>4.8095238095238087E-2</v>
      </c>
      <c r="R290" s="9">
        <f t="shared" ca="1" si="48"/>
        <v>1</v>
      </c>
      <c r="S290" s="5">
        <f t="shared" si="49"/>
        <v>1</v>
      </c>
    </row>
    <row r="291" spans="1:19" x14ac:dyDescent="0.3">
      <c r="A291" s="7">
        <v>45414</v>
      </c>
      <c r="B291" s="3">
        <v>127122</v>
      </c>
      <c r="C291" s="3">
        <v>125926</v>
      </c>
      <c r="D291" s="3">
        <v>127670</v>
      </c>
      <c r="E291" s="3">
        <v>125926</v>
      </c>
      <c r="F291" s="4" t="s">
        <v>275</v>
      </c>
      <c r="G291" s="1">
        <f>VALUE(LEFT(F291,LEN(F291)-1))*CHOOSE(MATCH(RIGHT(F291,1),{"K";"M";"B"},0),1000,1000000,1000000000)</f>
        <v>11550000</v>
      </c>
      <c r="H291" s="6">
        <v>9.4999999999999998E-3</v>
      </c>
      <c r="I291" s="5">
        <f>+Dados_Históricos___Ibovespa_2015_a_2025[[#This Row],[Var%]]*100</f>
        <v>0.95</v>
      </c>
      <c r="J291" s="9">
        <f t="shared" si="40"/>
        <v>1</v>
      </c>
      <c r="K291" s="5">
        <f t="shared" si="41"/>
        <v>0.44999999999999996</v>
      </c>
      <c r="L291" s="9">
        <f t="shared" si="42"/>
        <v>1</v>
      </c>
      <c r="M291" s="5">
        <f t="shared" ca="1" si="43"/>
        <v>0.38200000000000001</v>
      </c>
      <c r="N291" s="9">
        <f t="shared" ca="1" si="44"/>
        <v>1</v>
      </c>
      <c r="O291" s="5">
        <f t="shared" ca="1" si="45"/>
        <v>0.23700000000000002</v>
      </c>
      <c r="P291" s="9">
        <f t="shared" ca="1" si="46"/>
        <v>1</v>
      </c>
      <c r="Q291" s="5">
        <f t="shared" ca="1" si="47"/>
        <v>-1.2380952380952366E-2</v>
      </c>
      <c r="R291" s="9">
        <f t="shared" ca="1" si="48"/>
        <v>0</v>
      </c>
      <c r="S291" s="5">
        <f t="shared" si="49"/>
        <v>1</v>
      </c>
    </row>
    <row r="292" spans="1:19" x14ac:dyDescent="0.3">
      <c r="A292" s="7">
        <v>45412</v>
      </c>
      <c r="B292" s="3">
        <v>125924</v>
      </c>
      <c r="C292" s="3">
        <v>127352</v>
      </c>
      <c r="D292" s="3">
        <v>127352</v>
      </c>
      <c r="E292" s="3">
        <v>125856</v>
      </c>
      <c r="F292" s="4" t="s">
        <v>221</v>
      </c>
      <c r="G292" s="1">
        <f>VALUE(LEFT(F292,LEN(F292)-1))*CHOOSE(MATCH(RIGHT(F292,1),{"K";"M";"B"},0),1000,1000000,1000000000)</f>
        <v>10890000</v>
      </c>
      <c r="H292" s="6">
        <v>-1.12E-2</v>
      </c>
      <c r="I292" s="5">
        <f>+Dados_Históricos___Ibovespa_2015_a_2025[[#This Row],[Var%]]*100</f>
        <v>-1.1199999999999999</v>
      </c>
      <c r="J292" s="9">
        <f t="shared" si="40"/>
        <v>0</v>
      </c>
      <c r="K292" s="5">
        <f t="shared" si="41"/>
        <v>-0.61999999999999988</v>
      </c>
      <c r="L292" s="9">
        <f t="shared" si="42"/>
        <v>0</v>
      </c>
      <c r="M292" s="5">
        <f t="shared" ca="1" si="43"/>
        <v>0.12600000000000003</v>
      </c>
      <c r="N292" s="9">
        <f t="shared" ca="1" si="44"/>
        <v>1</v>
      </c>
      <c r="O292" s="5">
        <f t="shared" ca="1" si="45"/>
        <v>0.12500000000000003</v>
      </c>
      <c r="P292" s="9">
        <f t="shared" ca="1" si="46"/>
        <v>1</v>
      </c>
      <c r="Q292" s="5">
        <f t="shared" ca="1" si="47"/>
        <v>-3.6666666666666667E-2</v>
      </c>
      <c r="R292" s="9">
        <f t="shared" ca="1" si="48"/>
        <v>0</v>
      </c>
      <c r="S292" s="5">
        <f t="shared" si="49"/>
        <v>1</v>
      </c>
    </row>
    <row r="293" spans="1:19" x14ac:dyDescent="0.3">
      <c r="A293" s="7">
        <v>45411</v>
      </c>
      <c r="B293" s="3">
        <v>127352</v>
      </c>
      <c r="C293" s="3">
        <v>126527</v>
      </c>
      <c r="D293" s="3">
        <v>127352</v>
      </c>
      <c r="E293" s="3">
        <v>126467</v>
      </c>
      <c r="F293" s="4" t="s">
        <v>206</v>
      </c>
      <c r="G293" s="1">
        <f>VALUE(LEFT(F293,LEN(F293)-1))*CHOOSE(MATCH(RIGHT(F293,1),{"K";"M";"B"},0),1000,1000000,1000000000)</f>
        <v>8390000</v>
      </c>
      <c r="H293" s="6">
        <v>6.4999999999999997E-3</v>
      </c>
      <c r="I293" s="5">
        <f>+Dados_Históricos___Ibovespa_2015_a_2025[[#This Row],[Var%]]*100</f>
        <v>0.65</v>
      </c>
      <c r="J293" s="9">
        <f t="shared" si="40"/>
        <v>1</v>
      </c>
      <c r="K293" s="5">
        <f t="shared" si="41"/>
        <v>0.15000000000000002</v>
      </c>
      <c r="L293" s="9">
        <f t="shared" si="42"/>
        <v>1</v>
      </c>
      <c r="M293" s="5">
        <f t="shared" ca="1" si="43"/>
        <v>0.28200000000000003</v>
      </c>
      <c r="N293" s="9">
        <f t="shared" ca="1" si="44"/>
        <v>1</v>
      </c>
      <c r="O293" s="5">
        <f t="shared" ca="1" si="45"/>
        <v>0.16200000000000001</v>
      </c>
      <c r="P293" s="9">
        <f t="shared" ca="1" si="46"/>
        <v>1</v>
      </c>
      <c r="Q293" s="5">
        <f t="shared" ca="1" si="47"/>
        <v>-2.4761904761904756E-2</v>
      </c>
      <c r="R293" s="9">
        <f t="shared" ca="1" si="48"/>
        <v>0</v>
      </c>
      <c r="S293" s="5">
        <f t="shared" si="49"/>
        <v>-1</v>
      </c>
    </row>
    <row r="294" spans="1:19" x14ac:dyDescent="0.3">
      <c r="A294" s="7">
        <v>45408</v>
      </c>
      <c r="B294" s="3">
        <v>126526</v>
      </c>
      <c r="C294" s="3">
        <v>124651</v>
      </c>
      <c r="D294" s="3">
        <v>126826</v>
      </c>
      <c r="E294" s="3">
        <v>124651</v>
      </c>
      <c r="F294" s="4" t="s">
        <v>126</v>
      </c>
      <c r="G294" s="1">
        <f>VALUE(LEFT(F294,LEN(F294)-1))*CHOOSE(MATCH(RIGHT(F294,1),{"K";"M";"B"},0),1000,1000000,1000000000)</f>
        <v>8900000</v>
      </c>
      <c r="H294" s="6">
        <v>1.5100000000000001E-2</v>
      </c>
      <c r="I294" s="5">
        <f>+Dados_Históricos___Ibovespa_2015_a_2025[[#This Row],[Var%]]*100</f>
        <v>1.51</v>
      </c>
      <c r="J294" s="9">
        <f t="shared" si="40"/>
        <v>1</v>
      </c>
      <c r="K294" s="5">
        <f t="shared" si="41"/>
        <v>1.01</v>
      </c>
      <c r="L294" s="9">
        <f t="shared" si="42"/>
        <v>1</v>
      </c>
      <c r="M294" s="5">
        <f t="shared" ca="1" si="43"/>
        <v>0.22399999999999998</v>
      </c>
      <c r="N294" s="9">
        <f t="shared" ca="1" si="44"/>
        <v>1</v>
      </c>
      <c r="O294" s="5">
        <f t="shared" ca="1" si="45"/>
        <v>4.8000000000000001E-2</v>
      </c>
      <c r="P294" s="9">
        <f t="shared" ca="1" si="46"/>
        <v>1</v>
      </c>
      <c r="Q294" s="5">
        <f t="shared" ca="1" si="47"/>
        <v>-0.04</v>
      </c>
      <c r="R294" s="9">
        <f t="shared" ca="1" si="48"/>
        <v>0</v>
      </c>
      <c r="S294" s="5">
        <f t="shared" si="49"/>
        <v>1</v>
      </c>
    </row>
    <row r="295" spans="1:19" x14ac:dyDescent="0.3">
      <c r="A295" s="7">
        <v>45407</v>
      </c>
      <c r="B295" s="3">
        <v>124646</v>
      </c>
      <c r="C295" s="3">
        <v>124718</v>
      </c>
      <c r="D295" s="3">
        <v>124732</v>
      </c>
      <c r="E295" s="3">
        <v>123703</v>
      </c>
      <c r="F295" s="4" t="s">
        <v>276</v>
      </c>
      <c r="G295" s="1">
        <f>VALUE(LEFT(F295,LEN(F295)-1))*CHOOSE(MATCH(RIGHT(F295,1),{"K";"M";"B"},0),1000,1000000,1000000000)</f>
        <v>10090000</v>
      </c>
      <c r="H295" s="6">
        <v>-8.0000000000000004E-4</v>
      </c>
      <c r="I295" s="5">
        <f>+Dados_Históricos___Ibovespa_2015_a_2025[[#This Row],[Var%]]*100</f>
        <v>-0.08</v>
      </c>
      <c r="J295" s="9">
        <f t="shared" si="40"/>
        <v>0</v>
      </c>
      <c r="K295" s="5">
        <f t="shared" si="41"/>
        <v>0</v>
      </c>
      <c r="L295" s="9">
        <f t="shared" si="42"/>
        <v>0</v>
      </c>
      <c r="M295" s="5">
        <f t="shared" ca="1" si="43"/>
        <v>7.1999999999999995E-2</v>
      </c>
      <c r="N295" s="9">
        <f t="shared" ca="1" si="44"/>
        <v>1</v>
      </c>
      <c r="O295" s="5">
        <f t="shared" ca="1" si="45"/>
        <v>-0.217</v>
      </c>
      <c r="P295" s="9">
        <f t="shared" ca="1" si="46"/>
        <v>0</v>
      </c>
      <c r="Q295" s="5">
        <f t="shared" ca="1" si="47"/>
        <v>-8.0952380952380984E-2</v>
      </c>
      <c r="R295" s="9">
        <f t="shared" ca="1" si="48"/>
        <v>0</v>
      </c>
      <c r="S295" s="5">
        <f t="shared" si="49"/>
        <v>-1.0000000000000002</v>
      </c>
    </row>
    <row r="296" spans="1:19" x14ac:dyDescent="0.3">
      <c r="A296" s="7">
        <v>45406</v>
      </c>
      <c r="B296" s="3">
        <v>124741</v>
      </c>
      <c r="C296" s="3">
        <v>125149</v>
      </c>
      <c r="D296" s="3">
        <v>125473</v>
      </c>
      <c r="E296" s="3">
        <v>124556</v>
      </c>
      <c r="F296" s="4" t="s">
        <v>189</v>
      </c>
      <c r="G296" s="1">
        <f>VALUE(LEFT(F296,LEN(F296)-1))*CHOOSE(MATCH(RIGHT(F296,1),{"K";"M";"B"},0),1000,1000000,1000000000)</f>
        <v>10530000</v>
      </c>
      <c r="H296" s="6">
        <v>-3.3E-3</v>
      </c>
      <c r="I296" s="5">
        <f>+Dados_Históricos___Ibovespa_2015_a_2025[[#This Row],[Var%]]*100</f>
        <v>-0.33</v>
      </c>
      <c r="J296" s="9">
        <f t="shared" si="40"/>
        <v>0</v>
      </c>
      <c r="K296" s="5">
        <f t="shared" si="41"/>
        <v>0</v>
      </c>
      <c r="L296" s="9">
        <f t="shared" si="42"/>
        <v>0</v>
      </c>
      <c r="M296" s="5">
        <f t="shared" ca="1" si="43"/>
        <v>9.2000000000000012E-2</v>
      </c>
      <c r="N296" s="9">
        <f t="shared" ca="1" si="44"/>
        <v>1</v>
      </c>
      <c r="O296" s="5">
        <f t="shared" ca="1" si="45"/>
        <v>-0.25999999999999995</v>
      </c>
      <c r="P296" s="9">
        <f t="shared" ca="1" si="46"/>
        <v>0</v>
      </c>
      <c r="Q296" s="5">
        <f t="shared" ca="1" si="47"/>
        <v>-7.9523809523809511E-2</v>
      </c>
      <c r="R296" s="9">
        <f t="shared" ca="1" si="48"/>
        <v>0</v>
      </c>
      <c r="S296" s="5">
        <f t="shared" si="49"/>
        <v>-1</v>
      </c>
    </row>
    <row r="297" spans="1:19" x14ac:dyDescent="0.3">
      <c r="A297" s="7">
        <v>45405</v>
      </c>
      <c r="B297" s="3">
        <v>125148</v>
      </c>
      <c r="C297" s="3">
        <v>125572</v>
      </c>
      <c r="D297" s="3">
        <v>125826</v>
      </c>
      <c r="E297" s="3">
        <v>124310</v>
      </c>
      <c r="F297" s="4" t="s">
        <v>277</v>
      </c>
      <c r="G297" s="1">
        <f>VALUE(LEFT(F297,LEN(F297)-1))*CHOOSE(MATCH(RIGHT(F297,1),{"K";"M";"B"},0),1000,1000000,1000000000)</f>
        <v>11260000</v>
      </c>
      <c r="H297" s="6">
        <v>-3.3999999999999998E-3</v>
      </c>
      <c r="I297" s="5">
        <f>+Dados_Históricos___Ibovespa_2015_a_2025[[#This Row],[Var%]]*100</f>
        <v>-0.33999999999999997</v>
      </c>
      <c r="J297" s="9">
        <f t="shared" si="40"/>
        <v>0</v>
      </c>
      <c r="K297" s="5">
        <f t="shared" si="41"/>
        <v>0</v>
      </c>
      <c r="L297" s="9">
        <f t="shared" si="42"/>
        <v>0</v>
      </c>
      <c r="M297" s="5">
        <f t="shared" ca="1" si="43"/>
        <v>0.12400000000000003</v>
      </c>
      <c r="N297" s="9">
        <f t="shared" ca="1" si="44"/>
        <v>1</v>
      </c>
      <c r="O297" s="5">
        <f t="shared" ca="1" si="45"/>
        <v>-0.36799999999999999</v>
      </c>
      <c r="P297" s="9">
        <f t="shared" ca="1" si="46"/>
        <v>0</v>
      </c>
      <c r="Q297" s="5">
        <f t="shared" ca="1" si="47"/>
        <v>-6.7619047619047606E-2</v>
      </c>
      <c r="R297" s="9">
        <f t="shared" ca="1" si="48"/>
        <v>0</v>
      </c>
      <c r="S297" s="5">
        <f t="shared" si="49"/>
        <v>-0.99999999999999989</v>
      </c>
    </row>
    <row r="298" spans="1:19" x14ac:dyDescent="0.3">
      <c r="A298" s="7">
        <v>45404</v>
      </c>
      <c r="B298" s="3">
        <v>125573</v>
      </c>
      <c r="C298" s="3">
        <v>125124</v>
      </c>
      <c r="D298" s="3">
        <v>126081</v>
      </c>
      <c r="E298" s="3">
        <v>124633</v>
      </c>
      <c r="F298" s="4" t="s">
        <v>265</v>
      </c>
      <c r="G298" s="1">
        <f>VALUE(LEFT(F298,LEN(F298)-1))*CHOOSE(MATCH(RIGHT(F298,1),{"K";"M";"B"},0),1000,1000000,1000000000)</f>
        <v>10260000</v>
      </c>
      <c r="H298" s="6">
        <v>3.5999999999999999E-3</v>
      </c>
      <c r="I298" s="5">
        <f>+Dados_Históricos___Ibovespa_2015_a_2025[[#This Row],[Var%]]*100</f>
        <v>0.36</v>
      </c>
      <c r="J298" s="9">
        <f t="shared" si="40"/>
        <v>1</v>
      </c>
      <c r="K298" s="5">
        <f t="shared" si="41"/>
        <v>0</v>
      </c>
      <c r="L298" s="9">
        <f t="shared" si="42"/>
        <v>0</v>
      </c>
      <c r="M298" s="5">
        <f t="shared" ca="1" si="43"/>
        <v>4.1999999999999996E-2</v>
      </c>
      <c r="N298" s="9">
        <f t="shared" ca="1" si="44"/>
        <v>1</v>
      </c>
      <c r="O298" s="5">
        <f t="shared" ca="1" si="45"/>
        <v>-0.254</v>
      </c>
      <c r="P298" s="9">
        <f t="shared" ca="1" si="46"/>
        <v>0</v>
      </c>
      <c r="Q298" s="5">
        <f t="shared" ca="1" si="47"/>
        <v>-9.3333333333333338E-2</v>
      </c>
      <c r="R298" s="9">
        <f t="shared" ca="1" si="48"/>
        <v>0</v>
      </c>
      <c r="S298" s="5">
        <f t="shared" si="49"/>
        <v>-1</v>
      </c>
    </row>
    <row r="299" spans="1:19" x14ac:dyDescent="0.3">
      <c r="A299" s="7">
        <v>45401</v>
      </c>
      <c r="B299" s="3">
        <v>125124</v>
      </c>
      <c r="C299" s="3">
        <v>124197</v>
      </c>
      <c r="D299" s="3">
        <v>125509</v>
      </c>
      <c r="E299" s="3">
        <v>124056</v>
      </c>
      <c r="F299" s="4" t="s">
        <v>278</v>
      </c>
      <c r="G299" s="1">
        <f>VALUE(LEFT(F299,LEN(F299)-1))*CHOOSE(MATCH(RIGHT(F299,1),{"K";"M";"B"},0),1000,1000000,1000000000)</f>
        <v>13600000</v>
      </c>
      <c r="H299" s="6">
        <v>7.4999999999999997E-3</v>
      </c>
      <c r="I299" s="5">
        <f>+Dados_Históricos___Ibovespa_2015_a_2025[[#This Row],[Var%]]*100</f>
        <v>0.75</v>
      </c>
      <c r="J299" s="9">
        <f t="shared" si="40"/>
        <v>1</v>
      </c>
      <c r="K299" s="5">
        <f t="shared" si="41"/>
        <v>0.25</v>
      </c>
      <c r="L299" s="9">
        <f t="shared" si="42"/>
        <v>1</v>
      </c>
      <c r="M299" s="5">
        <f t="shared" ca="1" si="43"/>
        <v>-0.12799999999999997</v>
      </c>
      <c r="N299" s="9">
        <f t="shared" ca="1" si="44"/>
        <v>0</v>
      </c>
      <c r="O299" s="5">
        <f t="shared" ca="1" si="45"/>
        <v>-0.12700000000000006</v>
      </c>
      <c r="P299" s="9">
        <f t="shared" ca="1" si="46"/>
        <v>0</v>
      </c>
      <c r="Q299" s="5">
        <f t="shared" ca="1" si="47"/>
        <v>-0.1461904761904762</v>
      </c>
      <c r="R299" s="9">
        <f t="shared" ca="1" si="48"/>
        <v>0</v>
      </c>
      <c r="S299" s="5">
        <f t="shared" si="49"/>
        <v>1</v>
      </c>
    </row>
    <row r="300" spans="1:19" x14ac:dyDescent="0.3">
      <c r="A300" s="7">
        <v>45400</v>
      </c>
      <c r="B300" s="3">
        <v>124196</v>
      </c>
      <c r="C300" s="3">
        <v>124171</v>
      </c>
      <c r="D300" s="3">
        <v>125140</v>
      </c>
      <c r="E300" s="3">
        <v>123397</v>
      </c>
      <c r="F300" s="4" t="s">
        <v>279</v>
      </c>
      <c r="G300" s="1">
        <f>VALUE(LEFT(F300,LEN(F300)-1))*CHOOSE(MATCH(RIGHT(F300,1),{"K";"M";"B"},0),1000,1000000,1000000000)</f>
        <v>10660000</v>
      </c>
      <c r="H300" s="6">
        <v>2.0000000000000001E-4</v>
      </c>
      <c r="I300" s="5">
        <f>+Dados_Históricos___Ibovespa_2015_a_2025[[#This Row],[Var%]]*100</f>
        <v>0.02</v>
      </c>
      <c r="J300" s="9">
        <f t="shared" si="40"/>
        <v>1</v>
      </c>
      <c r="K300" s="5">
        <f t="shared" si="41"/>
        <v>0</v>
      </c>
      <c r="L300" s="9">
        <f t="shared" si="42"/>
        <v>0</v>
      </c>
      <c r="M300" s="5">
        <f t="shared" ca="1" si="43"/>
        <v>-0.50600000000000001</v>
      </c>
      <c r="N300" s="9">
        <f t="shared" ca="1" si="44"/>
        <v>0</v>
      </c>
      <c r="O300" s="5">
        <f t="shared" ca="1" si="45"/>
        <v>-0.25200000000000006</v>
      </c>
      <c r="P300" s="9">
        <f t="shared" ca="1" si="46"/>
        <v>0</v>
      </c>
      <c r="Q300" s="5">
        <f t="shared" ca="1" si="47"/>
        <v>-0.12238095238095241</v>
      </c>
      <c r="R300" s="9">
        <f t="shared" ca="1" si="48"/>
        <v>0</v>
      </c>
      <c r="S300" s="5">
        <f t="shared" si="49"/>
        <v>1</v>
      </c>
    </row>
    <row r="301" spans="1:19" x14ac:dyDescent="0.3">
      <c r="A301" s="7">
        <v>45399</v>
      </c>
      <c r="B301" s="3">
        <v>124171</v>
      </c>
      <c r="C301" s="3">
        <v>124389</v>
      </c>
      <c r="D301" s="3">
        <v>125301</v>
      </c>
      <c r="E301" s="3">
        <v>123642</v>
      </c>
      <c r="F301" s="4" t="s">
        <v>280</v>
      </c>
      <c r="G301" s="1">
        <f>VALUE(LEFT(F301,LEN(F301)-1))*CHOOSE(MATCH(RIGHT(F301,1),{"K";"M";"B"},0),1000,1000000,1000000000)</f>
        <v>11370000</v>
      </c>
      <c r="H301" s="6">
        <v>-1.6999999999999999E-3</v>
      </c>
      <c r="I301" s="5">
        <f>+Dados_Históricos___Ibovespa_2015_a_2025[[#This Row],[Var%]]*100</f>
        <v>-0.16999999999999998</v>
      </c>
      <c r="J301" s="9">
        <f t="shared" si="40"/>
        <v>0</v>
      </c>
      <c r="K301" s="5">
        <f t="shared" si="41"/>
        <v>0</v>
      </c>
      <c r="L301" s="9">
        <f t="shared" si="42"/>
        <v>0</v>
      </c>
      <c r="M301" s="5">
        <f t="shared" ca="1" si="43"/>
        <v>-0.61199999999999988</v>
      </c>
      <c r="N301" s="9">
        <f t="shared" ca="1" si="44"/>
        <v>0</v>
      </c>
      <c r="O301" s="5">
        <f t="shared" ca="1" si="45"/>
        <v>-0.24500000000000002</v>
      </c>
      <c r="P301" s="9">
        <f t="shared" ca="1" si="46"/>
        <v>0</v>
      </c>
      <c r="Q301" s="5">
        <f t="shared" ca="1" si="47"/>
        <v>-0.10190476190476193</v>
      </c>
      <c r="R301" s="9">
        <f t="shared" ca="1" si="48"/>
        <v>0</v>
      </c>
      <c r="S301" s="5">
        <f t="shared" si="49"/>
        <v>-1.0000000000000002</v>
      </c>
    </row>
    <row r="302" spans="1:19" x14ac:dyDescent="0.3">
      <c r="A302" s="7">
        <v>45398</v>
      </c>
      <c r="B302" s="3">
        <v>124389</v>
      </c>
      <c r="C302" s="3">
        <v>125316</v>
      </c>
      <c r="D302" s="3">
        <v>125316</v>
      </c>
      <c r="E302" s="3">
        <v>123756</v>
      </c>
      <c r="F302" s="4" t="s">
        <v>281</v>
      </c>
      <c r="G302" s="1">
        <f>VALUE(LEFT(F302,LEN(F302)-1))*CHOOSE(MATCH(RIGHT(F302,1),{"K";"M";"B"},0),1000,1000000,1000000000)</f>
        <v>14010000</v>
      </c>
      <c r="H302" s="6">
        <v>-7.4999999999999997E-3</v>
      </c>
      <c r="I302" s="5">
        <f>+Dados_Históricos___Ibovespa_2015_a_2025[[#This Row],[Var%]]*100</f>
        <v>-0.75</v>
      </c>
      <c r="J302" s="9">
        <f t="shared" si="40"/>
        <v>0</v>
      </c>
      <c r="K302" s="5">
        <f t="shared" si="41"/>
        <v>-0.25</v>
      </c>
      <c r="L302" s="9">
        <f t="shared" si="42"/>
        <v>0</v>
      </c>
      <c r="M302" s="5">
        <f t="shared" ca="1" si="43"/>
        <v>-0.86</v>
      </c>
      <c r="N302" s="9">
        <f t="shared" ca="1" si="44"/>
        <v>0</v>
      </c>
      <c r="O302" s="5">
        <f t="shared" ca="1" si="45"/>
        <v>-0.24600000000000005</v>
      </c>
      <c r="P302" s="9">
        <f t="shared" ca="1" si="46"/>
        <v>0</v>
      </c>
      <c r="Q302" s="5">
        <f t="shared" ca="1" si="47"/>
        <v>-8.5714285714285743E-2</v>
      </c>
      <c r="R302" s="9">
        <f t="shared" ca="1" si="48"/>
        <v>0</v>
      </c>
      <c r="S302" s="5">
        <f t="shared" si="49"/>
        <v>-0.99999999999999989</v>
      </c>
    </row>
    <row r="303" spans="1:19" x14ac:dyDescent="0.3">
      <c r="A303" s="7">
        <v>45397</v>
      </c>
      <c r="B303" s="3">
        <v>125334</v>
      </c>
      <c r="C303" s="3">
        <v>125946</v>
      </c>
      <c r="D303" s="3">
        <v>126250</v>
      </c>
      <c r="E303" s="3">
        <v>125034</v>
      </c>
      <c r="F303" s="4" t="s">
        <v>282</v>
      </c>
      <c r="G303" s="1">
        <f>VALUE(LEFT(F303,LEN(F303)-1))*CHOOSE(MATCH(RIGHT(F303,1),{"K";"M";"B"},0),1000,1000000,1000000000)</f>
        <v>13500000</v>
      </c>
      <c r="H303" s="6">
        <v>-4.8999999999999998E-3</v>
      </c>
      <c r="I303" s="5">
        <f>+Dados_Históricos___Ibovespa_2015_a_2025[[#This Row],[Var%]]*100</f>
        <v>-0.49</v>
      </c>
      <c r="J303" s="9">
        <f t="shared" si="40"/>
        <v>0</v>
      </c>
      <c r="K303" s="5">
        <f t="shared" si="41"/>
        <v>0</v>
      </c>
      <c r="L303" s="9">
        <f t="shared" si="42"/>
        <v>0</v>
      </c>
      <c r="M303" s="5">
        <f t="shared" ca="1" si="43"/>
        <v>-0.55000000000000004</v>
      </c>
      <c r="N303" s="9">
        <f t="shared" ca="1" si="44"/>
        <v>0</v>
      </c>
      <c r="O303" s="5">
        <f t="shared" ca="1" si="45"/>
        <v>-0.127</v>
      </c>
      <c r="P303" s="9">
        <f t="shared" ca="1" si="46"/>
        <v>0</v>
      </c>
      <c r="Q303" s="5">
        <f t="shared" ca="1" si="47"/>
        <v>-8.5238095238095238E-2</v>
      </c>
      <c r="R303" s="9">
        <f t="shared" ca="1" si="48"/>
        <v>0</v>
      </c>
      <c r="S303" s="5">
        <f t="shared" si="49"/>
        <v>-1</v>
      </c>
    </row>
    <row r="304" spans="1:19" x14ac:dyDescent="0.3">
      <c r="A304" s="7">
        <v>45394</v>
      </c>
      <c r="B304" s="3">
        <v>125946</v>
      </c>
      <c r="C304" s="3">
        <v>127396</v>
      </c>
      <c r="D304" s="3">
        <v>127640</v>
      </c>
      <c r="E304" s="3">
        <v>125635</v>
      </c>
      <c r="F304" s="4" t="s">
        <v>283</v>
      </c>
      <c r="G304" s="1">
        <f>VALUE(LEFT(F304,LEN(F304)-1))*CHOOSE(MATCH(RIGHT(F304,1),{"K";"M";"B"},0),1000,1000000,1000000000)</f>
        <v>10250000</v>
      </c>
      <c r="H304" s="6">
        <v>-1.14E-2</v>
      </c>
      <c r="I304" s="5">
        <f>+Dados_Históricos___Ibovespa_2015_a_2025[[#This Row],[Var%]]*100</f>
        <v>-1.1400000000000001</v>
      </c>
      <c r="J304" s="9">
        <f t="shared" si="40"/>
        <v>0</v>
      </c>
      <c r="K304" s="5">
        <f t="shared" si="41"/>
        <v>-0.64000000000000012</v>
      </c>
      <c r="L304" s="9">
        <f t="shared" si="42"/>
        <v>0</v>
      </c>
      <c r="M304" s="5">
        <f t="shared" ca="1" si="43"/>
        <v>-0.12599999999999997</v>
      </c>
      <c r="N304" s="9">
        <f t="shared" ca="1" si="44"/>
        <v>0</v>
      </c>
      <c r="O304" s="5">
        <f t="shared" ca="1" si="45"/>
        <v>-0.16499999999999998</v>
      </c>
      <c r="P304" s="9">
        <f t="shared" ca="1" si="46"/>
        <v>0</v>
      </c>
      <c r="Q304" s="5">
        <f t="shared" ca="1" si="47"/>
        <v>-7.3809523809523797E-2</v>
      </c>
      <c r="R304" s="9">
        <f t="shared" ca="1" si="48"/>
        <v>0</v>
      </c>
      <c r="S304" s="5">
        <f t="shared" si="49"/>
        <v>1</v>
      </c>
    </row>
    <row r="305" spans="1:19" x14ac:dyDescent="0.3">
      <c r="A305" s="7">
        <v>45393</v>
      </c>
      <c r="B305" s="3">
        <v>127396</v>
      </c>
      <c r="C305" s="3">
        <v>128051</v>
      </c>
      <c r="D305" s="3">
        <v>128051</v>
      </c>
      <c r="E305" s="3">
        <v>127069</v>
      </c>
      <c r="F305" s="4" t="s">
        <v>284</v>
      </c>
      <c r="G305" s="1">
        <f>VALUE(LEFT(F305,LEN(F305)-1))*CHOOSE(MATCH(RIGHT(F305,1),{"K";"M";"B"},0),1000,1000000,1000000000)</f>
        <v>8880000</v>
      </c>
      <c r="H305" s="6">
        <v>-5.1000000000000004E-3</v>
      </c>
      <c r="I305" s="5">
        <f>+Dados_Históricos___Ibovespa_2015_a_2025[[#This Row],[Var%]]*100</f>
        <v>-0.51</v>
      </c>
      <c r="J305" s="9">
        <f t="shared" si="40"/>
        <v>0</v>
      </c>
      <c r="K305" s="5">
        <f t="shared" si="41"/>
        <v>-1.0000000000000009E-2</v>
      </c>
      <c r="L305" s="9">
        <f t="shared" si="42"/>
        <v>0</v>
      </c>
      <c r="M305" s="5">
        <f t="shared" ca="1" si="43"/>
        <v>2.0000000000000018E-3</v>
      </c>
      <c r="N305" s="9">
        <f t="shared" ca="1" si="44"/>
        <v>1</v>
      </c>
      <c r="O305" s="5">
        <f t="shared" ca="1" si="45"/>
        <v>-1.7999999999999988E-2</v>
      </c>
      <c r="P305" s="9">
        <f t="shared" ca="1" si="46"/>
        <v>0</v>
      </c>
      <c r="Q305" s="5">
        <f t="shared" ca="1" si="47"/>
        <v>-7.1428571428571383E-3</v>
      </c>
      <c r="R305" s="9">
        <f t="shared" ca="1" si="48"/>
        <v>0</v>
      </c>
      <c r="S305" s="5">
        <f t="shared" si="49"/>
        <v>-1</v>
      </c>
    </row>
    <row r="306" spans="1:19" x14ac:dyDescent="0.3">
      <c r="A306" s="7">
        <v>45392</v>
      </c>
      <c r="B306" s="3">
        <v>128054</v>
      </c>
      <c r="C306" s="3">
        <v>129872</v>
      </c>
      <c r="D306" s="3">
        <v>129872</v>
      </c>
      <c r="E306" s="3">
        <v>127732</v>
      </c>
      <c r="F306" s="4" t="s">
        <v>285</v>
      </c>
      <c r="G306" s="1">
        <f>VALUE(LEFT(F306,LEN(F306)-1))*CHOOSE(MATCH(RIGHT(F306,1),{"K";"M";"B"},0),1000,1000000,1000000000)</f>
        <v>10450000</v>
      </c>
      <c r="H306" s="6">
        <v>-1.41E-2</v>
      </c>
      <c r="I306" s="5">
        <f>+Dados_Históricos___Ibovespa_2015_a_2025[[#This Row],[Var%]]*100</f>
        <v>-1.41</v>
      </c>
      <c r="J306" s="9">
        <f t="shared" si="40"/>
        <v>0</v>
      </c>
      <c r="K306" s="5">
        <f t="shared" si="41"/>
        <v>-0.90999999999999992</v>
      </c>
      <c r="L306" s="9">
        <f t="shared" si="42"/>
        <v>0</v>
      </c>
      <c r="M306" s="5">
        <f t="shared" ca="1" si="43"/>
        <v>0.122</v>
      </c>
      <c r="N306" s="9">
        <f t="shared" ca="1" si="44"/>
        <v>1</v>
      </c>
      <c r="O306" s="5">
        <f t="shared" ca="1" si="45"/>
        <v>9.8000000000000018E-2</v>
      </c>
      <c r="P306" s="9">
        <f t="shared" ca="1" si="46"/>
        <v>1</v>
      </c>
      <c r="Q306" s="5">
        <f t="shared" ca="1" si="47"/>
        <v>7.5238095238095243E-2</v>
      </c>
      <c r="R306" s="9">
        <f t="shared" ca="1" si="48"/>
        <v>1</v>
      </c>
      <c r="S306" s="5">
        <f t="shared" si="49"/>
        <v>-1</v>
      </c>
    </row>
    <row r="307" spans="1:19" x14ac:dyDescent="0.3">
      <c r="A307" s="7">
        <v>45391</v>
      </c>
      <c r="B307" s="3">
        <v>129890</v>
      </c>
      <c r="C307" s="3">
        <v>128858</v>
      </c>
      <c r="D307" s="3">
        <v>129956</v>
      </c>
      <c r="E307" s="3">
        <v>128826</v>
      </c>
      <c r="F307" s="4" t="s">
        <v>286</v>
      </c>
      <c r="G307" s="1">
        <f>VALUE(LEFT(F307,LEN(F307)-1))*CHOOSE(MATCH(RIGHT(F307,1),{"K";"M";"B"},0),1000,1000000,1000000000)</f>
        <v>8490000</v>
      </c>
      <c r="H307" s="6">
        <v>8.0000000000000002E-3</v>
      </c>
      <c r="I307" s="5">
        <f>+Dados_Históricos___Ibovespa_2015_a_2025[[#This Row],[Var%]]*100</f>
        <v>0.8</v>
      </c>
      <c r="J307" s="9">
        <f t="shared" si="40"/>
        <v>1</v>
      </c>
      <c r="K307" s="5">
        <f t="shared" si="41"/>
        <v>0.30000000000000004</v>
      </c>
      <c r="L307" s="9">
        <f t="shared" si="42"/>
        <v>1</v>
      </c>
      <c r="M307" s="5">
        <f t="shared" ca="1" si="43"/>
        <v>0.36799999999999994</v>
      </c>
      <c r="N307" s="9">
        <f t="shared" ca="1" si="44"/>
        <v>1</v>
      </c>
      <c r="O307" s="5">
        <f t="shared" ca="1" si="45"/>
        <v>0.23400000000000004</v>
      </c>
      <c r="P307" s="9">
        <f t="shared" ca="1" si="46"/>
        <v>1</v>
      </c>
      <c r="Q307" s="5">
        <f t="shared" ca="1" si="47"/>
        <v>0.10666666666666667</v>
      </c>
      <c r="R307" s="9">
        <f t="shared" ca="1" si="48"/>
        <v>1</v>
      </c>
      <c r="S307" s="5">
        <f t="shared" si="49"/>
        <v>-1</v>
      </c>
    </row>
    <row r="308" spans="1:19" x14ac:dyDescent="0.3">
      <c r="A308" s="7">
        <v>45390</v>
      </c>
      <c r="B308" s="3">
        <v>128857</v>
      </c>
      <c r="C308" s="3">
        <v>126796</v>
      </c>
      <c r="D308" s="3">
        <v>129178</v>
      </c>
      <c r="E308" s="3">
        <v>126796</v>
      </c>
      <c r="F308" s="4" t="s">
        <v>287</v>
      </c>
      <c r="G308" s="1">
        <f>VALUE(LEFT(F308,LEN(F308)-1))*CHOOSE(MATCH(RIGHT(F308,1),{"K";"M";"B"},0),1000,1000000,1000000000)</f>
        <v>8130000.0000000009</v>
      </c>
      <c r="H308" s="6">
        <v>1.6299999999999999E-2</v>
      </c>
      <c r="I308" s="5">
        <f>+Dados_Históricos___Ibovespa_2015_a_2025[[#This Row],[Var%]]*100</f>
        <v>1.63</v>
      </c>
      <c r="J308" s="9">
        <f t="shared" si="40"/>
        <v>1</v>
      </c>
      <c r="K308" s="5">
        <f t="shared" si="41"/>
        <v>1.1299999999999999</v>
      </c>
      <c r="L308" s="9">
        <f t="shared" si="42"/>
        <v>1</v>
      </c>
      <c r="M308" s="5">
        <f t="shared" ca="1" si="43"/>
        <v>0.29599999999999999</v>
      </c>
      <c r="N308" s="9">
        <f t="shared" ca="1" si="44"/>
        <v>1</v>
      </c>
      <c r="O308" s="5">
        <f t="shared" ca="1" si="45"/>
        <v>0.14600000000000002</v>
      </c>
      <c r="P308" s="9">
        <f t="shared" ca="1" si="46"/>
        <v>1</v>
      </c>
      <c r="Q308" s="5">
        <f t="shared" ca="1" si="47"/>
        <v>2.1428571428571422E-2</v>
      </c>
      <c r="R308" s="9">
        <f t="shared" ca="1" si="48"/>
        <v>1</v>
      </c>
      <c r="S308" s="5">
        <f t="shared" si="49"/>
        <v>-1</v>
      </c>
    </row>
    <row r="309" spans="1:19" x14ac:dyDescent="0.3">
      <c r="A309" s="7">
        <v>45387</v>
      </c>
      <c r="B309" s="3">
        <v>126795</v>
      </c>
      <c r="C309" s="3">
        <v>127422</v>
      </c>
      <c r="D309" s="3">
        <v>127432</v>
      </c>
      <c r="E309" s="3">
        <v>126394</v>
      </c>
      <c r="F309" s="4" t="s">
        <v>151</v>
      </c>
      <c r="G309" s="1">
        <f>VALUE(LEFT(F309,LEN(F309)-1))*CHOOSE(MATCH(RIGHT(F309,1),{"K";"M";"B"},0),1000,1000000,1000000000)</f>
        <v>9100000</v>
      </c>
      <c r="H309" s="6">
        <v>-5.0000000000000001E-3</v>
      </c>
      <c r="I309" s="5">
        <f>+Dados_Históricos___Ibovespa_2015_a_2025[[#This Row],[Var%]]*100</f>
        <v>-0.5</v>
      </c>
      <c r="J309" s="9">
        <f t="shared" si="40"/>
        <v>0</v>
      </c>
      <c r="K309" s="5">
        <f t="shared" si="41"/>
        <v>0</v>
      </c>
      <c r="L309" s="9">
        <f t="shared" si="42"/>
        <v>0</v>
      </c>
      <c r="M309" s="5">
        <f t="shared" ca="1" si="43"/>
        <v>-0.20400000000000001</v>
      </c>
      <c r="N309" s="9">
        <f t="shared" ca="1" si="44"/>
        <v>0</v>
      </c>
      <c r="O309" s="5">
        <f t="shared" ca="1" si="45"/>
        <v>-0.10499999999999998</v>
      </c>
      <c r="P309" s="9">
        <f t="shared" ca="1" si="46"/>
        <v>0</v>
      </c>
      <c r="Q309" s="5">
        <f t="shared" ca="1" si="47"/>
        <v>-7.6666666666666675E-2</v>
      </c>
      <c r="R309" s="9">
        <f t="shared" ca="1" si="48"/>
        <v>0</v>
      </c>
      <c r="S309" s="5">
        <f t="shared" si="49"/>
        <v>-1.0000000000000002</v>
      </c>
    </row>
    <row r="310" spans="1:19" x14ac:dyDescent="0.3">
      <c r="A310" s="7">
        <v>45386</v>
      </c>
      <c r="B310" s="3">
        <v>127428</v>
      </c>
      <c r="C310" s="3">
        <v>127313</v>
      </c>
      <c r="D310" s="3">
        <v>129627</v>
      </c>
      <c r="E310" s="3">
        <v>127178</v>
      </c>
      <c r="F310" s="4" t="s">
        <v>288</v>
      </c>
      <c r="G310" s="1">
        <f>VALUE(LEFT(F310,LEN(F310)-1))*CHOOSE(MATCH(RIGHT(F310,1),{"K";"M";"B"},0),1000,1000000,1000000000)</f>
        <v>13240000</v>
      </c>
      <c r="H310" s="6">
        <v>8.9999999999999998E-4</v>
      </c>
      <c r="I310" s="5">
        <f>+Dados_Históricos___Ibovespa_2015_a_2025[[#This Row],[Var%]]*100</f>
        <v>0.09</v>
      </c>
      <c r="J310" s="9">
        <f t="shared" si="40"/>
        <v>1</v>
      </c>
      <c r="K310" s="5">
        <f t="shared" si="41"/>
        <v>0</v>
      </c>
      <c r="L310" s="9">
        <f t="shared" si="42"/>
        <v>0</v>
      </c>
      <c r="M310" s="5">
        <f t="shared" ca="1" si="43"/>
        <v>-3.7999999999999978E-2</v>
      </c>
      <c r="N310" s="9">
        <f t="shared" ca="1" si="44"/>
        <v>0</v>
      </c>
      <c r="O310" s="5">
        <f t="shared" ca="1" si="45"/>
        <v>-0.12999999999999998</v>
      </c>
      <c r="P310" s="9">
        <f t="shared" ca="1" si="46"/>
        <v>0</v>
      </c>
      <c r="Q310" s="5">
        <f t="shared" ca="1" si="47"/>
        <v>-2.3333333333333338E-2</v>
      </c>
      <c r="R310" s="9">
        <f t="shared" ca="1" si="48"/>
        <v>0</v>
      </c>
      <c r="S310" s="5">
        <f t="shared" si="49"/>
        <v>1</v>
      </c>
    </row>
    <row r="311" spans="1:19" x14ac:dyDescent="0.3">
      <c r="A311" s="7">
        <v>45385</v>
      </c>
      <c r="B311" s="3">
        <v>127318</v>
      </c>
      <c r="C311" s="3">
        <v>127546</v>
      </c>
      <c r="D311" s="3">
        <v>127694</v>
      </c>
      <c r="E311" s="3">
        <v>126181</v>
      </c>
      <c r="F311" s="4" t="s">
        <v>289</v>
      </c>
      <c r="G311" s="1">
        <f>VALUE(LEFT(F311,LEN(F311)-1))*CHOOSE(MATCH(RIGHT(F311,1),{"K";"M";"B"},0),1000,1000000,1000000000)</f>
        <v>11030000</v>
      </c>
      <c r="H311" s="6">
        <v>-1.8E-3</v>
      </c>
      <c r="I311" s="5">
        <f>+Dados_Históricos___Ibovespa_2015_a_2025[[#This Row],[Var%]]*100</f>
        <v>-0.18</v>
      </c>
      <c r="J311" s="9">
        <f t="shared" si="40"/>
        <v>0</v>
      </c>
      <c r="K311" s="5">
        <f t="shared" si="41"/>
        <v>0</v>
      </c>
      <c r="L311" s="9">
        <f t="shared" si="42"/>
        <v>0</v>
      </c>
      <c r="M311" s="5">
        <f t="shared" ca="1" si="43"/>
        <v>7.4000000000000038E-2</v>
      </c>
      <c r="N311" s="9">
        <f t="shared" ca="1" si="44"/>
        <v>1</v>
      </c>
      <c r="O311" s="5">
        <f t="shared" ca="1" si="45"/>
        <v>-1.399999999999999E-2</v>
      </c>
      <c r="P311" s="9">
        <f t="shared" ca="1" si="46"/>
        <v>0</v>
      </c>
      <c r="Q311" s="5">
        <f t="shared" ca="1" si="47"/>
        <v>-3.6666666666666681E-2</v>
      </c>
      <c r="R311" s="9">
        <f t="shared" ca="1" si="48"/>
        <v>0</v>
      </c>
      <c r="S311" s="5">
        <f t="shared" si="49"/>
        <v>1</v>
      </c>
    </row>
    <row r="312" spans="1:19" x14ac:dyDescent="0.3">
      <c r="A312" s="7">
        <v>45384</v>
      </c>
      <c r="B312" s="3">
        <v>127549</v>
      </c>
      <c r="C312" s="3">
        <v>126990</v>
      </c>
      <c r="D312" s="3">
        <v>127654</v>
      </c>
      <c r="E312" s="3">
        <v>126669</v>
      </c>
      <c r="F312" s="4" t="s">
        <v>163</v>
      </c>
      <c r="G312" s="1">
        <f>VALUE(LEFT(F312,LEN(F312)-1))*CHOOSE(MATCH(RIGHT(F312,1),{"K";"M";"B"},0),1000,1000000,1000000000)</f>
        <v>9070000</v>
      </c>
      <c r="H312" s="6">
        <v>4.4000000000000003E-3</v>
      </c>
      <c r="I312" s="5">
        <f>+Dados_Históricos___Ibovespa_2015_a_2025[[#This Row],[Var%]]*100</f>
        <v>0.44</v>
      </c>
      <c r="J312" s="9">
        <f t="shared" si="40"/>
        <v>1</v>
      </c>
      <c r="K312" s="5">
        <f t="shared" si="41"/>
        <v>0</v>
      </c>
      <c r="L312" s="9">
        <f t="shared" si="42"/>
        <v>0</v>
      </c>
      <c r="M312" s="5">
        <f t="shared" ca="1" si="43"/>
        <v>0.10000000000000002</v>
      </c>
      <c r="N312" s="9">
        <f t="shared" ca="1" si="44"/>
        <v>1</v>
      </c>
      <c r="O312" s="5">
        <f t="shared" ca="1" si="45"/>
        <v>4.9000000000000002E-2</v>
      </c>
      <c r="P312" s="9">
        <f t="shared" ca="1" si="46"/>
        <v>1</v>
      </c>
      <c r="Q312" s="5">
        <f t="shared" ca="1" si="47"/>
        <v>-5.9047619047619057E-2</v>
      </c>
      <c r="R312" s="9">
        <f t="shared" ca="1" si="48"/>
        <v>0</v>
      </c>
      <c r="S312" s="5">
        <f t="shared" si="49"/>
        <v>-1</v>
      </c>
    </row>
    <row r="313" spans="1:19" x14ac:dyDescent="0.3">
      <c r="A313" s="7">
        <v>45383</v>
      </c>
      <c r="B313" s="3">
        <v>126990</v>
      </c>
      <c r="C313" s="3">
        <v>128106</v>
      </c>
      <c r="D313" s="3">
        <v>128659</v>
      </c>
      <c r="E313" s="3">
        <v>126772</v>
      </c>
      <c r="F313" s="4" t="s">
        <v>125</v>
      </c>
      <c r="G313" s="1">
        <f>VALUE(LEFT(F313,LEN(F313)-1))*CHOOSE(MATCH(RIGHT(F313,1),{"K";"M";"B"},0),1000,1000000,1000000000)</f>
        <v>9370000</v>
      </c>
      <c r="H313" s="6">
        <v>-8.6999999999999994E-3</v>
      </c>
      <c r="I313" s="5">
        <f>+Dados_Históricos___Ibovespa_2015_a_2025[[#This Row],[Var%]]*100</f>
        <v>-0.86999999999999988</v>
      </c>
      <c r="J313" s="9">
        <f t="shared" si="40"/>
        <v>0</v>
      </c>
      <c r="K313" s="5">
        <f t="shared" si="41"/>
        <v>-0.36999999999999988</v>
      </c>
      <c r="L313" s="9">
        <f t="shared" si="42"/>
        <v>0</v>
      </c>
      <c r="M313" s="5">
        <f t="shared" ca="1" si="43"/>
        <v>-3.9999999999999593E-3</v>
      </c>
      <c r="N313" s="9">
        <f t="shared" ca="1" si="44"/>
        <v>0</v>
      </c>
      <c r="O313" s="5">
        <f t="shared" ca="1" si="45"/>
        <v>2.2000000000000002E-2</v>
      </c>
      <c r="P313" s="9">
        <f t="shared" ca="1" si="46"/>
        <v>1</v>
      </c>
      <c r="Q313" s="5">
        <f t="shared" ca="1" si="47"/>
        <v>-7.4285714285714288E-2</v>
      </c>
      <c r="R313" s="9">
        <f t="shared" ca="1" si="48"/>
        <v>0</v>
      </c>
      <c r="S313" s="5">
        <f t="shared" si="49"/>
        <v>-1</v>
      </c>
    </row>
    <row r="314" spans="1:19" x14ac:dyDescent="0.3">
      <c r="A314" s="7">
        <v>45379</v>
      </c>
      <c r="B314" s="3">
        <v>128106</v>
      </c>
      <c r="C314" s="3">
        <v>127689</v>
      </c>
      <c r="D314" s="3">
        <v>128364</v>
      </c>
      <c r="E314" s="3">
        <v>127270</v>
      </c>
      <c r="F314" s="4" t="s">
        <v>290</v>
      </c>
      <c r="G314" s="1">
        <f>VALUE(LEFT(F314,LEN(F314)-1))*CHOOSE(MATCH(RIGHT(F314,1),{"K";"M";"B"},0),1000,1000000,1000000000)</f>
        <v>9940000</v>
      </c>
      <c r="H314" s="6">
        <v>3.3E-3</v>
      </c>
      <c r="I314" s="5">
        <f>+Dados_Históricos___Ibovespa_2015_a_2025[[#This Row],[Var%]]*100</f>
        <v>0.33</v>
      </c>
      <c r="J314" s="9">
        <f t="shared" si="40"/>
        <v>1</v>
      </c>
      <c r="K314" s="5">
        <f t="shared" si="41"/>
        <v>0</v>
      </c>
      <c r="L314" s="9">
        <f t="shared" si="42"/>
        <v>0</v>
      </c>
      <c r="M314" s="5">
        <f t="shared" ca="1" si="43"/>
        <v>-6.0000000000000053E-3</v>
      </c>
      <c r="N314" s="9">
        <f t="shared" ca="1" si="44"/>
        <v>0</v>
      </c>
      <c r="O314" s="5">
        <f t="shared" ca="1" si="45"/>
        <v>3.4999999999999989E-2</v>
      </c>
      <c r="P314" s="9">
        <f t="shared" ca="1" si="46"/>
        <v>1</v>
      </c>
      <c r="Q314" s="5">
        <f t="shared" ca="1" si="47"/>
        <v>-7.4285714285714288E-2</v>
      </c>
      <c r="R314" s="9">
        <f t="shared" ca="1" si="48"/>
        <v>0</v>
      </c>
      <c r="S314" s="5">
        <f t="shared" si="49"/>
        <v>1.0000000000000002</v>
      </c>
    </row>
    <row r="315" spans="1:19" x14ac:dyDescent="0.3">
      <c r="A315" s="7">
        <v>45378</v>
      </c>
      <c r="B315" s="3">
        <v>127691</v>
      </c>
      <c r="C315" s="3">
        <v>126863</v>
      </c>
      <c r="D315" s="3">
        <v>127756</v>
      </c>
      <c r="E315" s="3">
        <v>126223</v>
      </c>
      <c r="F315" s="4" t="s">
        <v>291</v>
      </c>
      <c r="G315" s="1">
        <f>VALUE(LEFT(F315,LEN(F315)-1))*CHOOSE(MATCH(RIGHT(F315,1),{"K";"M";"B"},0),1000,1000000,1000000000)</f>
        <v>9920000</v>
      </c>
      <c r="H315" s="6">
        <v>6.4999999999999997E-3</v>
      </c>
      <c r="I315" s="5">
        <f>+Dados_Históricos___Ibovespa_2015_a_2025[[#This Row],[Var%]]*100</f>
        <v>0.65</v>
      </c>
      <c r="J315" s="9">
        <f t="shared" si="40"/>
        <v>1</v>
      </c>
      <c r="K315" s="5">
        <f t="shared" si="41"/>
        <v>0.15000000000000002</v>
      </c>
      <c r="L315" s="9">
        <f t="shared" si="42"/>
        <v>1</v>
      </c>
      <c r="M315" s="5">
        <f t="shared" ca="1" si="43"/>
        <v>-0.22199999999999998</v>
      </c>
      <c r="N315" s="9">
        <f t="shared" ca="1" si="44"/>
        <v>0</v>
      </c>
      <c r="O315" s="5">
        <f t="shared" ca="1" si="45"/>
        <v>-2.3E-2</v>
      </c>
      <c r="P315" s="9">
        <f t="shared" ca="1" si="46"/>
        <v>0</v>
      </c>
      <c r="Q315" s="5">
        <f t="shared" ca="1" si="47"/>
        <v>-0.14523809523809522</v>
      </c>
      <c r="R315" s="9">
        <f t="shared" ca="1" si="48"/>
        <v>0</v>
      </c>
      <c r="S315" s="5">
        <f t="shared" si="49"/>
        <v>-1</v>
      </c>
    </row>
    <row r="316" spans="1:19" x14ac:dyDescent="0.3">
      <c r="A316" s="7">
        <v>45377</v>
      </c>
      <c r="B316" s="3">
        <v>126863</v>
      </c>
      <c r="C316" s="3">
        <v>126931</v>
      </c>
      <c r="D316" s="3">
        <v>127193</v>
      </c>
      <c r="E316" s="3">
        <v>126591</v>
      </c>
      <c r="F316" s="4" t="s">
        <v>292</v>
      </c>
      <c r="G316" s="1">
        <f>VALUE(LEFT(F316,LEN(F316)-1))*CHOOSE(MATCH(RIGHT(F316,1),{"K";"M";"B"},0),1000,1000000,1000000000)</f>
        <v>9440000</v>
      </c>
      <c r="H316" s="6">
        <v>-5.0000000000000001E-4</v>
      </c>
      <c r="I316" s="5">
        <f>+Dados_Históricos___Ibovespa_2015_a_2025[[#This Row],[Var%]]*100</f>
        <v>-0.05</v>
      </c>
      <c r="J316" s="9">
        <f t="shared" si="40"/>
        <v>0</v>
      </c>
      <c r="K316" s="5">
        <f t="shared" si="41"/>
        <v>0</v>
      </c>
      <c r="L316" s="9">
        <f t="shared" si="42"/>
        <v>0</v>
      </c>
      <c r="M316" s="5">
        <f t="shared" ca="1" si="43"/>
        <v>-0.10200000000000001</v>
      </c>
      <c r="N316" s="9">
        <f t="shared" ca="1" si="44"/>
        <v>0</v>
      </c>
      <c r="O316" s="5">
        <f t="shared" ca="1" si="45"/>
        <v>-6.2000000000000013E-2</v>
      </c>
      <c r="P316" s="9">
        <f t="shared" ca="1" si="46"/>
        <v>0</v>
      </c>
      <c r="Q316" s="5">
        <f t="shared" ca="1" si="47"/>
        <v>-9.9523809523809542E-2</v>
      </c>
      <c r="R316" s="9">
        <f t="shared" ca="1" si="48"/>
        <v>0</v>
      </c>
      <c r="S316" s="5">
        <f t="shared" si="49"/>
        <v>1</v>
      </c>
    </row>
    <row r="317" spans="1:19" x14ac:dyDescent="0.3">
      <c r="A317" s="7">
        <v>45376</v>
      </c>
      <c r="B317" s="3">
        <v>126931</v>
      </c>
      <c r="C317" s="3">
        <v>127027</v>
      </c>
      <c r="D317" s="3">
        <v>127224</v>
      </c>
      <c r="E317" s="3">
        <v>126750</v>
      </c>
      <c r="F317" s="4" t="s">
        <v>293</v>
      </c>
      <c r="G317" s="1">
        <f>VALUE(LEFT(F317,LEN(F317)-1))*CHOOSE(MATCH(RIGHT(F317,1),{"K";"M";"B"},0),1000,1000000,1000000000)</f>
        <v>8060000.0000000009</v>
      </c>
      <c r="H317" s="6">
        <v>-8.0000000000000004E-4</v>
      </c>
      <c r="I317" s="5">
        <f>+Dados_Históricos___Ibovespa_2015_a_2025[[#This Row],[Var%]]*100</f>
        <v>-0.08</v>
      </c>
      <c r="J317" s="9">
        <f t="shared" si="40"/>
        <v>0</v>
      </c>
      <c r="K317" s="5">
        <f t="shared" si="41"/>
        <v>0</v>
      </c>
      <c r="L317" s="9">
        <f t="shared" si="42"/>
        <v>0</v>
      </c>
      <c r="M317" s="5">
        <f t="shared" ca="1" si="43"/>
        <v>-2.0000000000000018E-3</v>
      </c>
      <c r="N317" s="9">
        <f t="shared" ca="1" si="44"/>
        <v>0</v>
      </c>
      <c r="O317" s="5">
        <f t="shared" ca="1" si="45"/>
        <v>6.4999999999999988E-2</v>
      </c>
      <c r="P317" s="9">
        <f t="shared" ca="1" si="46"/>
        <v>1</v>
      </c>
      <c r="Q317" s="5">
        <f t="shared" ca="1" si="47"/>
        <v>-9.0000000000000024E-2</v>
      </c>
      <c r="R317" s="9">
        <f t="shared" ca="1" si="48"/>
        <v>0</v>
      </c>
      <c r="S317" s="5">
        <f t="shared" si="49"/>
        <v>1</v>
      </c>
    </row>
    <row r="318" spans="1:19" x14ac:dyDescent="0.3">
      <c r="A318" s="7">
        <v>45373</v>
      </c>
      <c r="B318" s="3">
        <v>127027</v>
      </c>
      <c r="C318" s="3">
        <v>128159</v>
      </c>
      <c r="D318" s="3">
        <v>128159</v>
      </c>
      <c r="E318" s="3">
        <v>126879</v>
      </c>
      <c r="F318" s="4" t="s">
        <v>125</v>
      </c>
      <c r="G318" s="1">
        <f>VALUE(LEFT(F318,LEN(F318)-1))*CHOOSE(MATCH(RIGHT(F318,1),{"K";"M";"B"},0),1000,1000000,1000000000)</f>
        <v>9370000</v>
      </c>
      <c r="H318" s="6">
        <v>-8.8000000000000005E-3</v>
      </c>
      <c r="I318" s="5">
        <f>+Dados_Históricos___Ibovespa_2015_a_2025[[#This Row],[Var%]]*100</f>
        <v>-0.88</v>
      </c>
      <c r="J318" s="9">
        <f t="shared" si="40"/>
        <v>0</v>
      </c>
      <c r="K318" s="5">
        <f t="shared" si="41"/>
        <v>-0.38</v>
      </c>
      <c r="L318" s="9">
        <f t="shared" si="42"/>
        <v>0</v>
      </c>
      <c r="M318" s="5">
        <f t="shared" ca="1" si="43"/>
        <v>4.8000000000000008E-2</v>
      </c>
      <c r="N318" s="9">
        <f t="shared" ca="1" si="44"/>
        <v>1</v>
      </c>
      <c r="O318" s="5">
        <f t="shared" ca="1" si="45"/>
        <v>-2.0000000000000018E-3</v>
      </c>
      <c r="P318" s="9">
        <f t="shared" ca="1" si="46"/>
        <v>0</v>
      </c>
      <c r="Q318" s="5">
        <f t="shared" ca="1" si="47"/>
        <v>-0.11619047619047621</v>
      </c>
      <c r="R318" s="9">
        <f t="shared" ca="1" si="48"/>
        <v>0</v>
      </c>
      <c r="S318" s="5">
        <f t="shared" si="49"/>
        <v>-0.99999999999999989</v>
      </c>
    </row>
    <row r="319" spans="1:19" x14ac:dyDescent="0.3">
      <c r="A319" s="7">
        <v>45372</v>
      </c>
      <c r="B319" s="3">
        <v>128159</v>
      </c>
      <c r="C319" s="3">
        <v>129125</v>
      </c>
      <c r="D319" s="3">
        <v>129556</v>
      </c>
      <c r="E319" s="3">
        <v>128093</v>
      </c>
      <c r="F319" s="4" t="s">
        <v>211</v>
      </c>
      <c r="G319" s="1">
        <f>VALUE(LEFT(F319,LEN(F319)-1))*CHOOSE(MATCH(RIGHT(F319,1),{"K";"M";"B"},0),1000,1000000,1000000000)</f>
        <v>9570000</v>
      </c>
      <c r="H319" s="6">
        <v>-7.4999999999999997E-3</v>
      </c>
      <c r="I319" s="5">
        <f>+Dados_Históricos___Ibovespa_2015_a_2025[[#This Row],[Var%]]*100</f>
        <v>-0.75</v>
      </c>
      <c r="J319" s="9">
        <f t="shared" si="40"/>
        <v>0</v>
      </c>
      <c r="K319" s="5">
        <f t="shared" si="41"/>
        <v>-0.25</v>
      </c>
      <c r="L319" s="9">
        <f t="shared" si="42"/>
        <v>0</v>
      </c>
      <c r="M319" s="5">
        <f t="shared" ca="1" si="43"/>
        <v>7.5999999999999984E-2</v>
      </c>
      <c r="N319" s="9">
        <f t="shared" ca="1" si="44"/>
        <v>1</v>
      </c>
      <c r="O319" s="5">
        <f t="shared" ca="1" si="45"/>
        <v>-1.3000000000000022E-2</v>
      </c>
      <c r="P319" s="9">
        <f t="shared" ca="1" si="46"/>
        <v>0</v>
      </c>
      <c r="Q319" s="5">
        <f t="shared" ca="1" si="47"/>
        <v>-6.6666666666666693E-2</v>
      </c>
      <c r="R319" s="9">
        <f t="shared" ca="1" si="48"/>
        <v>0</v>
      </c>
      <c r="S319" s="5">
        <f t="shared" si="49"/>
        <v>1</v>
      </c>
    </row>
    <row r="320" spans="1:19" x14ac:dyDescent="0.3">
      <c r="A320" s="7">
        <v>45371</v>
      </c>
      <c r="B320" s="3">
        <v>129125</v>
      </c>
      <c r="C320" s="3">
        <v>127534</v>
      </c>
      <c r="D320" s="3">
        <v>129210</v>
      </c>
      <c r="E320" s="3">
        <v>127349</v>
      </c>
      <c r="F320" s="4" t="s">
        <v>294</v>
      </c>
      <c r="G320" s="1">
        <f>VALUE(LEFT(F320,LEN(F320)-1))*CHOOSE(MATCH(RIGHT(F320,1),{"K";"M";"B"},0),1000,1000000,1000000000)</f>
        <v>10820000</v>
      </c>
      <c r="H320" s="6">
        <v>1.2500000000000001E-2</v>
      </c>
      <c r="I320" s="5">
        <f>+Dados_Históricos___Ibovespa_2015_a_2025[[#This Row],[Var%]]*100</f>
        <v>1.25</v>
      </c>
      <c r="J320" s="9">
        <f t="shared" si="40"/>
        <v>1</v>
      </c>
      <c r="K320" s="5">
        <f t="shared" si="41"/>
        <v>0.75</v>
      </c>
      <c r="L320" s="9">
        <f t="shared" si="42"/>
        <v>1</v>
      </c>
      <c r="M320" s="5">
        <f t="shared" ca="1" si="43"/>
        <v>0.17599999999999999</v>
      </c>
      <c r="N320" s="9">
        <f t="shared" ca="1" si="44"/>
        <v>1</v>
      </c>
      <c r="O320" s="5">
        <f t="shared" ca="1" si="45"/>
        <v>1.8999999999999979E-2</v>
      </c>
      <c r="P320" s="9">
        <f t="shared" ca="1" si="46"/>
        <v>1</v>
      </c>
      <c r="Q320" s="5">
        <f t="shared" ca="1" si="47"/>
        <v>-2.6666666666666668E-2</v>
      </c>
      <c r="R320" s="9">
        <f t="shared" ca="1" si="48"/>
        <v>0</v>
      </c>
      <c r="S320" s="5">
        <f t="shared" si="49"/>
        <v>1</v>
      </c>
    </row>
    <row r="321" spans="1:19" x14ac:dyDescent="0.3">
      <c r="A321" s="7">
        <v>45370</v>
      </c>
      <c r="B321" s="3">
        <v>127529</v>
      </c>
      <c r="C321" s="3">
        <v>126955</v>
      </c>
      <c r="D321" s="3">
        <v>128000</v>
      </c>
      <c r="E321" s="3">
        <v>126955</v>
      </c>
      <c r="F321" s="4" t="s">
        <v>295</v>
      </c>
      <c r="G321" s="1">
        <f>VALUE(LEFT(F321,LEN(F321)-1))*CHOOSE(MATCH(RIGHT(F321,1),{"K";"M";"B"},0),1000,1000000,1000000000)</f>
        <v>11180000</v>
      </c>
      <c r="H321" s="6">
        <v>4.4999999999999997E-3</v>
      </c>
      <c r="I321" s="5">
        <f>+Dados_Históricos___Ibovespa_2015_a_2025[[#This Row],[Var%]]*100</f>
        <v>0.44999999999999996</v>
      </c>
      <c r="J321" s="9">
        <f t="shared" si="40"/>
        <v>1</v>
      </c>
      <c r="K321" s="5">
        <f t="shared" si="41"/>
        <v>0</v>
      </c>
      <c r="L321" s="9">
        <f t="shared" si="42"/>
        <v>0</v>
      </c>
      <c r="M321" s="5">
        <f t="shared" ca="1" si="43"/>
        <v>-2.200000000000002E-2</v>
      </c>
      <c r="N321" s="9">
        <f t="shared" ca="1" si="44"/>
        <v>0</v>
      </c>
      <c r="O321" s="5">
        <f t="shared" ca="1" si="45"/>
        <v>-4.4000000000000025E-2</v>
      </c>
      <c r="P321" s="9">
        <f t="shared" ca="1" si="46"/>
        <v>0</v>
      </c>
      <c r="Q321" s="5">
        <f t="shared" ca="1" si="47"/>
        <v>-5.3809523809523835E-2</v>
      </c>
      <c r="R321" s="9">
        <f t="shared" ca="1" si="48"/>
        <v>0</v>
      </c>
      <c r="S321" s="5">
        <f t="shared" si="49"/>
        <v>-1</v>
      </c>
    </row>
    <row r="322" spans="1:19" x14ac:dyDescent="0.3">
      <c r="A322" s="7">
        <v>45369</v>
      </c>
      <c r="B322" s="3">
        <v>126954</v>
      </c>
      <c r="C322" s="3">
        <v>126758</v>
      </c>
      <c r="D322" s="3">
        <v>127540</v>
      </c>
      <c r="E322" s="3">
        <v>126272</v>
      </c>
      <c r="F322" s="4" t="s">
        <v>296</v>
      </c>
      <c r="G322" s="1">
        <f>VALUE(LEFT(F322,LEN(F322)-1))*CHOOSE(MATCH(RIGHT(F322,1),{"K";"M";"B"},0),1000,1000000,1000000000)</f>
        <v>10510000</v>
      </c>
      <c r="H322" s="6">
        <v>1.6999999999999999E-3</v>
      </c>
      <c r="I322" s="5">
        <f>+Dados_Históricos___Ibovespa_2015_a_2025[[#This Row],[Var%]]*100</f>
        <v>0.16999999999999998</v>
      </c>
      <c r="J322" s="9">
        <f t="shared" ref="J322:J385" si="50">IF(I322&lt;0,0,IF(I322=0,0,1))</f>
        <v>1</v>
      </c>
      <c r="K322" s="5">
        <f t="shared" ref="K322:K385" si="51">IF(ABS(I322)&lt;=0.5, 0, IF(I322&gt;0, I322-0.5, I322+0.5))</f>
        <v>0</v>
      </c>
      <c r="L322" s="9">
        <f t="shared" ref="L322:L385" si="52">IF(K322&lt;0,0,IF(K322=0,0,1))</f>
        <v>0</v>
      </c>
      <c r="M322" s="5">
        <f t="shared" ref="M322:M385" ca="1" si="53">AVERAGE(OFFSET(I322,0,0,5,1))</f>
        <v>0.13199999999999998</v>
      </c>
      <c r="N322" s="9">
        <f t="shared" ref="N322:N385" ca="1" si="54">IF(M322&lt;0,0,IF(M322=0,0,1))</f>
        <v>1</v>
      </c>
      <c r="O322" s="5">
        <f t="shared" ref="O322:O385" ca="1" si="55">AVERAGE(OFFSET(I322,0,0,10,1))</f>
        <v>-0.10800000000000001</v>
      </c>
      <c r="P322" s="9">
        <f t="shared" ref="P322:P385" ca="1" si="56">IF(O322&lt;0,0,IF(O322=0,0,1))</f>
        <v>0</v>
      </c>
      <c r="Q322" s="5">
        <f t="shared" ref="Q322:Q385" ca="1" si="57">AVERAGE(OFFSET(I322,0,0,21,1))</f>
        <v>-6.3809523809523802E-2</v>
      </c>
      <c r="R322" s="9">
        <f t="shared" ref="R322:R385" ca="1" si="58">IF(Q322&lt;0,0,IF(Q322=0,0,1))</f>
        <v>0</v>
      </c>
      <c r="S322" s="5">
        <f t="shared" ref="S322:S385" si="59">CORREL(G321:G322,I321:I322)</f>
        <v>1.0000000000000002</v>
      </c>
    </row>
    <row r="323" spans="1:19" x14ac:dyDescent="0.3">
      <c r="A323" s="7">
        <v>45366</v>
      </c>
      <c r="B323" s="3">
        <v>126742</v>
      </c>
      <c r="C323" s="3">
        <v>127682</v>
      </c>
      <c r="D323" s="3">
        <v>127957</v>
      </c>
      <c r="E323" s="3">
        <v>126502</v>
      </c>
      <c r="F323" s="4" t="s">
        <v>297</v>
      </c>
      <c r="G323" s="1">
        <f>VALUE(LEFT(F323,LEN(F323)-1))*CHOOSE(MATCH(RIGHT(F323,1),{"K";"M";"B"},0),1000,1000000,1000000000)</f>
        <v>14990000</v>
      </c>
      <c r="H323" s="6">
        <v>-7.4000000000000003E-3</v>
      </c>
      <c r="I323" s="5">
        <f>+Dados_Históricos___Ibovespa_2015_a_2025[[#This Row],[Var%]]*100</f>
        <v>-0.74</v>
      </c>
      <c r="J323" s="9">
        <f t="shared" si="50"/>
        <v>0</v>
      </c>
      <c r="K323" s="5">
        <f t="shared" si="51"/>
        <v>-0.24</v>
      </c>
      <c r="L323" s="9">
        <f t="shared" si="52"/>
        <v>0</v>
      </c>
      <c r="M323" s="5">
        <f t="shared" ca="1" si="53"/>
        <v>-5.2000000000000005E-2</v>
      </c>
      <c r="N323" s="9">
        <f t="shared" ca="1" si="54"/>
        <v>0</v>
      </c>
      <c r="O323" s="5">
        <f t="shared" ca="1" si="55"/>
        <v>-0.19</v>
      </c>
      <c r="P323" s="9">
        <f t="shared" ca="1" si="56"/>
        <v>0</v>
      </c>
      <c r="Q323" s="5">
        <f t="shared" ca="1" si="57"/>
        <v>-3.7619047619047608E-2</v>
      </c>
      <c r="R323" s="9">
        <f t="shared" ca="1" si="58"/>
        <v>0</v>
      </c>
      <c r="S323" s="5">
        <f t="shared" si="59"/>
        <v>-1.0000000000000002</v>
      </c>
    </row>
    <row r="324" spans="1:19" x14ac:dyDescent="0.3">
      <c r="A324" s="7">
        <v>45365</v>
      </c>
      <c r="B324" s="3">
        <v>127690</v>
      </c>
      <c r="C324" s="3">
        <v>127992</v>
      </c>
      <c r="D324" s="3">
        <v>128256</v>
      </c>
      <c r="E324" s="3">
        <v>127192</v>
      </c>
      <c r="F324" s="4" t="s">
        <v>298</v>
      </c>
      <c r="G324" s="1">
        <f>VALUE(LEFT(F324,LEN(F324)-1))*CHOOSE(MATCH(RIGHT(F324,1),{"K";"M";"B"},0),1000,1000000,1000000000)</f>
        <v>9290000</v>
      </c>
      <c r="H324" s="6">
        <v>-2.5000000000000001E-3</v>
      </c>
      <c r="I324" s="5">
        <f>+Dados_Históricos___Ibovespa_2015_a_2025[[#This Row],[Var%]]*100</f>
        <v>-0.25</v>
      </c>
      <c r="J324" s="9">
        <f t="shared" si="50"/>
        <v>0</v>
      </c>
      <c r="K324" s="5">
        <f t="shared" si="51"/>
        <v>0</v>
      </c>
      <c r="L324" s="9">
        <f t="shared" si="52"/>
        <v>0</v>
      </c>
      <c r="M324" s="5">
        <f t="shared" ca="1" si="53"/>
        <v>-0.10200000000000002</v>
      </c>
      <c r="N324" s="9">
        <f t="shared" ca="1" si="54"/>
        <v>0</v>
      </c>
      <c r="O324" s="5">
        <f t="shared" ca="1" si="55"/>
        <v>-0.10400000000000001</v>
      </c>
      <c r="P324" s="9">
        <f t="shared" ca="1" si="56"/>
        <v>0</v>
      </c>
      <c r="Q324" s="5">
        <f t="shared" ca="1" si="57"/>
        <v>2.7142857142857142E-2</v>
      </c>
      <c r="R324" s="9">
        <f t="shared" ca="1" si="58"/>
        <v>1</v>
      </c>
      <c r="S324" s="5">
        <f t="shared" si="59"/>
        <v>-1</v>
      </c>
    </row>
    <row r="325" spans="1:19" x14ac:dyDescent="0.3">
      <c r="A325" s="7">
        <v>45364</v>
      </c>
      <c r="B325" s="3">
        <v>128006</v>
      </c>
      <c r="C325" s="3">
        <v>127668</v>
      </c>
      <c r="D325" s="3">
        <v>128530</v>
      </c>
      <c r="E325" s="3">
        <v>127439</v>
      </c>
      <c r="F325" s="4" t="s">
        <v>219</v>
      </c>
      <c r="G325" s="1">
        <f>VALUE(LEFT(F325,LEN(F325)-1))*CHOOSE(MATCH(RIGHT(F325,1),{"K";"M";"B"},0),1000,1000000,1000000000)</f>
        <v>8840000</v>
      </c>
      <c r="H325" s="6">
        <v>2.5999999999999999E-3</v>
      </c>
      <c r="I325" s="5">
        <f>+Dados_Históricos___Ibovespa_2015_a_2025[[#This Row],[Var%]]*100</f>
        <v>0.26</v>
      </c>
      <c r="J325" s="9">
        <f t="shared" si="50"/>
        <v>1</v>
      </c>
      <c r="K325" s="5">
        <f t="shared" si="51"/>
        <v>0</v>
      </c>
      <c r="L325" s="9">
        <f t="shared" si="52"/>
        <v>0</v>
      </c>
      <c r="M325" s="5">
        <f t="shared" ca="1" si="53"/>
        <v>-0.13800000000000004</v>
      </c>
      <c r="N325" s="9">
        <f t="shared" ca="1" si="54"/>
        <v>0</v>
      </c>
      <c r="O325" s="5">
        <f t="shared" ca="1" si="55"/>
        <v>-0.16600000000000001</v>
      </c>
      <c r="P325" s="9">
        <f t="shared" ca="1" si="56"/>
        <v>0</v>
      </c>
      <c r="Q325" s="5">
        <f t="shared" ca="1" si="57"/>
        <v>1.4285714285714034E-3</v>
      </c>
      <c r="R325" s="9">
        <f t="shared" ca="1" si="58"/>
        <v>1</v>
      </c>
      <c r="S325" s="5">
        <f t="shared" si="59"/>
        <v>-1</v>
      </c>
    </row>
    <row r="326" spans="1:19" x14ac:dyDescent="0.3">
      <c r="A326" s="7">
        <v>45363</v>
      </c>
      <c r="B326" s="3">
        <v>127668</v>
      </c>
      <c r="C326" s="3">
        <v>126124</v>
      </c>
      <c r="D326" s="3">
        <v>128039</v>
      </c>
      <c r="E326" s="3">
        <v>126121</v>
      </c>
      <c r="F326" s="4" t="s">
        <v>299</v>
      </c>
      <c r="G326" s="1">
        <f>VALUE(LEFT(F326,LEN(F326)-1))*CHOOSE(MATCH(RIGHT(F326,1),{"K";"M";"B"},0),1000,1000000,1000000000)</f>
        <v>9480000</v>
      </c>
      <c r="H326" s="6">
        <v>1.2200000000000001E-2</v>
      </c>
      <c r="I326" s="5">
        <f>+Dados_Históricos___Ibovespa_2015_a_2025[[#This Row],[Var%]]*100</f>
        <v>1.22</v>
      </c>
      <c r="J326" s="9">
        <f t="shared" si="50"/>
        <v>1</v>
      </c>
      <c r="K326" s="5">
        <f t="shared" si="51"/>
        <v>0.72</v>
      </c>
      <c r="L326" s="9">
        <f t="shared" si="52"/>
        <v>1</v>
      </c>
      <c r="M326" s="5">
        <f t="shared" ca="1" si="53"/>
        <v>-6.6000000000000031E-2</v>
      </c>
      <c r="N326" s="9">
        <f t="shared" ca="1" si="54"/>
        <v>0</v>
      </c>
      <c r="O326" s="5">
        <f t="shared" ca="1" si="55"/>
        <v>-0.308</v>
      </c>
      <c r="P326" s="9">
        <f t="shared" ca="1" si="56"/>
        <v>0</v>
      </c>
      <c r="Q326" s="5">
        <f t="shared" ca="1" si="57"/>
        <v>-1.8095238095238112E-2</v>
      </c>
      <c r="R326" s="9">
        <f t="shared" ca="1" si="58"/>
        <v>0</v>
      </c>
      <c r="S326" s="5">
        <f t="shared" si="59"/>
        <v>1</v>
      </c>
    </row>
    <row r="327" spans="1:19" x14ac:dyDescent="0.3">
      <c r="A327" s="7">
        <v>45362</v>
      </c>
      <c r="B327" s="3">
        <v>126124</v>
      </c>
      <c r="C327" s="3">
        <v>127068</v>
      </c>
      <c r="D327" s="3">
        <v>127068</v>
      </c>
      <c r="E327" s="3">
        <v>126065</v>
      </c>
      <c r="F327" s="4" t="s">
        <v>126</v>
      </c>
      <c r="G327" s="1">
        <f>VALUE(LEFT(F327,LEN(F327)-1))*CHOOSE(MATCH(RIGHT(F327,1),{"K";"M";"B"},0),1000,1000000,1000000000)</f>
        <v>8900000</v>
      </c>
      <c r="H327" s="6">
        <v>-7.4999999999999997E-3</v>
      </c>
      <c r="I327" s="5">
        <f>+Dados_Históricos___Ibovespa_2015_a_2025[[#This Row],[Var%]]*100</f>
        <v>-0.75</v>
      </c>
      <c r="J327" s="9">
        <f t="shared" si="50"/>
        <v>0</v>
      </c>
      <c r="K327" s="5">
        <f t="shared" si="51"/>
        <v>-0.25</v>
      </c>
      <c r="L327" s="9">
        <f t="shared" si="52"/>
        <v>0</v>
      </c>
      <c r="M327" s="5">
        <f t="shared" ca="1" si="53"/>
        <v>-0.34800000000000003</v>
      </c>
      <c r="N327" s="9">
        <f t="shared" ca="1" si="54"/>
        <v>0</v>
      </c>
      <c r="O327" s="5">
        <f t="shared" ca="1" si="55"/>
        <v>-0.26900000000000002</v>
      </c>
      <c r="P327" s="9">
        <f t="shared" ca="1" si="56"/>
        <v>0</v>
      </c>
      <c r="Q327" s="5">
        <f t="shared" ca="1" si="57"/>
        <v>-0.13952380952380952</v>
      </c>
      <c r="R327" s="9">
        <f t="shared" ca="1" si="58"/>
        <v>0</v>
      </c>
      <c r="S327" s="5">
        <f t="shared" si="59"/>
        <v>1</v>
      </c>
    </row>
    <row r="328" spans="1:19" x14ac:dyDescent="0.3">
      <c r="A328" s="7">
        <v>45359</v>
      </c>
      <c r="B328" s="3">
        <v>127071</v>
      </c>
      <c r="C328" s="3">
        <v>128335</v>
      </c>
      <c r="D328" s="3">
        <v>128338</v>
      </c>
      <c r="E328" s="3">
        <v>125802</v>
      </c>
      <c r="F328" s="4" t="s">
        <v>300</v>
      </c>
      <c r="G328" s="1">
        <f>VALUE(LEFT(F328,LEN(F328)-1))*CHOOSE(MATCH(RIGHT(F328,1),{"K";"M";"B"},0),1000,1000000,1000000000)</f>
        <v>11940000</v>
      </c>
      <c r="H328" s="6">
        <v>-9.9000000000000008E-3</v>
      </c>
      <c r="I328" s="5">
        <f>+Dados_Históricos___Ibovespa_2015_a_2025[[#This Row],[Var%]]*100</f>
        <v>-0.9900000000000001</v>
      </c>
      <c r="J328" s="9">
        <f t="shared" si="50"/>
        <v>0</v>
      </c>
      <c r="K328" s="5">
        <f t="shared" si="51"/>
        <v>-0.4900000000000001</v>
      </c>
      <c r="L328" s="9">
        <f t="shared" si="52"/>
        <v>0</v>
      </c>
      <c r="M328" s="5">
        <f t="shared" ca="1" si="53"/>
        <v>-0.32800000000000001</v>
      </c>
      <c r="N328" s="9">
        <f t="shared" ca="1" si="54"/>
        <v>0</v>
      </c>
      <c r="O328" s="5">
        <f t="shared" ca="1" si="55"/>
        <v>-0.17899999999999999</v>
      </c>
      <c r="P328" s="9">
        <f t="shared" ca="1" si="56"/>
        <v>0</v>
      </c>
      <c r="Q328" s="5">
        <f t="shared" ca="1" si="57"/>
        <v>-0.12095238095238094</v>
      </c>
      <c r="R328" s="9">
        <f t="shared" ca="1" si="58"/>
        <v>0</v>
      </c>
      <c r="S328" s="5">
        <f t="shared" si="59"/>
        <v>-1</v>
      </c>
    </row>
    <row r="329" spans="1:19" x14ac:dyDescent="0.3">
      <c r="A329" s="7">
        <v>45358</v>
      </c>
      <c r="B329" s="3">
        <v>128340</v>
      </c>
      <c r="C329" s="3">
        <v>128890</v>
      </c>
      <c r="D329" s="3">
        <v>129188</v>
      </c>
      <c r="E329" s="3">
        <v>128033</v>
      </c>
      <c r="F329" s="4" t="s">
        <v>301</v>
      </c>
      <c r="G329" s="1">
        <f>VALUE(LEFT(F329,LEN(F329)-1))*CHOOSE(MATCH(RIGHT(F329,1),{"K";"M";"B"},0),1000,1000000,1000000000)</f>
        <v>7350000</v>
      </c>
      <c r="H329" s="6">
        <v>-4.3E-3</v>
      </c>
      <c r="I329" s="5">
        <f>+Dados_Históricos___Ibovespa_2015_a_2025[[#This Row],[Var%]]*100</f>
        <v>-0.43</v>
      </c>
      <c r="J329" s="9">
        <f t="shared" si="50"/>
        <v>0</v>
      </c>
      <c r="K329" s="5">
        <f t="shared" si="51"/>
        <v>0</v>
      </c>
      <c r="L329" s="9">
        <f t="shared" si="52"/>
        <v>0</v>
      </c>
      <c r="M329" s="5">
        <f t="shared" ca="1" si="53"/>
        <v>-0.10600000000000001</v>
      </c>
      <c r="N329" s="9">
        <f t="shared" ca="1" si="54"/>
        <v>0</v>
      </c>
      <c r="O329" s="5">
        <f t="shared" ca="1" si="55"/>
        <v>-0.14299999999999996</v>
      </c>
      <c r="P329" s="9">
        <f t="shared" ca="1" si="56"/>
        <v>0</v>
      </c>
      <c r="Q329" s="5">
        <f t="shared" ca="1" si="57"/>
        <v>3.1428571428571438E-2</v>
      </c>
      <c r="R329" s="9">
        <f t="shared" ca="1" si="58"/>
        <v>1</v>
      </c>
      <c r="S329" s="5">
        <f t="shared" si="59"/>
        <v>-1.0000000000000002</v>
      </c>
    </row>
    <row r="330" spans="1:19" x14ac:dyDescent="0.3">
      <c r="A330" s="7">
        <v>45357</v>
      </c>
      <c r="B330" s="3">
        <v>128890</v>
      </c>
      <c r="C330" s="3">
        <v>128099</v>
      </c>
      <c r="D330" s="3">
        <v>129323</v>
      </c>
      <c r="E330" s="3">
        <v>128099</v>
      </c>
      <c r="F330" s="4" t="s">
        <v>302</v>
      </c>
      <c r="G330" s="1">
        <f>VALUE(LEFT(F330,LEN(F330)-1))*CHOOSE(MATCH(RIGHT(F330,1),{"K";"M";"B"},0),1000,1000000,1000000000)</f>
        <v>11060000</v>
      </c>
      <c r="H330" s="6">
        <v>6.1999999999999998E-3</v>
      </c>
      <c r="I330" s="5">
        <f>+Dados_Históricos___Ibovespa_2015_a_2025[[#This Row],[Var%]]*100</f>
        <v>0.62</v>
      </c>
      <c r="J330" s="9">
        <f t="shared" si="50"/>
        <v>1</v>
      </c>
      <c r="K330" s="5">
        <f t="shared" si="51"/>
        <v>0.12</v>
      </c>
      <c r="L330" s="9">
        <f t="shared" si="52"/>
        <v>1</v>
      </c>
      <c r="M330" s="5">
        <f t="shared" ca="1" si="53"/>
        <v>-0.19400000000000001</v>
      </c>
      <c r="N330" s="9">
        <f t="shared" ca="1" si="54"/>
        <v>0</v>
      </c>
      <c r="O330" s="5">
        <f t="shared" ca="1" si="55"/>
        <v>-8.3999999999999991E-2</v>
      </c>
      <c r="P330" s="9">
        <f t="shared" ca="1" si="56"/>
        <v>0</v>
      </c>
      <c r="Q330" s="5">
        <f t="shared" ca="1" si="57"/>
        <v>6.7142857142857143E-2</v>
      </c>
      <c r="R330" s="9">
        <f t="shared" ca="1" si="58"/>
        <v>1</v>
      </c>
      <c r="S330" s="5">
        <f t="shared" si="59"/>
        <v>1</v>
      </c>
    </row>
    <row r="331" spans="1:19" x14ac:dyDescent="0.3">
      <c r="A331" s="7">
        <v>45356</v>
      </c>
      <c r="B331" s="3">
        <v>128098</v>
      </c>
      <c r="C331" s="3">
        <v>128336</v>
      </c>
      <c r="D331" s="3">
        <v>128989</v>
      </c>
      <c r="E331" s="3">
        <v>127823</v>
      </c>
      <c r="F331" s="4" t="s">
        <v>123</v>
      </c>
      <c r="G331" s="1">
        <f>VALUE(LEFT(F331,LEN(F331)-1))*CHOOSE(MATCH(RIGHT(F331,1),{"K";"M";"B"},0),1000,1000000,1000000000)</f>
        <v>9690000</v>
      </c>
      <c r="H331" s="6">
        <v>-1.9E-3</v>
      </c>
      <c r="I331" s="5">
        <f>+Dados_Históricos___Ibovespa_2015_a_2025[[#This Row],[Var%]]*100</f>
        <v>-0.19</v>
      </c>
      <c r="J331" s="9">
        <f t="shared" si="50"/>
        <v>0</v>
      </c>
      <c r="K331" s="5">
        <f t="shared" si="51"/>
        <v>0</v>
      </c>
      <c r="L331" s="9">
        <f t="shared" si="52"/>
        <v>0</v>
      </c>
      <c r="M331" s="5">
        <f t="shared" ca="1" si="53"/>
        <v>-0.55000000000000004</v>
      </c>
      <c r="N331" s="9">
        <f t="shared" ca="1" si="54"/>
        <v>0</v>
      </c>
      <c r="O331" s="5">
        <f t="shared" ca="1" si="55"/>
        <v>-0.13700000000000001</v>
      </c>
      <c r="P331" s="9">
        <f t="shared" ca="1" si="56"/>
        <v>0</v>
      </c>
      <c r="Q331" s="5">
        <f t="shared" ca="1" si="57"/>
        <v>-1.0476190476190486E-2</v>
      </c>
      <c r="R331" s="9">
        <f t="shared" ca="1" si="58"/>
        <v>0</v>
      </c>
      <c r="S331" s="5">
        <f t="shared" si="59"/>
        <v>1</v>
      </c>
    </row>
    <row r="332" spans="1:19" x14ac:dyDescent="0.3">
      <c r="A332" s="7">
        <v>45355</v>
      </c>
      <c r="B332" s="3">
        <v>128341</v>
      </c>
      <c r="C332" s="3">
        <v>129176</v>
      </c>
      <c r="D332" s="3">
        <v>129307</v>
      </c>
      <c r="E332" s="3">
        <v>128278</v>
      </c>
      <c r="F332" s="4" t="s">
        <v>177</v>
      </c>
      <c r="G332" s="1">
        <f>VALUE(LEFT(F332,LEN(F332)-1))*CHOOSE(MATCH(RIGHT(F332,1),{"K";"M";"B"},0),1000,1000000,1000000000)</f>
        <v>7970000</v>
      </c>
      <c r="H332" s="6">
        <v>-6.4999999999999997E-3</v>
      </c>
      <c r="I332" s="5">
        <f>+Dados_Históricos___Ibovespa_2015_a_2025[[#This Row],[Var%]]*100</f>
        <v>-0.65</v>
      </c>
      <c r="J332" s="9">
        <f t="shared" si="50"/>
        <v>0</v>
      </c>
      <c r="K332" s="5">
        <f t="shared" si="51"/>
        <v>-0.15000000000000002</v>
      </c>
      <c r="L332" s="9">
        <f t="shared" si="52"/>
        <v>0</v>
      </c>
      <c r="M332" s="5">
        <f t="shared" ca="1" si="53"/>
        <v>-0.18999999999999995</v>
      </c>
      <c r="N332" s="9">
        <f t="shared" ca="1" si="54"/>
        <v>0</v>
      </c>
      <c r="O332" s="5">
        <f t="shared" ca="1" si="55"/>
        <v>-4.9999999999999975E-2</v>
      </c>
      <c r="P332" s="9">
        <f t="shared" ca="1" si="56"/>
        <v>0</v>
      </c>
      <c r="Q332" s="5">
        <f t="shared" ca="1" si="57"/>
        <v>2.5714285714285728E-2</v>
      </c>
      <c r="R332" s="9">
        <f t="shared" ca="1" si="58"/>
        <v>1</v>
      </c>
      <c r="S332" s="5">
        <f t="shared" si="59"/>
        <v>1</v>
      </c>
    </row>
    <row r="333" spans="1:19" x14ac:dyDescent="0.3">
      <c r="A333" s="7">
        <v>45352</v>
      </c>
      <c r="B333" s="3">
        <v>129180</v>
      </c>
      <c r="C333" s="3">
        <v>129026</v>
      </c>
      <c r="D333" s="3">
        <v>129716</v>
      </c>
      <c r="E333" s="3">
        <v>128717</v>
      </c>
      <c r="F333" s="4" t="s">
        <v>303</v>
      </c>
      <c r="G333" s="1">
        <f>VALUE(LEFT(F333,LEN(F333)-1))*CHOOSE(MATCH(RIGHT(F333,1),{"K";"M";"B"},0),1000,1000000,1000000000)</f>
        <v>9770000</v>
      </c>
      <c r="H333" s="6">
        <v>1.1999999999999999E-3</v>
      </c>
      <c r="I333" s="5">
        <f>+Dados_Históricos___Ibovespa_2015_a_2025[[#This Row],[Var%]]*100</f>
        <v>0.12</v>
      </c>
      <c r="J333" s="9">
        <f t="shared" si="50"/>
        <v>1</v>
      </c>
      <c r="K333" s="5">
        <f t="shared" si="51"/>
        <v>0</v>
      </c>
      <c r="L333" s="9">
        <f t="shared" si="52"/>
        <v>0</v>
      </c>
      <c r="M333" s="5">
        <f t="shared" ca="1" si="53"/>
        <v>-2.9999999999999964E-2</v>
      </c>
      <c r="N333" s="9">
        <f t="shared" ca="1" si="54"/>
        <v>0</v>
      </c>
      <c r="O333" s="5">
        <f t="shared" ca="1" si="55"/>
        <v>3.9000000000000014E-2</v>
      </c>
      <c r="P333" s="9">
        <f t="shared" ca="1" si="56"/>
        <v>1</v>
      </c>
      <c r="Q333" s="5">
        <f t="shared" ca="1" si="57"/>
        <v>7.0000000000000007E-2</v>
      </c>
      <c r="R333" s="9">
        <f t="shared" ca="1" si="58"/>
        <v>1</v>
      </c>
      <c r="S333" s="5">
        <f t="shared" si="59"/>
        <v>1</v>
      </c>
    </row>
    <row r="334" spans="1:19" x14ac:dyDescent="0.3">
      <c r="A334" s="7">
        <v>45351</v>
      </c>
      <c r="B334" s="3">
        <v>129020</v>
      </c>
      <c r="C334" s="3">
        <v>130155</v>
      </c>
      <c r="D334" s="3">
        <v>130155</v>
      </c>
      <c r="E334" s="3">
        <v>128669</v>
      </c>
      <c r="F334" s="4" t="s">
        <v>304</v>
      </c>
      <c r="G334" s="1">
        <f>VALUE(LEFT(F334,LEN(F334)-1))*CHOOSE(MATCH(RIGHT(F334,1),{"K";"M";"B"},0),1000,1000000,1000000000)</f>
        <v>12000000</v>
      </c>
      <c r="H334" s="6">
        <v>-8.6999999999999994E-3</v>
      </c>
      <c r="I334" s="5">
        <f>+Dados_Históricos___Ibovespa_2015_a_2025[[#This Row],[Var%]]*100</f>
        <v>-0.86999999999999988</v>
      </c>
      <c r="J334" s="9">
        <f t="shared" si="50"/>
        <v>0</v>
      </c>
      <c r="K334" s="5">
        <f t="shared" si="51"/>
        <v>-0.36999999999999988</v>
      </c>
      <c r="L334" s="9">
        <f t="shared" si="52"/>
        <v>0</v>
      </c>
      <c r="M334" s="5">
        <f t="shared" ca="1" si="53"/>
        <v>-0.18</v>
      </c>
      <c r="N334" s="9">
        <f t="shared" ca="1" si="54"/>
        <v>0</v>
      </c>
      <c r="O334" s="5">
        <f t="shared" ca="1" si="55"/>
        <v>9.9000000000000005E-2</v>
      </c>
      <c r="P334" s="9">
        <f t="shared" ca="1" si="56"/>
        <v>1</v>
      </c>
      <c r="Q334" s="5">
        <f t="shared" ca="1" si="57"/>
        <v>2.3333333333333338E-2</v>
      </c>
      <c r="R334" s="9">
        <f t="shared" ca="1" si="58"/>
        <v>1</v>
      </c>
      <c r="S334" s="5">
        <f t="shared" si="59"/>
        <v>-1</v>
      </c>
    </row>
    <row r="335" spans="1:19" x14ac:dyDescent="0.3">
      <c r="A335" s="7">
        <v>45350</v>
      </c>
      <c r="B335" s="3">
        <v>130155</v>
      </c>
      <c r="C335" s="3">
        <v>131685</v>
      </c>
      <c r="D335" s="3">
        <v>131685</v>
      </c>
      <c r="E335" s="3">
        <v>129771</v>
      </c>
      <c r="F335" s="4" t="s">
        <v>305</v>
      </c>
      <c r="G335" s="1">
        <f>VALUE(LEFT(F335,LEN(F335)-1))*CHOOSE(MATCH(RIGHT(F335,1),{"K";"M";"B"},0),1000,1000000,1000000000)</f>
        <v>9050000</v>
      </c>
      <c r="H335" s="6">
        <v>-1.1599999999999999E-2</v>
      </c>
      <c r="I335" s="5">
        <f>+Dados_Históricos___Ibovespa_2015_a_2025[[#This Row],[Var%]]*100</f>
        <v>-1.1599999999999999</v>
      </c>
      <c r="J335" s="9">
        <f t="shared" si="50"/>
        <v>0</v>
      </c>
      <c r="K335" s="5">
        <f t="shared" si="51"/>
        <v>-0.65999999999999992</v>
      </c>
      <c r="L335" s="9">
        <f t="shared" si="52"/>
        <v>0</v>
      </c>
      <c r="M335" s="5">
        <f t="shared" ca="1" si="53"/>
        <v>2.5999999999999995E-2</v>
      </c>
      <c r="N335" s="9">
        <f t="shared" ca="1" si="54"/>
        <v>1</v>
      </c>
      <c r="O335" s="5">
        <f t="shared" ca="1" si="55"/>
        <v>0.248</v>
      </c>
      <c r="P335" s="9">
        <f t="shared" ca="1" si="56"/>
        <v>1</v>
      </c>
      <c r="Q335" s="5">
        <f t="shared" ca="1" si="57"/>
        <v>4.7619047619047616E-2</v>
      </c>
      <c r="R335" s="9">
        <f t="shared" ca="1" si="58"/>
        <v>1</v>
      </c>
      <c r="S335" s="5">
        <f t="shared" si="59"/>
        <v>1</v>
      </c>
    </row>
    <row r="336" spans="1:19" x14ac:dyDescent="0.3">
      <c r="A336" s="7">
        <v>45349</v>
      </c>
      <c r="B336" s="3">
        <v>131689</v>
      </c>
      <c r="C336" s="3">
        <v>129613</v>
      </c>
      <c r="D336" s="3">
        <v>131696</v>
      </c>
      <c r="E336" s="3">
        <v>129613</v>
      </c>
      <c r="F336" s="4" t="s">
        <v>220</v>
      </c>
      <c r="G336" s="1">
        <f>VALUE(LEFT(F336,LEN(F336)-1))*CHOOSE(MATCH(RIGHT(F336,1),{"K";"M";"B"},0),1000,1000000,1000000000)</f>
        <v>10050000</v>
      </c>
      <c r="H336" s="6">
        <v>1.61E-2</v>
      </c>
      <c r="I336" s="5">
        <f>+Dados_Históricos___Ibovespa_2015_a_2025[[#This Row],[Var%]]*100</f>
        <v>1.6099999999999999</v>
      </c>
      <c r="J336" s="9">
        <f t="shared" si="50"/>
        <v>1</v>
      </c>
      <c r="K336" s="5">
        <f t="shared" si="51"/>
        <v>1.1099999999999999</v>
      </c>
      <c r="L336" s="9">
        <f t="shared" si="52"/>
        <v>1</v>
      </c>
      <c r="M336" s="5">
        <f t="shared" ca="1" si="53"/>
        <v>0.27599999999999997</v>
      </c>
      <c r="N336" s="9">
        <f t="shared" ca="1" si="54"/>
        <v>1</v>
      </c>
      <c r="O336" s="5">
        <f t="shared" ca="1" si="55"/>
        <v>0.28499999999999998</v>
      </c>
      <c r="P336" s="9">
        <f t="shared" ca="1" si="56"/>
        <v>1</v>
      </c>
      <c r="Q336" s="5">
        <f t="shared" ca="1" si="57"/>
        <v>0.13238095238095238</v>
      </c>
      <c r="R336" s="9">
        <f t="shared" ca="1" si="58"/>
        <v>1</v>
      </c>
      <c r="S336" s="5">
        <f t="shared" si="59"/>
        <v>1</v>
      </c>
    </row>
    <row r="337" spans="1:19" x14ac:dyDescent="0.3">
      <c r="A337" s="7">
        <v>45348</v>
      </c>
      <c r="B337" s="3">
        <v>129609</v>
      </c>
      <c r="C337" s="3">
        <v>129417</v>
      </c>
      <c r="D337" s="3">
        <v>129978</v>
      </c>
      <c r="E337" s="3">
        <v>129077</v>
      </c>
      <c r="F337" s="4" t="s">
        <v>306</v>
      </c>
      <c r="G337" s="1">
        <f>VALUE(LEFT(F337,LEN(F337)-1))*CHOOSE(MATCH(RIGHT(F337,1),{"K";"M";"B"},0),1000,1000000,1000000000)</f>
        <v>7440000</v>
      </c>
      <c r="H337" s="6">
        <v>1.5E-3</v>
      </c>
      <c r="I337" s="5">
        <f>+Dados_Históricos___Ibovespa_2015_a_2025[[#This Row],[Var%]]*100</f>
        <v>0.15</v>
      </c>
      <c r="J337" s="9">
        <f t="shared" si="50"/>
        <v>1</v>
      </c>
      <c r="K337" s="5">
        <f t="shared" si="51"/>
        <v>0</v>
      </c>
      <c r="L337" s="9">
        <f t="shared" si="52"/>
        <v>0</v>
      </c>
      <c r="M337" s="5">
        <f t="shared" ca="1" si="53"/>
        <v>0.09</v>
      </c>
      <c r="N337" s="9">
        <f t="shared" ca="1" si="54"/>
        <v>1</v>
      </c>
      <c r="O337" s="5">
        <f t="shared" ca="1" si="55"/>
        <v>0.10899999999999999</v>
      </c>
      <c r="P337" s="9">
        <f t="shared" ca="1" si="56"/>
        <v>1</v>
      </c>
      <c r="Q337" s="5">
        <f t="shared" ca="1" si="57"/>
        <v>6.9047619047619052E-2</v>
      </c>
      <c r="R337" s="9">
        <f t="shared" ca="1" si="58"/>
        <v>1</v>
      </c>
      <c r="S337" s="5">
        <f t="shared" si="59"/>
        <v>1</v>
      </c>
    </row>
    <row r="338" spans="1:19" x14ac:dyDescent="0.3">
      <c r="A338" s="7">
        <v>45345</v>
      </c>
      <c r="B338" s="3">
        <v>129419</v>
      </c>
      <c r="C338" s="3">
        <v>130240</v>
      </c>
      <c r="D338" s="3">
        <v>130624</v>
      </c>
      <c r="E338" s="3">
        <v>129077</v>
      </c>
      <c r="F338" s="4" t="s">
        <v>307</v>
      </c>
      <c r="G338" s="1">
        <f>VALUE(LEFT(F338,LEN(F338)-1))*CHOOSE(MATCH(RIGHT(F338,1),{"K";"M";"B"},0),1000,1000000,1000000000)</f>
        <v>9230000</v>
      </c>
      <c r="H338" s="6">
        <v>-6.3E-3</v>
      </c>
      <c r="I338" s="5">
        <f>+Dados_Históricos___Ibovespa_2015_a_2025[[#This Row],[Var%]]*100</f>
        <v>-0.63</v>
      </c>
      <c r="J338" s="9">
        <f t="shared" si="50"/>
        <v>0</v>
      </c>
      <c r="K338" s="5">
        <f t="shared" si="51"/>
        <v>-0.13</v>
      </c>
      <c r="L338" s="9">
        <f t="shared" si="52"/>
        <v>0</v>
      </c>
      <c r="M338" s="5">
        <f t="shared" ca="1" si="53"/>
        <v>0.10799999999999998</v>
      </c>
      <c r="N338" s="9">
        <f t="shared" ca="1" si="54"/>
        <v>1</v>
      </c>
      <c r="O338" s="5">
        <f t="shared" ca="1" si="55"/>
        <v>-3.9E-2</v>
      </c>
      <c r="P338" s="9">
        <f t="shared" ca="1" si="56"/>
        <v>0</v>
      </c>
      <c r="Q338" s="5">
        <f t="shared" ca="1" si="57"/>
        <v>4.5238095238095237E-2</v>
      </c>
      <c r="R338" s="9">
        <f t="shared" ca="1" si="58"/>
        <v>1</v>
      </c>
      <c r="S338" s="5">
        <f t="shared" si="59"/>
        <v>-1</v>
      </c>
    </row>
    <row r="339" spans="1:19" x14ac:dyDescent="0.3">
      <c r="A339" s="7">
        <v>45344</v>
      </c>
      <c r="B339" s="3">
        <v>130241</v>
      </c>
      <c r="C339" s="3">
        <v>130035</v>
      </c>
      <c r="D339" s="3">
        <v>130829</v>
      </c>
      <c r="E339" s="3">
        <v>129971</v>
      </c>
      <c r="F339" s="4" t="s">
        <v>308</v>
      </c>
      <c r="G339" s="1">
        <f>VALUE(LEFT(F339,LEN(F339)-1))*CHOOSE(MATCH(RIGHT(F339,1),{"K";"M";"B"},0),1000,1000000,1000000000)</f>
        <v>10770000</v>
      </c>
      <c r="H339" s="6">
        <v>1.6000000000000001E-3</v>
      </c>
      <c r="I339" s="5">
        <f>+Dados_Históricos___Ibovespa_2015_a_2025[[#This Row],[Var%]]*100</f>
        <v>0.16</v>
      </c>
      <c r="J339" s="9">
        <f t="shared" si="50"/>
        <v>1</v>
      </c>
      <c r="K339" s="5">
        <f t="shared" si="51"/>
        <v>0</v>
      </c>
      <c r="L339" s="9">
        <f t="shared" si="52"/>
        <v>0</v>
      </c>
      <c r="M339" s="5">
        <f t="shared" ca="1" si="53"/>
        <v>0.378</v>
      </c>
      <c r="N339" s="9">
        <f t="shared" ca="1" si="54"/>
        <v>1</v>
      </c>
      <c r="O339" s="5">
        <f t="shared" ca="1" si="55"/>
        <v>-1.2E-2</v>
      </c>
      <c r="P339" s="9">
        <f t="shared" ca="1" si="56"/>
        <v>0</v>
      </c>
      <c r="Q339" s="5">
        <f t="shared" ca="1" si="57"/>
        <v>0.13761904761904761</v>
      </c>
      <c r="R339" s="9">
        <f t="shared" ca="1" si="58"/>
        <v>1</v>
      </c>
      <c r="S339" s="5">
        <f t="shared" si="59"/>
        <v>1</v>
      </c>
    </row>
    <row r="340" spans="1:19" x14ac:dyDescent="0.3">
      <c r="A340" s="7">
        <v>45343</v>
      </c>
      <c r="B340" s="3">
        <v>130032</v>
      </c>
      <c r="C340" s="3">
        <v>129916</v>
      </c>
      <c r="D340" s="3">
        <v>130034</v>
      </c>
      <c r="E340" s="3">
        <v>129359</v>
      </c>
      <c r="F340" s="4" t="s">
        <v>309</v>
      </c>
      <c r="G340" s="1">
        <f>VALUE(LEFT(F340,LEN(F340)-1))*CHOOSE(MATCH(RIGHT(F340,1),{"K";"M";"B"},0),1000,1000000,1000000000)</f>
        <v>12590000</v>
      </c>
      <c r="H340" s="6">
        <v>8.9999999999999998E-4</v>
      </c>
      <c r="I340" s="5">
        <f>+Dados_Históricos___Ibovespa_2015_a_2025[[#This Row],[Var%]]*100</f>
        <v>0.09</v>
      </c>
      <c r="J340" s="9">
        <f t="shared" si="50"/>
        <v>1</v>
      </c>
      <c r="K340" s="5">
        <f t="shared" si="51"/>
        <v>0</v>
      </c>
      <c r="L340" s="9">
        <f t="shared" si="52"/>
        <v>0</v>
      </c>
      <c r="M340" s="5">
        <f t="shared" ca="1" si="53"/>
        <v>0.46999999999999992</v>
      </c>
      <c r="N340" s="9">
        <f t="shared" ca="1" si="54"/>
        <v>1</v>
      </c>
      <c r="O340" s="5">
        <f t="shared" ca="1" si="55"/>
        <v>0.19299999999999998</v>
      </c>
      <c r="P340" s="9">
        <f t="shared" ca="1" si="56"/>
        <v>1</v>
      </c>
      <c r="Q340" s="5">
        <f t="shared" ca="1" si="57"/>
        <v>9.1428571428571401E-2</v>
      </c>
      <c r="R340" s="9">
        <f t="shared" ca="1" si="58"/>
        <v>1</v>
      </c>
      <c r="S340" s="5">
        <f t="shared" si="59"/>
        <v>-1</v>
      </c>
    </row>
    <row r="341" spans="1:19" x14ac:dyDescent="0.3">
      <c r="A341" s="7">
        <v>45342</v>
      </c>
      <c r="B341" s="3">
        <v>129916</v>
      </c>
      <c r="C341" s="3">
        <v>129033</v>
      </c>
      <c r="D341" s="3">
        <v>129916</v>
      </c>
      <c r="E341" s="3">
        <v>128326</v>
      </c>
      <c r="F341" s="4" t="s">
        <v>310</v>
      </c>
      <c r="G341" s="1">
        <f>VALUE(LEFT(F341,LEN(F341)-1))*CHOOSE(MATCH(RIGHT(F341,1),{"K";"M";"B"},0),1000,1000000,1000000000)</f>
        <v>12240000</v>
      </c>
      <c r="H341" s="6">
        <v>6.7999999999999996E-3</v>
      </c>
      <c r="I341" s="5">
        <f>+Dados_Históricos___Ibovespa_2015_a_2025[[#This Row],[Var%]]*100</f>
        <v>0.67999999999999994</v>
      </c>
      <c r="J341" s="9">
        <f t="shared" si="50"/>
        <v>1</v>
      </c>
      <c r="K341" s="5">
        <f t="shared" si="51"/>
        <v>0.17999999999999994</v>
      </c>
      <c r="L341" s="9">
        <f t="shared" si="52"/>
        <v>1</v>
      </c>
      <c r="M341" s="5">
        <f t="shared" ca="1" si="53"/>
        <v>0.29399999999999993</v>
      </c>
      <c r="N341" s="9">
        <f t="shared" ca="1" si="54"/>
        <v>1</v>
      </c>
      <c r="O341" s="5">
        <f t="shared" ca="1" si="55"/>
        <v>0.21599999999999997</v>
      </c>
      <c r="P341" s="9">
        <f t="shared" ca="1" si="56"/>
        <v>1</v>
      </c>
      <c r="Q341" s="5">
        <f t="shared" ca="1" si="57"/>
        <v>9.9047619047619023E-2</v>
      </c>
      <c r="R341" s="9">
        <f t="shared" ca="1" si="58"/>
        <v>1</v>
      </c>
      <c r="S341" s="5">
        <f t="shared" si="59"/>
        <v>-0.99999999999999989</v>
      </c>
    </row>
    <row r="342" spans="1:19" x14ac:dyDescent="0.3">
      <c r="A342" s="7">
        <v>45341</v>
      </c>
      <c r="B342" s="3">
        <v>129036</v>
      </c>
      <c r="C342" s="3">
        <v>128720</v>
      </c>
      <c r="D342" s="3">
        <v>129036</v>
      </c>
      <c r="E342" s="3">
        <v>128097</v>
      </c>
      <c r="F342" s="4" t="s">
        <v>311</v>
      </c>
      <c r="G342" s="1">
        <f>VALUE(LEFT(F342,LEN(F342)-1))*CHOOSE(MATCH(RIGHT(F342,1),{"K";"M";"B"},0),1000,1000000,1000000000)</f>
        <v>5800000</v>
      </c>
      <c r="H342" s="6">
        <v>2.3999999999999998E-3</v>
      </c>
      <c r="I342" s="5">
        <f>+Dados_Históricos___Ibovespa_2015_a_2025[[#This Row],[Var%]]*100</f>
        <v>0.24</v>
      </c>
      <c r="J342" s="9">
        <f t="shared" si="50"/>
        <v>1</v>
      </c>
      <c r="K342" s="5">
        <f t="shared" si="51"/>
        <v>0</v>
      </c>
      <c r="L342" s="9">
        <f t="shared" si="52"/>
        <v>0</v>
      </c>
      <c r="M342" s="5">
        <f t="shared" ca="1" si="53"/>
        <v>0.128</v>
      </c>
      <c r="N342" s="9">
        <f t="shared" ca="1" si="54"/>
        <v>1</v>
      </c>
      <c r="O342" s="5">
        <f t="shared" ca="1" si="55"/>
        <v>4.7000000000000021E-2</v>
      </c>
      <c r="P342" s="9">
        <f t="shared" ca="1" si="56"/>
        <v>1</v>
      </c>
      <c r="Q342" s="5">
        <f t="shared" ca="1" si="57"/>
        <v>2.190476190476192E-2</v>
      </c>
      <c r="R342" s="9">
        <f t="shared" ca="1" si="58"/>
        <v>1</v>
      </c>
      <c r="S342" s="5">
        <f t="shared" si="59"/>
        <v>1</v>
      </c>
    </row>
    <row r="343" spans="1:19" x14ac:dyDescent="0.3">
      <c r="A343" s="7">
        <v>45338</v>
      </c>
      <c r="B343" s="3">
        <v>128726</v>
      </c>
      <c r="C343" s="3">
        <v>127809</v>
      </c>
      <c r="D343" s="3">
        <v>129069</v>
      </c>
      <c r="E343" s="3">
        <v>127653</v>
      </c>
      <c r="F343" s="4" t="s">
        <v>312</v>
      </c>
      <c r="G343" s="1">
        <f>VALUE(LEFT(F343,LEN(F343)-1))*CHOOSE(MATCH(RIGHT(F343,1),{"K";"M";"B"},0),1000,1000000,1000000000)</f>
        <v>10120000</v>
      </c>
      <c r="H343" s="6">
        <v>7.1999999999999998E-3</v>
      </c>
      <c r="I343" s="5">
        <f>+Dados_Históricos___Ibovespa_2015_a_2025[[#This Row],[Var%]]*100</f>
        <v>0.72</v>
      </c>
      <c r="J343" s="9">
        <f t="shared" si="50"/>
        <v>1</v>
      </c>
      <c r="K343" s="5">
        <f t="shared" si="51"/>
        <v>0.21999999999999997</v>
      </c>
      <c r="L343" s="9">
        <f t="shared" si="52"/>
        <v>1</v>
      </c>
      <c r="M343" s="5">
        <f t="shared" ca="1" si="53"/>
        <v>-0.186</v>
      </c>
      <c r="N343" s="9">
        <f t="shared" ca="1" si="54"/>
        <v>0</v>
      </c>
      <c r="O343" s="5">
        <f t="shared" ca="1" si="55"/>
        <v>0.08</v>
      </c>
      <c r="P343" s="9">
        <f t="shared" ca="1" si="56"/>
        <v>1</v>
      </c>
      <c r="Q343" s="5">
        <f t="shared" ca="1" si="57"/>
        <v>-1.8095238095238091E-2</v>
      </c>
      <c r="R343" s="9">
        <f t="shared" ca="1" si="58"/>
        <v>0</v>
      </c>
      <c r="S343" s="5">
        <f t="shared" si="59"/>
        <v>1</v>
      </c>
    </row>
    <row r="344" spans="1:19" x14ac:dyDescent="0.3">
      <c r="A344" s="7">
        <v>45337</v>
      </c>
      <c r="B344" s="3">
        <v>127804</v>
      </c>
      <c r="C344" s="3">
        <v>127018</v>
      </c>
      <c r="D344" s="3">
        <v>127824</v>
      </c>
      <c r="E344" s="3">
        <v>126932</v>
      </c>
      <c r="F344" s="4" t="s">
        <v>313</v>
      </c>
      <c r="G344" s="1">
        <f>VALUE(LEFT(F344,LEN(F344)-1))*CHOOSE(MATCH(RIGHT(F344,1),{"K";"M";"B"},0),1000,1000000,1000000000)</f>
        <v>10980000</v>
      </c>
      <c r="H344" s="6">
        <v>6.1999999999999998E-3</v>
      </c>
      <c r="I344" s="5">
        <f>+Dados_Históricos___Ibovespa_2015_a_2025[[#This Row],[Var%]]*100</f>
        <v>0.62</v>
      </c>
      <c r="J344" s="9">
        <f t="shared" si="50"/>
        <v>1</v>
      </c>
      <c r="K344" s="5">
        <f t="shared" si="51"/>
        <v>0.12</v>
      </c>
      <c r="L344" s="9">
        <f t="shared" si="52"/>
        <v>1</v>
      </c>
      <c r="M344" s="5">
        <f t="shared" ca="1" si="53"/>
        <v>-0.40199999999999997</v>
      </c>
      <c r="N344" s="9">
        <f t="shared" ca="1" si="54"/>
        <v>0</v>
      </c>
      <c r="O344" s="5">
        <f t="shared" ca="1" si="55"/>
        <v>3.6000000000000025E-2</v>
      </c>
      <c r="P344" s="9">
        <f t="shared" ca="1" si="56"/>
        <v>1</v>
      </c>
      <c r="Q344" s="5">
        <f t="shared" ca="1" si="57"/>
        <v>-0.13285714285714284</v>
      </c>
      <c r="R344" s="9">
        <f t="shared" ca="1" si="58"/>
        <v>0</v>
      </c>
      <c r="S344" s="5">
        <f t="shared" si="59"/>
        <v>-0.99999999999999978</v>
      </c>
    </row>
    <row r="345" spans="1:19" x14ac:dyDescent="0.3">
      <c r="A345" s="7">
        <v>45336</v>
      </c>
      <c r="B345" s="3">
        <v>127018</v>
      </c>
      <c r="C345" s="3">
        <v>128026</v>
      </c>
      <c r="D345" s="3">
        <v>128026</v>
      </c>
      <c r="E345" s="3">
        <v>126663</v>
      </c>
      <c r="F345" s="4" t="s">
        <v>314</v>
      </c>
      <c r="G345" s="1">
        <f>VALUE(LEFT(F345,LEN(F345)-1))*CHOOSE(MATCH(RIGHT(F345,1),{"K";"M";"B"},0),1000,1000000,1000000000)</f>
        <v>7750000</v>
      </c>
      <c r="H345" s="6">
        <v>-7.9000000000000008E-3</v>
      </c>
      <c r="I345" s="5">
        <f>+Dados_Históricos___Ibovespa_2015_a_2025[[#This Row],[Var%]]*100</f>
        <v>-0.79</v>
      </c>
      <c r="J345" s="9">
        <f t="shared" si="50"/>
        <v>0</v>
      </c>
      <c r="K345" s="5">
        <f t="shared" si="51"/>
        <v>-0.29000000000000004</v>
      </c>
      <c r="L345" s="9">
        <f t="shared" si="52"/>
        <v>0</v>
      </c>
      <c r="M345" s="5">
        <f t="shared" ca="1" si="53"/>
        <v>-8.3999999999999991E-2</v>
      </c>
      <c r="N345" s="9">
        <f t="shared" ca="1" si="54"/>
        <v>0</v>
      </c>
      <c r="O345" s="5">
        <f t="shared" ca="1" si="55"/>
        <v>-0.11199999999999999</v>
      </c>
      <c r="P345" s="9">
        <f t="shared" ca="1" si="56"/>
        <v>0</v>
      </c>
      <c r="Q345" s="5">
        <f t="shared" ca="1" si="57"/>
        <v>-0.14285714285714285</v>
      </c>
      <c r="R345" s="9">
        <f t="shared" ca="1" si="58"/>
        <v>0</v>
      </c>
      <c r="S345" s="5">
        <f t="shared" si="59"/>
        <v>1</v>
      </c>
    </row>
    <row r="346" spans="1:19" x14ac:dyDescent="0.3">
      <c r="A346" s="7">
        <v>45331</v>
      </c>
      <c r="B346" s="3">
        <v>128026</v>
      </c>
      <c r="C346" s="3">
        <v>128216</v>
      </c>
      <c r="D346" s="3">
        <v>128896</v>
      </c>
      <c r="E346" s="3">
        <v>127579</v>
      </c>
      <c r="F346" s="4" t="s">
        <v>315</v>
      </c>
      <c r="G346" s="1">
        <f>VALUE(LEFT(F346,LEN(F346)-1))*CHOOSE(MATCH(RIGHT(F346,1),{"K";"M";"B"},0),1000,1000000,1000000000)</f>
        <v>12120000</v>
      </c>
      <c r="H346" s="6">
        <v>-1.5E-3</v>
      </c>
      <c r="I346" s="5">
        <f>+Dados_Históricos___Ibovespa_2015_a_2025[[#This Row],[Var%]]*100</f>
        <v>-0.15</v>
      </c>
      <c r="J346" s="9">
        <f t="shared" si="50"/>
        <v>0</v>
      </c>
      <c r="K346" s="5">
        <f t="shared" si="51"/>
        <v>0</v>
      </c>
      <c r="L346" s="9">
        <f t="shared" si="52"/>
        <v>0</v>
      </c>
      <c r="M346" s="5">
        <f t="shared" ca="1" si="53"/>
        <v>0.13800000000000004</v>
      </c>
      <c r="N346" s="9">
        <f t="shared" ca="1" si="54"/>
        <v>1</v>
      </c>
      <c r="O346" s="5">
        <f t="shared" ca="1" si="55"/>
        <v>-6.8999999999999978E-2</v>
      </c>
      <c r="P346" s="9">
        <f t="shared" ca="1" si="56"/>
        <v>0</v>
      </c>
      <c r="Q346" s="5">
        <f t="shared" ca="1" si="57"/>
        <v>-9.2857142857142833E-2</v>
      </c>
      <c r="R346" s="9">
        <f t="shared" ca="1" si="58"/>
        <v>0</v>
      </c>
      <c r="S346" s="5">
        <f t="shared" si="59"/>
        <v>1</v>
      </c>
    </row>
    <row r="347" spans="1:19" x14ac:dyDescent="0.3">
      <c r="A347" s="7">
        <v>45330</v>
      </c>
      <c r="B347" s="3">
        <v>128217</v>
      </c>
      <c r="C347" s="3">
        <v>129950</v>
      </c>
      <c r="D347" s="3">
        <v>130126</v>
      </c>
      <c r="E347" s="3">
        <v>127912</v>
      </c>
      <c r="F347" s="4" t="s">
        <v>316</v>
      </c>
      <c r="G347" s="1">
        <f>VALUE(LEFT(F347,LEN(F347)-1))*CHOOSE(MATCH(RIGHT(F347,1),{"K";"M";"B"},0),1000,1000000,1000000000)</f>
        <v>13630000</v>
      </c>
      <c r="H347" s="6">
        <v>-1.3299999999999999E-2</v>
      </c>
      <c r="I347" s="5">
        <f>+Dados_Históricos___Ibovespa_2015_a_2025[[#This Row],[Var%]]*100</f>
        <v>-1.3299999999999998</v>
      </c>
      <c r="J347" s="9">
        <f t="shared" si="50"/>
        <v>0</v>
      </c>
      <c r="K347" s="5">
        <f t="shared" si="51"/>
        <v>-0.82999999999999985</v>
      </c>
      <c r="L347" s="9">
        <f t="shared" si="52"/>
        <v>0</v>
      </c>
      <c r="M347" s="5">
        <f t="shared" ca="1" si="53"/>
        <v>-3.3999999999999989E-2</v>
      </c>
      <c r="N347" s="9">
        <f t="shared" ca="1" si="54"/>
        <v>0</v>
      </c>
      <c r="O347" s="5">
        <f t="shared" ca="1" si="55"/>
        <v>8.0000000000000175E-3</v>
      </c>
      <c r="P347" s="9">
        <f t="shared" ca="1" si="56"/>
        <v>1</v>
      </c>
      <c r="Q347" s="5">
        <f t="shared" ca="1" si="57"/>
        <v>-9.2857142857142833E-2</v>
      </c>
      <c r="R347" s="9">
        <f t="shared" ca="1" si="58"/>
        <v>0</v>
      </c>
      <c r="S347" s="5">
        <f t="shared" si="59"/>
        <v>-0.99999999999999989</v>
      </c>
    </row>
    <row r="348" spans="1:19" x14ac:dyDescent="0.3">
      <c r="A348" s="7">
        <v>45329</v>
      </c>
      <c r="B348" s="3">
        <v>129950</v>
      </c>
      <c r="C348" s="3">
        <v>130412</v>
      </c>
      <c r="D348" s="3">
        <v>130552</v>
      </c>
      <c r="E348" s="3">
        <v>129426</v>
      </c>
      <c r="F348" s="4" t="s">
        <v>317</v>
      </c>
      <c r="G348" s="1">
        <f>VALUE(LEFT(F348,LEN(F348)-1))*CHOOSE(MATCH(RIGHT(F348,1),{"K";"M";"B"},0),1000,1000000,1000000000)</f>
        <v>15430000</v>
      </c>
      <c r="H348" s="6">
        <v>-3.5999999999999999E-3</v>
      </c>
      <c r="I348" s="5">
        <f>+Dados_Históricos___Ibovespa_2015_a_2025[[#This Row],[Var%]]*100</f>
        <v>-0.36</v>
      </c>
      <c r="J348" s="9">
        <f t="shared" si="50"/>
        <v>0</v>
      </c>
      <c r="K348" s="5">
        <f t="shared" si="51"/>
        <v>0</v>
      </c>
      <c r="L348" s="9">
        <f t="shared" si="52"/>
        <v>0</v>
      </c>
      <c r="M348" s="5">
        <f t="shared" ca="1" si="53"/>
        <v>0.34599999999999997</v>
      </c>
      <c r="N348" s="9">
        <f t="shared" ca="1" si="54"/>
        <v>1</v>
      </c>
      <c r="O348" s="5">
        <f t="shared" ca="1" si="55"/>
        <v>0.16899999999999998</v>
      </c>
      <c r="P348" s="9">
        <f t="shared" ca="1" si="56"/>
        <v>1</v>
      </c>
      <c r="Q348" s="5">
        <f t="shared" ca="1" si="57"/>
        <v>-5.1428571428571435E-2</v>
      </c>
      <c r="R348" s="9">
        <f t="shared" ca="1" si="58"/>
        <v>0</v>
      </c>
      <c r="S348" s="5">
        <f t="shared" si="59"/>
        <v>1</v>
      </c>
    </row>
    <row r="349" spans="1:19" x14ac:dyDescent="0.3">
      <c r="A349" s="7">
        <v>45328</v>
      </c>
      <c r="B349" s="3">
        <v>130416</v>
      </c>
      <c r="C349" s="3">
        <v>127593</v>
      </c>
      <c r="D349" s="3">
        <v>130417</v>
      </c>
      <c r="E349" s="3">
        <v>127593</v>
      </c>
      <c r="F349" s="4" t="s">
        <v>318</v>
      </c>
      <c r="G349" s="1">
        <f>VALUE(LEFT(F349,LEN(F349)-1))*CHOOSE(MATCH(RIGHT(F349,1),{"K";"M";"B"},0),1000,1000000,1000000000)</f>
        <v>13780000</v>
      </c>
      <c r="H349" s="6">
        <v>2.2100000000000002E-2</v>
      </c>
      <c r="I349" s="5">
        <f>+Dados_Históricos___Ibovespa_2015_a_2025[[#This Row],[Var%]]*100</f>
        <v>2.21</v>
      </c>
      <c r="J349" s="9">
        <f t="shared" si="50"/>
        <v>1</v>
      </c>
      <c r="K349" s="5">
        <f t="shared" si="51"/>
        <v>1.71</v>
      </c>
      <c r="L349" s="9">
        <f t="shared" si="52"/>
        <v>1</v>
      </c>
      <c r="M349" s="5">
        <f t="shared" ca="1" si="53"/>
        <v>0.47399999999999992</v>
      </c>
      <c r="N349" s="9">
        <f t="shared" ca="1" si="54"/>
        <v>1</v>
      </c>
      <c r="O349" s="5">
        <f t="shared" ca="1" si="55"/>
        <v>0.16999999999999998</v>
      </c>
      <c r="P349" s="9">
        <f t="shared" ca="1" si="56"/>
        <v>1</v>
      </c>
      <c r="Q349" s="5">
        <f t="shared" ca="1" si="57"/>
        <v>-6.9523809523809516E-2</v>
      </c>
      <c r="R349" s="9">
        <f t="shared" ca="1" si="58"/>
        <v>0</v>
      </c>
      <c r="S349" s="5">
        <f t="shared" si="59"/>
        <v>-0.99999999999999978</v>
      </c>
    </row>
    <row r="350" spans="1:19" x14ac:dyDescent="0.3">
      <c r="A350" s="7">
        <v>45327</v>
      </c>
      <c r="B350" s="3">
        <v>127593</v>
      </c>
      <c r="C350" s="3">
        <v>127182</v>
      </c>
      <c r="D350" s="3">
        <v>127834</v>
      </c>
      <c r="E350" s="3">
        <v>126443</v>
      </c>
      <c r="F350" s="4" t="s">
        <v>319</v>
      </c>
      <c r="G350" s="1">
        <f>VALUE(LEFT(F350,LEN(F350)-1))*CHOOSE(MATCH(RIGHT(F350,1),{"K";"M";"B"},0),1000,1000000,1000000000)</f>
        <v>9640000</v>
      </c>
      <c r="H350" s="6">
        <v>3.2000000000000002E-3</v>
      </c>
      <c r="I350" s="5">
        <f>+Dados_Históricos___Ibovespa_2015_a_2025[[#This Row],[Var%]]*100</f>
        <v>0.32</v>
      </c>
      <c r="J350" s="9">
        <f t="shared" si="50"/>
        <v>1</v>
      </c>
      <c r="K350" s="5">
        <f t="shared" si="51"/>
        <v>0</v>
      </c>
      <c r="L350" s="9">
        <f t="shared" si="52"/>
        <v>0</v>
      </c>
      <c r="M350" s="5">
        <f t="shared" ca="1" si="53"/>
        <v>-0.13999999999999999</v>
      </c>
      <c r="N350" s="9">
        <f t="shared" ca="1" si="54"/>
        <v>0</v>
      </c>
      <c r="O350" s="5">
        <f t="shared" ca="1" si="55"/>
        <v>7.9999999999999988E-2</v>
      </c>
      <c r="P350" s="9">
        <f t="shared" ca="1" si="56"/>
        <v>1</v>
      </c>
      <c r="Q350" s="5">
        <f t="shared" ca="1" si="57"/>
        <v>-0.16</v>
      </c>
      <c r="R350" s="9">
        <f t="shared" ca="1" si="58"/>
        <v>0</v>
      </c>
      <c r="S350" s="5">
        <f t="shared" si="59"/>
        <v>1</v>
      </c>
    </row>
    <row r="351" spans="1:19" x14ac:dyDescent="0.3">
      <c r="A351" s="7">
        <v>45324</v>
      </c>
      <c r="B351" s="3">
        <v>127182</v>
      </c>
      <c r="C351" s="3">
        <v>128471</v>
      </c>
      <c r="D351" s="3">
        <v>128878</v>
      </c>
      <c r="E351" s="3">
        <v>126628</v>
      </c>
      <c r="F351" s="4" t="s">
        <v>313</v>
      </c>
      <c r="G351" s="1">
        <f>VALUE(LEFT(F351,LEN(F351)-1))*CHOOSE(MATCH(RIGHT(F351,1),{"K";"M";"B"},0),1000,1000000,1000000000)</f>
        <v>10980000</v>
      </c>
      <c r="H351" s="6">
        <v>-1.01E-2</v>
      </c>
      <c r="I351" s="5">
        <f>+Dados_Históricos___Ibovespa_2015_a_2025[[#This Row],[Var%]]*100</f>
        <v>-1.01</v>
      </c>
      <c r="J351" s="9">
        <f t="shared" si="50"/>
        <v>0</v>
      </c>
      <c r="K351" s="5">
        <f t="shared" si="51"/>
        <v>-0.51</v>
      </c>
      <c r="L351" s="9">
        <f t="shared" si="52"/>
        <v>0</v>
      </c>
      <c r="M351" s="5">
        <f t="shared" ca="1" si="53"/>
        <v>-0.27599999999999997</v>
      </c>
      <c r="N351" s="9">
        <f t="shared" ca="1" si="54"/>
        <v>0</v>
      </c>
      <c r="O351" s="5">
        <f t="shared" ca="1" si="55"/>
        <v>-3.2999999999999988E-2</v>
      </c>
      <c r="P351" s="9">
        <f t="shared" ca="1" si="56"/>
        <v>0</v>
      </c>
      <c r="Q351" s="5">
        <f t="shared" ca="1" si="57"/>
        <v>-0.14619047619047615</v>
      </c>
      <c r="R351" s="9">
        <f t="shared" ca="1" si="58"/>
        <v>0</v>
      </c>
      <c r="S351" s="5">
        <f t="shared" si="59"/>
        <v>-1</v>
      </c>
    </row>
    <row r="352" spans="1:19" x14ac:dyDescent="0.3">
      <c r="A352" s="7">
        <v>45323</v>
      </c>
      <c r="B352" s="3">
        <v>128481</v>
      </c>
      <c r="C352" s="3">
        <v>127752</v>
      </c>
      <c r="D352" s="3">
        <v>128481</v>
      </c>
      <c r="E352" s="3">
        <v>127284</v>
      </c>
      <c r="F352" s="4" t="s">
        <v>320</v>
      </c>
      <c r="G352" s="1">
        <f>VALUE(LEFT(F352,LEN(F352)-1))*CHOOSE(MATCH(RIGHT(F352,1),{"K";"M";"B"},0),1000,1000000,1000000000)</f>
        <v>10230000</v>
      </c>
      <c r="H352" s="6">
        <v>5.7000000000000002E-3</v>
      </c>
      <c r="I352" s="5">
        <f>+Dados_Históricos___Ibovespa_2015_a_2025[[#This Row],[Var%]]*100</f>
        <v>0.57000000000000006</v>
      </c>
      <c r="J352" s="9">
        <f t="shared" si="50"/>
        <v>1</v>
      </c>
      <c r="K352" s="5">
        <f t="shared" si="51"/>
        <v>7.0000000000000062E-2</v>
      </c>
      <c r="L352" s="9">
        <f t="shared" si="52"/>
        <v>1</v>
      </c>
      <c r="M352" s="5">
        <f t="shared" ca="1" si="53"/>
        <v>5.0000000000000024E-2</v>
      </c>
      <c r="N352" s="9">
        <f t="shared" ca="1" si="54"/>
        <v>1</v>
      </c>
      <c r="O352" s="5">
        <f t="shared" ca="1" si="55"/>
        <v>9.2999999999999999E-2</v>
      </c>
      <c r="P352" s="9">
        <f t="shared" ca="1" si="56"/>
        <v>1</v>
      </c>
      <c r="Q352" s="5">
        <f t="shared" ca="1" si="57"/>
        <v>-0.15571428571428569</v>
      </c>
      <c r="R352" s="9">
        <f t="shared" ca="1" si="58"/>
        <v>0</v>
      </c>
      <c r="S352" s="5">
        <f t="shared" si="59"/>
        <v>-1</v>
      </c>
    </row>
    <row r="353" spans="1:19" x14ac:dyDescent="0.3">
      <c r="A353" s="7">
        <v>45322</v>
      </c>
      <c r="B353" s="3">
        <v>127752</v>
      </c>
      <c r="C353" s="3">
        <v>127402</v>
      </c>
      <c r="D353" s="3">
        <v>129558</v>
      </c>
      <c r="E353" s="3">
        <v>127326</v>
      </c>
      <c r="F353" s="4" t="s">
        <v>321</v>
      </c>
      <c r="G353" s="1">
        <f>VALUE(LEFT(F353,LEN(F353)-1))*CHOOSE(MATCH(RIGHT(F353,1),{"K";"M";"B"},0),1000,1000000,1000000000)</f>
        <v>12500000</v>
      </c>
      <c r="H353" s="6">
        <v>2.8E-3</v>
      </c>
      <c r="I353" s="5">
        <f>+Dados_Históricos___Ibovespa_2015_a_2025[[#This Row],[Var%]]*100</f>
        <v>0.27999999999999997</v>
      </c>
      <c r="J353" s="9">
        <f t="shared" si="50"/>
        <v>1</v>
      </c>
      <c r="K353" s="5">
        <f t="shared" si="51"/>
        <v>0</v>
      </c>
      <c r="L353" s="9">
        <f t="shared" si="52"/>
        <v>0</v>
      </c>
      <c r="M353" s="5">
        <f t="shared" ca="1" si="53"/>
        <v>-8.0000000000000175E-3</v>
      </c>
      <c r="N353" s="9">
        <f t="shared" ca="1" si="54"/>
        <v>0</v>
      </c>
      <c r="O353" s="5">
        <f t="shared" ca="1" si="55"/>
        <v>-5.800000000000001E-2</v>
      </c>
      <c r="P353" s="9">
        <f t="shared" ca="1" si="56"/>
        <v>0</v>
      </c>
      <c r="Q353" s="5">
        <f t="shared" ca="1" si="57"/>
        <v>-0.17809523809523808</v>
      </c>
      <c r="R353" s="9">
        <f t="shared" ca="1" si="58"/>
        <v>0</v>
      </c>
      <c r="S353" s="5">
        <f t="shared" si="59"/>
        <v>-1</v>
      </c>
    </row>
    <row r="354" spans="1:19" x14ac:dyDescent="0.3">
      <c r="A354" s="7">
        <v>45321</v>
      </c>
      <c r="B354" s="3">
        <v>127402</v>
      </c>
      <c r="C354" s="3">
        <v>128492</v>
      </c>
      <c r="D354" s="3">
        <v>128492</v>
      </c>
      <c r="E354" s="3">
        <v>127105</v>
      </c>
      <c r="F354" s="4" t="s">
        <v>322</v>
      </c>
      <c r="G354" s="1">
        <f>VALUE(LEFT(F354,LEN(F354)-1))*CHOOSE(MATCH(RIGHT(F354,1),{"K";"M";"B"},0),1000,1000000,1000000000)</f>
        <v>10040000</v>
      </c>
      <c r="H354" s="6">
        <v>-8.6E-3</v>
      </c>
      <c r="I354" s="5">
        <f>+Dados_Históricos___Ibovespa_2015_a_2025[[#This Row],[Var%]]*100</f>
        <v>-0.86</v>
      </c>
      <c r="J354" s="9">
        <f t="shared" si="50"/>
        <v>0</v>
      </c>
      <c r="K354" s="5">
        <f t="shared" si="51"/>
        <v>-0.36</v>
      </c>
      <c r="L354" s="9">
        <f t="shared" si="52"/>
        <v>0</v>
      </c>
      <c r="M354" s="5">
        <f t="shared" ca="1" si="53"/>
        <v>-0.13400000000000001</v>
      </c>
      <c r="N354" s="9">
        <f t="shared" ca="1" si="54"/>
        <v>0</v>
      </c>
      <c r="O354" s="5">
        <f t="shared" ca="1" si="55"/>
        <v>-0.14599999999999999</v>
      </c>
      <c r="P354" s="9">
        <f t="shared" ca="1" si="56"/>
        <v>0</v>
      </c>
      <c r="Q354" s="5">
        <f t="shared" ca="1" si="57"/>
        <v>-0.24428571428571427</v>
      </c>
      <c r="R354" s="9">
        <f t="shared" ca="1" si="58"/>
        <v>0</v>
      </c>
      <c r="S354" s="5">
        <f t="shared" si="59"/>
        <v>0.99999999999999989</v>
      </c>
    </row>
    <row r="355" spans="1:19" x14ac:dyDescent="0.3">
      <c r="A355" s="7">
        <v>45320</v>
      </c>
      <c r="B355" s="3">
        <v>128503</v>
      </c>
      <c r="C355" s="3">
        <v>128970</v>
      </c>
      <c r="D355" s="3">
        <v>129068</v>
      </c>
      <c r="E355" s="3">
        <v>127853</v>
      </c>
      <c r="F355" s="4" t="s">
        <v>323</v>
      </c>
      <c r="G355" s="1">
        <f>VALUE(LEFT(F355,LEN(F355)-1))*CHOOSE(MATCH(RIGHT(F355,1),{"K";"M";"B"},0),1000,1000000,1000000000)</f>
        <v>8760000</v>
      </c>
      <c r="H355" s="6">
        <v>-3.5999999999999999E-3</v>
      </c>
      <c r="I355" s="5">
        <f>+Dados_Históricos___Ibovespa_2015_a_2025[[#This Row],[Var%]]*100</f>
        <v>-0.36</v>
      </c>
      <c r="J355" s="9">
        <f t="shared" si="50"/>
        <v>0</v>
      </c>
      <c r="K355" s="5">
        <f t="shared" si="51"/>
        <v>0</v>
      </c>
      <c r="L355" s="9">
        <f t="shared" si="52"/>
        <v>0</v>
      </c>
      <c r="M355" s="5">
        <f t="shared" ca="1" si="53"/>
        <v>0.3</v>
      </c>
      <c r="N355" s="9">
        <f t="shared" ca="1" si="54"/>
        <v>1</v>
      </c>
      <c r="O355" s="5">
        <f t="shared" ca="1" si="55"/>
        <v>-0.22900000000000001</v>
      </c>
      <c r="P355" s="9">
        <f t="shared" ca="1" si="56"/>
        <v>0</v>
      </c>
      <c r="Q355" s="5">
        <f t="shared" ca="1" si="57"/>
        <v>-0.20380952380952377</v>
      </c>
      <c r="R355" s="9">
        <f t="shared" ca="1" si="58"/>
        <v>0</v>
      </c>
      <c r="S355" s="5">
        <f t="shared" si="59"/>
        <v>-1</v>
      </c>
    </row>
    <row r="356" spans="1:19" x14ac:dyDescent="0.3">
      <c r="A356" s="7">
        <v>45317</v>
      </c>
      <c r="B356" s="3">
        <v>128967</v>
      </c>
      <c r="C356" s="3">
        <v>128196</v>
      </c>
      <c r="D356" s="3">
        <v>129252</v>
      </c>
      <c r="E356" s="3">
        <v>127869</v>
      </c>
      <c r="F356" s="4" t="s">
        <v>167</v>
      </c>
      <c r="G356" s="1">
        <f>VALUE(LEFT(F356,LEN(F356)-1))*CHOOSE(MATCH(RIGHT(F356,1),{"K";"M";"B"},0),1000,1000000,1000000000)</f>
        <v>8510000</v>
      </c>
      <c r="H356" s="6">
        <v>6.1999999999999998E-3</v>
      </c>
      <c r="I356" s="5">
        <f>+Dados_Históricos___Ibovespa_2015_a_2025[[#This Row],[Var%]]*100</f>
        <v>0.62</v>
      </c>
      <c r="J356" s="9">
        <f t="shared" si="50"/>
        <v>1</v>
      </c>
      <c r="K356" s="5">
        <f t="shared" si="51"/>
        <v>0.12</v>
      </c>
      <c r="L356" s="9">
        <f t="shared" si="52"/>
        <v>1</v>
      </c>
      <c r="M356" s="5">
        <f t="shared" ca="1" si="53"/>
        <v>0.20999999999999996</v>
      </c>
      <c r="N356" s="9">
        <f t="shared" ca="1" si="54"/>
        <v>1</v>
      </c>
      <c r="O356" s="5">
        <f t="shared" ca="1" si="55"/>
        <v>-0.152</v>
      </c>
      <c r="P356" s="9">
        <f t="shared" ca="1" si="56"/>
        <v>0</v>
      </c>
      <c r="Q356" s="5">
        <f t="shared" ca="1" si="57"/>
        <v>-0.16333333333333333</v>
      </c>
      <c r="R356" s="9">
        <f t="shared" ca="1" si="58"/>
        <v>0</v>
      </c>
      <c r="S356" s="5">
        <f t="shared" si="59"/>
        <v>-1</v>
      </c>
    </row>
    <row r="357" spans="1:19" x14ac:dyDescent="0.3">
      <c r="A357" s="7">
        <v>45316</v>
      </c>
      <c r="B357" s="3">
        <v>128169</v>
      </c>
      <c r="C357" s="3">
        <v>127815</v>
      </c>
      <c r="D357" s="3">
        <v>128697</v>
      </c>
      <c r="E357" s="3">
        <v>127803</v>
      </c>
      <c r="F357" s="4" t="s">
        <v>323</v>
      </c>
      <c r="G357" s="1">
        <f>VALUE(LEFT(F357,LEN(F357)-1))*CHOOSE(MATCH(RIGHT(F357,1),{"K";"M";"B"},0),1000,1000000,1000000000)</f>
        <v>8760000</v>
      </c>
      <c r="H357" s="6">
        <v>2.8E-3</v>
      </c>
      <c r="I357" s="5">
        <f>+Dados_Históricos___Ibovespa_2015_a_2025[[#This Row],[Var%]]*100</f>
        <v>0.27999999999999997</v>
      </c>
      <c r="J357" s="9">
        <f t="shared" si="50"/>
        <v>1</v>
      </c>
      <c r="K357" s="5">
        <f t="shared" si="51"/>
        <v>0</v>
      </c>
      <c r="L357" s="9">
        <f t="shared" si="52"/>
        <v>0</v>
      </c>
      <c r="M357" s="5">
        <f t="shared" ca="1" si="53"/>
        <v>0.13600000000000001</v>
      </c>
      <c r="N357" s="9">
        <f t="shared" ca="1" si="54"/>
        <v>1</v>
      </c>
      <c r="O357" s="5">
        <f t="shared" ca="1" si="55"/>
        <v>-0.18799999999999997</v>
      </c>
      <c r="P357" s="9">
        <f t="shared" ca="1" si="56"/>
        <v>0</v>
      </c>
      <c r="Q357" s="5">
        <f t="shared" ca="1" si="57"/>
        <v>-0.16476190476190472</v>
      </c>
      <c r="R357" s="9">
        <f t="shared" ca="1" si="58"/>
        <v>0</v>
      </c>
      <c r="S357" s="5">
        <f t="shared" si="59"/>
        <v>-1</v>
      </c>
    </row>
    <row r="358" spans="1:19" x14ac:dyDescent="0.3">
      <c r="A358" s="7">
        <v>45315</v>
      </c>
      <c r="B358" s="3">
        <v>127816</v>
      </c>
      <c r="C358" s="3">
        <v>128275</v>
      </c>
      <c r="D358" s="3">
        <v>129446</v>
      </c>
      <c r="E358" s="3">
        <v>127680</v>
      </c>
      <c r="F358" s="4" t="s">
        <v>324</v>
      </c>
      <c r="G358" s="1">
        <f>VALUE(LEFT(F358,LEN(F358)-1))*CHOOSE(MATCH(RIGHT(F358,1),{"K";"M";"B"},0),1000,1000000,1000000000)</f>
        <v>8820000</v>
      </c>
      <c r="H358" s="6">
        <v>-3.5000000000000001E-3</v>
      </c>
      <c r="I358" s="5">
        <f>+Dados_Históricos___Ibovespa_2015_a_2025[[#This Row],[Var%]]*100</f>
        <v>-0.35000000000000003</v>
      </c>
      <c r="J358" s="9">
        <f t="shared" si="50"/>
        <v>0</v>
      </c>
      <c r="K358" s="5">
        <f t="shared" si="51"/>
        <v>0</v>
      </c>
      <c r="L358" s="9">
        <f t="shared" si="52"/>
        <v>0</v>
      </c>
      <c r="M358" s="5">
        <f t="shared" ca="1" si="53"/>
        <v>-0.10800000000000001</v>
      </c>
      <c r="N358" s="9">
        <f t="shared" ca="1" si="54"/>
        <v>0</v>
      </c>
      <c r="O358" s="5">
        <f t="shared" ca="1" si="55"/>
        <v>-0.23100000000000001</v>
      </c>
      <c r="P358" s="9">
        <f t="shared" ca="1" si="56"/>
        <v>0</v>
      </c>
      <c r="Q358" s="5">
        <f t="shared" ca="1" si="57"/>
        <v>-0.15761904761904758</v>
      </c>
      <c r="R358" s="9">
        <f t="shared" ca="1" si="58"/>
        <v>0</v>
      </c>
      <c r="S358" s="5">
        <f t="shared" si="59"/>
        <v>-1</v>
      </c>
    </row>
    <row r="359" spans="1:19" x14ac:dyDescent="0.3">
      <c r="A359" s="7">
        <v>45314</v>
      </c>
      <c r="B359" s="3">
        <v>128263</v>
      </c>
      <c r="C359" s="3">
        <v>126612</v>
      </c>
      <c r="D359" s="3">
        <v>128331</v>
      </c>
      <c r="E359" s="3">
        <v>126612</v>
      </c>
      <c r="F359" s="4" t="s">
        <v>125</v>
      </c>
      <c r="G359" s="1">
        <f>VALUE(LEFT(F359,LEN(F359)-1))*CHOOSE(MATCH(RIGHT(F359,1),{"K";"M";"B"},0),1000,1000000,1000000000)</f>
        <v>9370000</v>
      </c>
      <c r="H359" s="6">
        <v>1.3100000000000001E-2</v>
      </c>
      <c r="I359" s="5">
        <f>+Dados_Históricos___Ibovespa_2015_a_2025[[#This Row],[Var%]]*100</f>
        <v>1.31</v>
      </c>
      <c r="J359" s="9">
        <f t="shared" si="50"/>
        <v>1</v>
      </c>
      <c r="K359" s="5">
        <f t="shared" si="51"/>
        <v>0.81</v>
      </c>
      <c r="L359" s="9">
        <f t="shared" si="52"/>
        <v>1</v>
      </c>
      <c r="M359" s="5">
        <f t="shared" ca="1" si="53"/>
        <v>-0.15799999999999997</v>
      </c>
      <c r="N359" s="9">
        <f t="shared" ca="1" si="54"/>
        <v>0</v>
      </c>
      <c r="O359" s="5">
        <f t="shared" ca="1" si="55"/>
        <v>-0.24199999999999999</v>
      </c>
      <c r="P359" s="9">
        <f t="shared" ca="1" si="56"/>
        <v>0</v>
      </c>
      <c r="Q359" s="5">
        <f t="shared" ca="1" si="57"/>
        <v>-9.0952380952380923E-2</v>
      </c>
      <c r="R359" s="9">
        <f t="shared" ca="1" si="58"/>
        <v>0</v>
      </c>
      <c r="S359" s="5">
        <f t="shared" si="59"/>
        <v>1</v>
      </c>
    </row>
    <row r="360" spans="1:19" x14ac:dyDescent="0.3">
      <c r="A360" s="7">
        <v>45313</v>
      </c>
      <c r="B360" s="3">
        <v>126602</v>
      </c>
      <c r="C360" s="3">
        <v>127636</v>
      </c>
      <c r="D360" s="3">
        <v>127843</v>
      </c>
      <c r="E360" s="3">
        <v>125876</v>
      </c>
      <c r="F360" s="4" t="s">
        <v>325</v>
      </c>
      <c r="G360" s="1">
        <f>VALUE(LEFT(F360,LEN(F360)-1))*CHOOSE(MATCH(RIGHT(F360,1),{"K";"M";"B"},0),1000,1000000,1000000000)</f>
        <v>9510000</v>
      </c>
      <c r="H360" s="6">
        <v>-8.0999999999999996E-3</v>
      </c>
      <c r="I360" s="5">
        <f>+Dados_Históricos___Ibovespa_2015_a_2025[[#This Row],[Var%]]*100</f>
        <v>-0.80999999999999994</v>
      </c>
      <c r="J360" s="9">
        <f t="shared" si="50"/>
        <v>0</v>
      </c>
      <c r="K360" s="5">
        <f t="shared" si="51"/>
        <v>-0.30999999999999994</v>
      </c>
      <c r="L360" s="9">
        <f t="shared" si="52"/>
        <v>0</v>
      </c>
      <c r="M360" s="5">
        <f t="shared" ca="1" si="53"/>
        <v>-0.75800000000000001</v>
      </c>
      <c r="N360" s="9">
        <f t="shared" ca="1" si="54"/>
        <v>0</v>
      </c>
      <c r="O360" s="5">
        <f t="shared" ca="1" si="55"/>
        <v>-0.44699999999999995</v>
      </c>
      <c r="P360" s="9">
        <f t="shared" ca="1" si="56"/>
        <v>0</v>
      </c>
      <c r="Q360" s="5">
        <f t="shared" ca="1" si="57"/>
        <v>-0.19095238095238098</v>
      </c>
      <c r="R360" s="9">
        <f t="shared" ca="1" si="58"/>
        <v>0</v>
      </c>
      <c r="S360" s="5">
        <f t="shared" si="59"/>
        <v>-1</v>
      </c>
    </row>
    <row r="361" spans="1:19" x14ac:dyDescent="0.3">
      <c r="A361" s="7">
        <v>45310</v>
      </c>
      <c r="B361" s="3">
        <v>127636</v>
      </c>
      <c r="C361" s="3">
        <v>127319</v>
      </c>
      <c r="D361" s="3">
        <v>127820</v>
      </c>
      <c r="E361" s="3">
        <v>126533</v>
      </c>
      <c r="F361" s="4" t="s">
        <v>326</v>
      </c>
      <c r="G361" s="1">
        <f>VALUE(LEFT(F361,LEN(F361)-1))*CHOOSE(MATCH(RIGHT(F361,1),{"K";"M";"B"},0),1000,1000000,1000000000)</f>
        <v>11960000</v>
      </c>
      <c r="H361" s="6">
        <v>2.5000000000000001E-3</v>
      </c>
      <c r="I361" s="5">
        <f>+Dados_Históricos___Ibovespa_2015_a_2025[[#This Row],[Var%]]*100</f>
        <v>0.25</v>
      </c>
      <c r="J361" s="9">
        <f t="shared" si="50"/>
        <v>1</v>
      </c>
      <c r="K361" s="5">
        <f t="shared" si="51"/>
        <v>0</v>
      </c>
      <c r="L361" s="9">
        <f t="shared" si="52"/>
        <v>0</v>
      </c>
      <c r="M361" s="5">
        <f t="shared" ca="1" si="53"/>
        <v>-0.51400000000000001</v>
      </c>
      <c r="N361" s="9">
        <f t="shared" ca="1" si="54"/>
        <v>0</v>
      </c>
      <c r="O361" s="5">
        <f t="shared" ca="1" si="55"/>
        <v>-0.33499999999999991</v>
      </c>
      <c r="P361" s="9">
        <f t="shared" ca="1" si="56"/>
        <v>0</v>
      </c>
      <c r="Q361" s="5">
        <f t="shared" ca="1" si="57"/>
        <v>-0.12428571428571422</v>
      </c>
      <c r="R361" s="9">
        <f t="shared" ca="1" si="58"/>
        <v>0</v>
      </c>
      <c r="S361" s="5">
        <f t="shared" si="59"/>
        <v>1</v>
      </c>
    </row>
    <row r="362" spans="1:19" x14ac:dyDescent="0.3">
      <c r="A362" s="7">
        <v>45309</v>
      </c>
      <c r="B362" s="3">
        <v>127316</v>
      </c>
      <c r="C362" s="3">
        <v>128524</v>
      </c>
      <c r="D362" s="3">
        <v>129047</v>
      </c>
      <c r="E362" s="3">
        <v>127316</v>
      </c>
      <c r="F362" s="4" t="s">
        <v>327</v>
      </c>
      <c r="G362" s="1">
        <f>VALUE(LEFT(F362,LEN(F362)-1))*CHOOSE(MATCH(RIGHT(F362,1),{"K";"M";"B"},0),1000,1000000,1000000000)</f>
        <v>12460000</v>
      </c>
      <c r="H362" s="6">
        <v>-9.4000000000000004E-3</v>
      </c>
      <c r="I362" s="5">
        <f>+Dados_Históricos___Ibovespa_2015_a_2025[[#This Row],[Var%]]*100</f>
        <v>-0.94000000000000006</v>
      </c>
      <c r="J362" s="9">
        <f t="shared" si="50"/>
        <v>0</v>
      </c>
      <c r="K362" s="5">
        <f t="shared" si="51"/>
        <v>-0.44000000000000006</v>
      </c>
      <c r="L362" s="9">
        <f t="shared" si="52"/>
        <v>0</v>
      </c>
      <c r="M362" s="5">
        <f t="shared" ca="1" si="53"/>
        <v>-0.5119999999999999</v>
      </c>
      <c r="N362" s="9">
        <f t="shared" ca="1" si="54"/>
        <v>0</v>
      </c>
      <c r="O362" s="5">
        <f t="shared" ca="1" si="55"/>
        <v>-0.29899999999999993</v>
      </c>
      <c r="P362" s="9">
        <f t="shared" ca="1" si="56"/>
        <v>0</v>
      </c>
      <c r="Q362" s="5">
        <f t="shared" ca="1" si="57"/>
        <v>-0.1038095238095238</v>
      </c>
      <c r="R362" s="9">
        <f t="shared" ca="1" si="58"/>
        <v>0</v>
      </c>
      <c r="S362" s="5">
        <f t="shared" si="59"/>
        <v>-1</v>
      </c>
    </row>
    <row r="363" spans="1:19" x14ac:dyDescent="0.3">
      <c r="A363" s="7">
        <v>45308</v>
      </c>
      <c r="B363" s="3">
        <v>128524</v>
      </c>
      <c r="C363" s="3">
        <v>129293</v>
      </c>
      <c r="D363" s="3">
        <v>129296</v>
      </c>
      <c r="E363" s="3">
        <v>128312</v>
      </c>
      <c r="F363" s="4" t="s">
        <v>129</v>
      </c>
      <c r="G363" s="1">
        <f>VALUE(LEFT(F363,LEN(F363)-1))*CHOOSE(MATCH(RIGHT(F363,1),{"K";"M";"B"},0),1000,1000000,1000000000)</f>
        <v>9950000</v>
      </c>
      <c r="H363" s="6">
        <v>-6.0000000000000001E-3</v>
      </c>
      <c r="I363" s="5">
        <f>+Dados_Históricos___Ibovespa_2015_a_2025[[#This Row],[Var%]]*100</f>
        <v>-0.6</v>
      </c>
      <c r="J363" s="9">
        <f t="shared" si="50"/>
        <v>0</v>
      </c>
      <c r="K363" s="5">
        <f t="shared" si="51"/>
        <v>-9.9999999999999978E-2</v>
      </c>
      <c r="L363" s="9">
        <f t="shared" si="52"/>
        <v>0</v>
      </c>
      <c r="M363" s="5">
        <f t="shared" ca="1" si="53"/>
        <v>-0.35399999999999998</v>
      </c>
      <c r="N363" s="9">
        <f t="shared" ca="1" si="54"/>
        <v>0</v>
      </c>
      <c r="O363" s="5">
        <f t="shared" ca="1" si="55"/>
        <v>-0.32599999999999996</v>
      </c>
      <c r="P363" s="9">
        <f t="shared" ca="1" si="56"/>
        <v>0</v>
      </c>
      <c r="Q363" s="5">
        <f t="shared" ca="1" si="57"/>
        <v>-8.2380952380952333E-2</v>
      </c>
      <c r="R363" s="9">
        <f t="shared" ca="1" si="58"/>
        <v>0</v>
      </c>
      <c r="S363" s="5">
        <f t="shared" si="59"/>
        <v>-1</v>
      </c>
    </row>
    <row r="364" spans="1:19" x14ac:dyDescent="0.3">
      <c r="A364" s="7">
        <v>45307</v>
      </c>
      <c r="B364" s="3">
        <v>129294</v>
      </c>
      <c r="C364" s="3">
        <v>131515</v>
      </c>
      <c r="D364" s="3">
        <v>131517</v>
      </c>
      <c r="E364" s="3">
        <v>129147</v>
      </c>
      <c r="F364" s="4" t="s">
        <v>328</v>
      </c>
      <c r="G364" s="1">
        <f>VALUE(LEFT(F364,LEN(F364)-1))*CHOOSE(MATCH(RIGHT(F364,1),{"K";"M";"B"},0),1000,1000000,1000000000)</f>
        <v>11910000</v>
      </c>
      <c r="H364" s="6">
        <v>-1.6899999999999998E-2</v>
      </c>
      <c r="I364" s="5">
        <f>+Dados_Históricos___Ibovespa_2015_a_2025[[#This Row],[Var%]]*100</f>
        <v>-1.69</v>
      </c>
      <c r="J364" s="9">
        <f t="shared" si="50"/>
        <v>0</v>
      </c>
      <c r="K364" s="5">
        <f t="shared" si="51"/>
        <v>-1.19</v>
      </c>
      <c r="L364" s="9">
        <f t="shared" si="52"/>
        <v>0</v>
      </c>
      <c r="M364" s="5">
        <f t="shared" ca="1" si="53"/>
        <v>-0.32599999999999996</v>
      </c>
      <c r="N364" s="9">
        <f t="shared" ca="1" si="54"/>
        <v>0</v>
      </c>
      <c r="O364" s="5">
        <f t="shared" ca="1" si="55"/>
        <v>-0.25599999999999995</v>
      </c>
      <c r="P364" s="9">
        <f t="shared" ca="1" si="56"/>
        <v>0</v>
      </c>
      <c r="Q364" s="5">
        <f t="shared" ca="1" si="57"/>
        <v>-3.3333333333333045E-3</v>
      </c>
      <c r="R364" s="9">
        <f t="shared" ca="1" si="58"/>
        <v>0</v>
      </c>
      <c r="S364" s="5">
        <f t="shared" si="59"/>
        <v>-1</v>
      </c>
    </row>
    <row r="365" spans="1:19" x14ac:dyDescent="0.3">
      <c r="A365" s="7">
        <v>45306</v>
      </c>
      <c r="B365" s="3">
        <v>131521</v>
      </c>
      <c r="C365" s="3">
        <v>130988</v>
      </c>
      <c r="D365" s="3">
        <v>131606</v>
      </c>
      <c r="E365" s="3">
        <v>130253</v>
      </c>
      <c r="F365" s="4" t="s">
        <v>329</v>
      </c>
      <c r="G365" s="1">
        <f>VALUE(LEFT(F365,LEN(F365)-1))*CHOOSE(MATCH(RIGHT(F365,1),{"K";"M";"B"},0),1000,1000000,1000000000)</f>
        <v>5750000</v>
      </c>
      <c r="H365" s="6">
        <v>4.1000000000000003E-3</v>
      </c>
      <c r="I365" s="5">
        <f>+Dados_Históricos___Ibovespa_2015_a_2025[[#This Row],[Var%]]*100</f>
        <v>0.41000000000000003</v>
      </c>
      <c r="J365" s="9">
        <f t="shared" si="50"/>
        <v>1</v>
      </c>
      <c r="K365" s="5">
        <f t="shared" si="51"/>
        <v>0</v>
      </c>
      <c r="L365" s="9">
        <f t="shared" si="52"/>
        <v>0</v>
      </c>
      <c r="M365" s="5">
        <f t="shared" ca="1" si="53"/>
        <v>-0.13599999999999998</v>
      </c>
      <c r="N365" s="9">
        <f t="shared" ca="1" si="54"/>
        <v>0</v>
      </c>
      <c r="O365" s="5">
        <f t="shared" ca="1" si="55"/>
        <v>-0.19800000000000001</v>
      </c>
      <c r="P365" s="9">
        <f t="shared" ca="1" si="56"/>
        <v>0</v>
      </c>
      <c r="Q365" s="5">
        <f t="shared" ca="1" si="57"/>
        <v>0.19238095238095237</v>
      </c>
      <c r="R365" s="9">
        <f t="shared" ca="1" si="58"/>
        <v>1</v>
      </c>
      <c r="S365" s="5">
        <f t="shared" si="59"/>
        <v>-1.0000000000000002</v>
      </c>
    </row>
    <row r="366" spans="1:19" x14ac:dyDescent="0.3">
      <c r="A366" s="7">
        <v>45303</v>
      </c>
      <c r="B366" s="3">
        <v>130988</v>
      </c>
      <c r="C366" s="3">
        <v>130652</v>
      </c>
      <c r="D366" s="3">
        <v>131927</v>
      </c>
      <c r="E366" s="3">
        <v>130410</v>
      </c>
      <c r="F366" s="4" t="s">
        <v>279</v>
      </c>
      <c r="G366" s="1">
        <f>VALUE(LEFT(F366,LEN(F366)-1))*CHOOSE(MATCH(RIGHT(F366,1),{"K";"M";"B"},0),1000,1000000,1000000000)</f>
        <v>10660000</v>
      </c>
      <c r="H366" s="6">
        <v>2.5999999999999999E-3</v>
      </c>
      <c r="I366" s="5">
        <f>+Dados_Históricos___Ibovespa_2015_a_2025[[#This Row],[Var%]]*100</f>
        <v>0.26</v>
      </c>
      <c r="J366" s="9">
        <f t="shared" si="50"/>
        <v>1</v>
      </c>
      <c r="K366" s="5">
        <f t="shared" si="51"/>
        <v>0</v>
      </c>
      <c r="L366" s="9">
        <f t="shared" si="52"/>
        <v>0</v>
      </c>
      <c r="M366" s="5">
        <f t="shared" ca="1" si="53"/>
        <v>-0.15599999999999997</v>
      </c>
      <c r="N366" s="9">
        <f t="shared" ca="1" si="54"/>
        <v>0</v>
      </c>
      <c r="O366" s="5">
        <f t="shared" ca="1" si="55"/>
        <v>-0.23999999999999994</v>
      </c>
      <c r="P366" s="9">
        <f t="shared" ca="1" si="56"/>
        <v>0</v>
      </c>
      <c r="Q366" s="5">
        <f t="shared" ca="1" si="57"/>
        <v>0.15380952380952384</v>
      </c>
      <c r="R366" s="9">
        <f t="shared" ca="1" si="58"/>
        <v>1</v>
      </c>
      <c r="S366" s="5">
        <f t="shared" si="59"/>
        <v>-1</v>
      </c>
    </row>
    <row r="367" spans="1:19" x14ac:dyDescent="0.3">
      <c r="A367" s="7">
        <v>45302</v>
      </c>
      <c r="B367" s="3">
        <v>130649</v>
      </c>
      <c r="C367" s="3">
        <v>130841</v>
      </c>
      <c r="D367" s="3">
        <v>131308</v>
      </c>
      <c r="E367" s="3">
        <v>129898</v>
      </c>
      <c r="F367" s="4" t="s">
        <v>330</v>
      </c>
      <c r="G367" s="1">
        <f>VALUE(LEFT(F367,LEN(F367)-1))*CHOOSE(MATCH(RIGHT(F367,1),{"K";"M";"B"},0),1000,1000000,1000000000)</f>
        <v>9760000</v>
      </c>
      <c r="H367" s="6">
        <v>-1.5E-3</v>
      </c>
      <c r="I367" s="5">
        <f>+Dados_Históricos___Ibovespa_2015_a_2025[[#This Row],[Var%]]*100</f>
        <v>-0.15</v>
      </c>
      <c r="J367" s="9">
        <f t="shared" si="50"/>
        <v>0</v>
      </c>
      <c r="K367" s="5">
        <f t="shared" si="51"/>
        <v>0</v>
      </c>
      <c r="L367" s="9">
        <f t="shared" si="52"/>
        <v>0</v>
      </c>
      <c r="M367" s="5">
        <f t="shared" ca="1" si="53"/>
        <v>-8.6000000000000007E-2</v>
      </c>
      <c r="N367" s="9">
        <f t="shared" ca="1" si="54"/>
        <v>0</v>
      </c>
      <c r="O367" s="5">
        <f t="shared" ca="1" si="55"/>
        <v>-0.217</v>
      </c>
      <c r="P367" s="9">
        <f t="shared" ca="1" si="56"/>
        <v>0</v>
      </c>
      <c r="Q367" s="5">
        <f t="shared" ca="1" si="57"/>
        <v>0.13476190476190475</v>
      </c>
      <c r="R367" s="9">
        <f t="shared" ca="1" si="58"/>
        <v>1</v>
      </c>
      <c r="S367" s="5">
        <f t="shared" si="59"/>
        <v>1</v>
      </c>
    </row>
    <row r="368" spans="1:19" x14ac:dyDescent="0.3">
      <c r="A368" s="7">
        <v>45301</v>
      </c>
      <c r="B368" s="3">
        <v>130841</v>
      </c>
      <c r="C368" s="3">
        <v>131447</v>
      </c>
      <c r="D368" s="3">
        <v>131628</v>
      </c>
      <c r="E368" s="3">
        <v>130438</v>
      </c>
      <c r="F368" s="4" t="s">
        <v>331</v>
      </c>
      <c r="G368" s="1">
        <f>VALUE(LEFT(F368,LEN(F368)-1))*CHOOSE(MATCH(RIGHT(F368,1),{"K";"M";"B"},0),1000,1000000,1000000000)</f>
        <v>8960000</v>
      </c>
      <c r="H368" s="6">
        <v>-4.5999999999999999E-3</v>
      </c>
      <c r="I368" s="5">
        <f>+Dados_Históricos___Ibovespa_2015_a_2025[[#This Row],[Var%]]*100</f>
        <v>-0.45999999999999996</v>
      </c>
      <c r="J368" s="9">
        <f t="shared" si="50"/>
        <v>0</v>
      </c>
      <c r="K368" s="5">
        <f t="shared" si="51"/>
        <v>0</v>
      </c>
      <c r="L368" s="9">
        <f t="shared" si="52"/>
        <v>0</v>
      </c>
      <c r="M368" s="5">
        <f t="shared" ca="1" si="53"/>
        <v>-0.29799999999999993</v>
      </c>
      <c r="N368" s="9">
        <f t="shared" ca="1" si="54"/>
        <v>0</v>
      </c>
      <c r="O368" s="5">
        <f t="shared" ca="1" si="55"/>
        <v>-0.14299999999999996</v>
      </c>
      <c r="P368" s="9">
        <f t="shared" ca="1" si="56"/>
        <v>0</v>
      </c>
      <c r="Q368" s="5">
        <f t="shared" ca="1" si="57"/>
        <v>0.18285714285714286</v>
      </c>
      <c r="R368" s="9">
        <f t="shared" ca="1" si="58"/>
        <v>1</v>
      </c>
      <c r="S368" s="5">
        <f t="shared" si="59"/>
        <v>0.99999999999999989</v>
      </c>
    </row>
    <row r="369" spans="1:19" x14ac:dyDescent="0.3">
      <c r="A369" s="7">
        <v>45300</v>
      </c>
      <c r="B369" s="3">
        <v>131447</v>
      </c>
      <c r="C369" s="3">
        <v>132424</v>
      </c>
      <c r="D369" s="3">
        <v>132426</v>
      </c>
      <c r="E369" s="3">
        <v>131203</v>
      </c>
      <c r="F369" s="4" t="s">
        <v>298</v>
      </c>
      <c r="G369" s="1">
        <f>VALUE(LEFT(F369,LEN(F369)-1))*CHOOSE(MATCH(RIGHT(F369,1),{"K";"M";"B"},0),1000,1000000,1000000000)</f>
        <v>9290000</v>
      </c>
      <c r="H369" s="6">
        <v>-7.4000000000000003E-3</v>
      </c>
      <c r="I369" s="5">
        <f>+Dados_Históricos___Ibovespa_2015_a_2025[[#This Row],[Var%]]*100</f>
        <v>-0.74</v>
      </c>
      <c r="J369" s="9">
        <f t="shared" si="50"/>
        <v>0</v>
      </c>
      <c r="K369" s="5">
        <f t="shared" si="51"/>
        <v>-0.24</v>
      </c>
      <c r="L369" s="9">
        <f t="shared" si="52"/>
        <v>0</v>
      </c>
      <c r="M369" s="5">
        <f t="shared" ca="1" si="53"/>
        <v>-0.186</v>
      </c>
      <c r="N369" s="9">
        <f t="shared" ca="1" si="54"/>
        <v>0</v>
      </c>
      <c r="O369" s="5">
        <f t="shared" ca="1" si="55"/>
        <v>-5.3999999999999979E-2</v>
      </c>
      <c r="P369" s="9">
        <f t="shared" ca="1" si="56"/>
        <v>0</v>
      </c>
      <c r="Q369" s="5">
        <f t="shared" ca="1" si="57"/>
        <v>0.21952380952380951</v>
      </c>
      <c r="R369" s="9">
        <f t="shared" ca="1" si="58"/>
        <v>1</v>
      </c>
      <c r="S369" s="5">
        <f t="shared" si="59"/>
        <v>-1</v>
      </c>
    </row>
    <row r="370" spans="1:19" x14ac:dyDescent="0.3">
      <c r="A370" s="7">
        <v>45299</v>
      </c>
      <c r="B370" s="3">
        <v>132427</v>
      </c>
      <c r="C370" s="3">
        <v>132023</v>
      </c>
      <c r="D370" s="3">
        <v>132498</v>
      </c>
      <c r="E370" s="3">
        <v>131015</v>
      </c>
      <c r="F370" s="4" t="s">
        <v>176</v>
      </c>
      <c r="G370" s="1">
        <f>VALUE(LEFT(F370,LEN(F370)-1))*CHOOSE(MATCH(RIGHT(F370,1),{"K";"M";"B"},0),1000,1000000,1000000000)</f>
        <v>8500000</v>
      </c>
      <c r="H370" s="6">
        <v>3.0999999999999999E-3</v>
      </c>
      <c r="I370" s="5">
        <f>+Dados_Históricos___Ibovespa_2015_a_2025[[#This Row],[Var%]]*100</f>
        <v>0.31</v>
      </c>
      <c r="J370" s="9">
        <f t="shared" si="50"/>
        <v>1</v>
      </c>
      <c r="K370" s="5">
        <f t="shared" si="51"/>
        <v>0</v>
      </c>
      <c r="L370" s="9">
        <f t="shared" si="52"/>
        <v>0</v>
      </c>
      <c r="M370" s="5">
        <f t="shared" ca="1" si="53"/>
        <v>-0.26</v>
      </c>
      <c r="N370" s="9">
        <f t="shared" ca="1" si="54"/>
        <v>0</v>
      </c>
      <c r="O370" s="5">
        <f t="shared" ca="1" si="55"/>
        <v>0.125</v>
      </c>
      <c r="P370" s="9">
        <f t="shared" ca="1" si="56"/>
        <v>1</v>
      </c>
      <c r="Q370" s="5">
        <f t="shared" ca="1" si="57"/>
        <v>0.20666666666666667</v>
      </c>
      <c r="R370" s="9">
        <f t="shared" ca="1" si="58"/>
        <v>1</v>
      </c>
      <c r="S370" s="5">
        <f t="shared" si="59"/>
        <v>-1</v>
      </c>
    </row>
    <row r="371" spans="1:19" x14ac:dyDescent="0.3">
      <c r="A371" s="7">
        <v>45296</v>
      </c>
      <c r="B371" s="3">
        <v>132023</v>
      </c>
      <c r="C371" s="3">
        <v>131218</v>
      </c>
      <c r="D371" s="3">
        <v>132635</v>
      </c>
      <c r="E371" s="3">
        <v>130579</v>
      </c>
      <c r="F371" s="4" t="s">
        <v>332</v>
      </c>
      <c r="G371" s="1">
        <f>VALUE(LEFT(F371,LEN(F371)-1))*CHOOSE(MATCH(RIGHT(F371,1),{"K";"M";"B"},0),1000,1000000,1000000000)</f>
        <v>9200000</v>
      </c>
      <c r="H371" s="6">
        <v>6.1000000000000004E-3</v>
      </c>
      <c r="I371" s="5">
        <f>+Dados_Históricos___Ibovespa_2015_a_2025[[#This Row],[Var%]]*100</f>
        <v>0.61</v>
      </c>
      <c r="J371" s="9">
        <f t="shared" si="50"/>
        <v>1</v>
      </c>
      <c r="K371" s="5">
        <f t="shared" si="51"/>
        <v>0.10999999999999999</v>
      </c>
      <c r="L371" s="9">
        <f t="shared" si="52"/>
        <v>1</v>
      </c>
      <c r="M371" s="5">
        <f t="shared" ca="1" si="53"/>
        <v>-0.32400000000000001</v>
      </c>
      <c r="N371" s="9">
        <f t="shared" ca="1" si="54"/>
        <v>0</v>
      </c>
      <c r="O371" s="5">
        <f t="shared" ca="1" si="55"/>
        <v>1.4999999999999991E-2</v>
      </c>
      <c r="P371" s="9">
        <f t="shared" ca="1" si="56"/>
        <v>1</v>
      </c>
      <c r="Q371" s="5">
        <f t="shared" ca="1" si="57"/>
        <v>0.19571428571428567</v>
      </c>
      <c r="R371" s="9">
        <f t="shared" ca="1" si="58"/>
        <v>1</v>
      </c>
      <c r="S371" s="5">
        <f t="shared" si="59"/>
        <v>1</v>
      </c>
    </row>
    <row r="372" spans="1:19" x14ac:dyDescent="0.3">
      <c r="A372" s="7">
        <v>45295</v>
      </c>
      <c r="B372" s="3">
        <v>131226</v>
      </c>
      <c r="C372" s="3">
        <v>132831</v>
      </c>
      <c r="D372" s="3">
        <v>132885</v>
      </c>
      <c r="E372" s="3">
        <v>131024</v>
      </c>
      <c r="F372" s="4" t="s">
        <v>333</v>
      </c>
      <c r="G372" s="1">
        <f>VALUE(LEFT(F372,LEN(F372)-1))*CHOOSE(MATCH(RIGHT(F372,1),{"K";"M";"B"},0),1000,1000000,1000000000)</f>
        <v>8970000</v>
      </c>
      <c r="H372" s="6">
        <v>-1.21E-2</v>
      </c>
      <c r="I372" s="5">
        <f>+Dados_Históricos___Ibovespa_2015_a_2025[[#This Row],[Var%]]*100</f>
        <v>-1.21</v>
      </c>
      <c r="J372" s="9">
        <f t="shared" si="50"/>
        <v>0</v>
      </c>
      <c r="K372" s="5">
        <f t="shared" si="51"/>
        <v>-0.71</v>
      </c>
      <c r="L372" s="9">
        <f t="shared" si="52"/>
        <v>0</v>
      </c>
      <c r="M372" s="5">
        <f t="shared" ca="1" si="53"/>
        <v>-0.34799999999999992</v>
      </c>
      <c r="N372" s="9">
        <f t="shared" ca="1" si="54"/>
        <v>0</v>
      </c>
      <c r="O372" s="5">
        <f t="shared" ca="1" si="55"/>
        <v>1.3000000000000045E-2</v>
      </c>
      <c r="P372" s="9">
        <f t="shared" ca="1" si="56"/>
        <v>1</v>
      </c>
      <c r="Q372" s="5">
        <f t="shared" ca="1" si="57"/>
        <v>0.11523809523809524</v>
      </c>
      <c r="R372" s="9">
        <f t="shared" ca="1" si="58"/>
        <v>1</v>
      </c>
      <c r="S372" s="5">
        <f t="shared" si="59"/>
        <v>1</v>
      </c>
    </row>
    <row r="373" spans="1:19" x14ac:dyDescent="0.3">
      <c r="A373" s="7">
        <v>45294</v>
      </c>
      <c r="B373" s="3">
        <v>132834</v>
      </c>
      <c r="C373" s="3">
        <v>132697</v>
      </c>
      <c r="D373" s="3">
        <v>133576</v>
      </c>
      <c r="E373" s="3">
        <v>132250</v>
      </c>
      <c r="F373" s="4" t="s">
        <v>334</v>
      </c>
      <c r="G373" s="1">
        <f>VALUE(LEFT(F373,LEN(F373)-1))*CHOOSE(MATCH(RIGHT(F373,1),{"K";"M";"B"},0),1000,1000000,1000000000)</f>
        <v>8700000</v>
      </c>
      <c r="H373" s="6">
        <v>1E-3</v>
      </c>
      <c r="I373" s="5">
        <f>+Dados_Históricos___Ibovespa_2015_a_2025[[#This Row],[Var%]]*100</f>
        <v>0.1</v>
      </c>
      <c r="J373" s="9">
        <f t="shared" si="50"/>
        <v>1</v>
      </c>
      <c r="K373" s="5">
        <f t="shared" si="51"/>
        <v>0</v>
      </c>
      <c r="L373" s="9">
        <f t="shared" si="52"/>
        <v>0</v>
      </c>
      <c r="M373" s="5">
        <f t="shared" ca="1" si="53"/>
        <v>1.1999999999999988E-2</v>
      </c>
      <c r="N373" s="9">
        <f t="shared" ca="1" si="54"/>
        <v>1</v>
      </c>
      <c r="O373" s="5">
        <f t="shared" ca="1" si="55"/>
        <v>0.20199999999999996</v>
      </c>
      <c r="P373" s="9">
        <f t="shared" ca="1" si="56"/>
        <v>1</v>
      </c>
      <c r="Q373" s="5">
        <f t="shared" ca="1" si="57"/>
        <v>0.20476190476190476</v>
      </c>
      <c r="R373" s="9">
        <f t="shared" ca="1" si="58"/>
        <v>1</v>
      </c>
      <c r="S373" s="5">
        <f t="shared" si="59"/>
        <v>-1</v>
      </c>
    </row>
    <row r="374" spans="1:19" x14ac:dyDescent="0.3">
      <c r="A374" s="7">
        <v>45293</v>
      </c>
      <c r="B374" s="3">
        <v>132697</v>
      </c>
      <c r="C374" s="3">
        <v>134186</v>
      </c>
      <c r="D374" s="3">
        <v>134195</v>
      </c>
      <c r="E374" s="3">
        <v>132095</v>
      </c>
      <c r="F374" s="4" t="s">
        <v>335</v>
      </c>
      <c r="G374" s="1">
        <f>VALUE(LEFT(F374,LEN(F374)-1))*CHOOSE(MATCH(RIGHT(F374,1),{"K";"M";"B"},0),1000,1000000,1000000000)</f>
        <v>8440000</v>
      </c>
      <c r="H374" s="6">
        <v>-1.11E-2</v>
      </c>
      <c r="I374" s="5">
        <f>+Dados_Históricos___Ibovespa_2015_a_2025[[#This Row],[Var%]]*100</f>
        <v>-1.1100000000000001</v>
      </c>
      <c r="J374" s="9">
        <f t="shared" si="50"/>
        <v>0</v>
      </c>
      <c r="K374" s="5">
        <f t="shared" si="51"/>
        <v>-0.6100000000000001</v>
      </c>
      <c r="L374" s="9">
        <f t="shared" si="52"/>
        <v>0</v>
      </c>
      <c r="M374" s="5">
        <f t="shared" ca="1" si="53"/>
        <v>7.7999999999999972E-2</v>
      </c>
      <c r="N374" s="9">
        <f t="shared" ca="1" si="54"/>
        <v>1</v>
      </c>
      <c r="O374" s="5">
        <f t="shared" ca="1" si="55"/>
        <v>0.14299999999999996</v>
      </c>
      <c r="P374" s="9">
        <f t="shared" ca="1" si="56"/>
        <v>1</v>
      </c>
      <c r="Q374" s="5">
        <f t="shared" ca="1" si="57"/>
        <v>0.24380952380952381</v>
      </c>
      <c r="R374" s="9">
        <f t="shared" ca="1" si="58"/>
        <v>1</v>
      </c>
      <c r="S374" s="5">
        <f t="shared" si="59"/>
        <v>1</v>
      </c>
    </row>
    <row r="375" spans="1:19" x14ac:dyDescent="0.3">
      <c r="A375" s="7">
        <v>45288</v>
      </c>
      <c r="B375" s="3">
        <v>134185</v>
      </c>
      <c r="C375" s="3">
        <v>134194</v>
      </c>
      <c r="D375" s="3">
        <v>134392</v>
      </c>
      <c r="E375" s="3">
        <v>133832</v>
      </c>
      <c r="F375" s="4" t="s">
        <v>336</v>
      </c>
      <c r="G375" s="1">
        <f>VALUE(LEFT(F375,LEN(F375)-1))*CHOOSE(MATCH(RIGHT(F375,1),{"K";"M";"B"},0),1000,1000000,1000000000)</f>
        <v>7810000</v>
      </c>
      <c r="H375" s="6">
        <v>-1E-4</v>
      </c>
      <c r="I375" s="5">
        <f>+Dados_Históricos___Ibovespa_2015_a_2025[[#This Row],[Var%]]*100</f>
        <v>-0.01</v>
      </c>
      <c r="J375" s="9">
        <f t="shared" si="50"/>
        <v>0</v>
      </c>
      <c r="K375" s="5">
        <f t="shared" si="51"/>
        <v>0</v>
      </c>
      <c r="L375" s="9">
        <f t="shared" si="52"/>
        <v>0</v>
      </c>
      <c r="M375" s="5">
        <f t="shared" ca="1" si="53"/>
        <v>0.51</v>
      </c>
      <c r="N375" s="9">
        <f t="shared" ca="1" si="54"/>
        <v>1</v>
      </c>
      <c r="O375" s="5">
        <f t="shared" ca="1" si="55"/>
        <v>0.35999999999999993</v>
      </c>
      <c r="P375" s="9">
        <f t="shared" ca="1" si="56"/>
        <v>1</v>
      </c>
      <c r="Q375" s="5">
        <f t="shared" ca="1" si="57"/>
        <v>0.28285714285714281</v>
      </c>
      <c r="R375" s="9">
        <f t="shared" ca="1" si="58"/>
        <v>1</v>
      </c>
      <c r="S375" s="5">
        <f t="shared" si="59"/>
        <v>-1</v>
      </c>
    </row>
    <row r="376" spans="1:19" x14ac:dyDescent="0.3">
      <c r="A376" s="7">
        <v>45287</v>
      </c>
      <c r="B376" s="3">
        <v>134194</v>
      </c>
      <c r="C376" s="3">
        <v>133523</v>
      </c>
      <c r="D376" s="3">
        <v>134195</v>
      </c>
      <c r="E376" s="3">
        <v>133328</v>
      </c>
      <c r="F376" s="4" t="s">
        <v>337</v>
      </c>
      <c r="G376" s="1">
        <f>VALUE(LEFT(F376,LEN(F376)-1))*CHOOSE(MATCH(RIGHT(F376,1),{"K";"M";"B"},0),1000,1000000,1000000000)</f>
        <v>6170000</v>
      </c>
      <c r="H376" s="6">
        <v>4.8999999999999998E-3</v>
      </c>
      <c r="I376" s="5">
        <f>+Dados_Históricos___Ibovespa_2015_a_2025[[#This Row],[Var%]]*100</f>
        <v>0.49</v>
      </c>
      <c r="J376" s="9">
        <f t="shared" si="50"/>
        <v>1</v>
      </c>
      <c r="K376" s="5">
        <f t="shared" si="51"/>
        <v>0</v>
      </c>
      <c r="L376" s="9">
        <f t="shared" si="52"/>
        <v>0</v>
      </c>
      <c r="M376" s="5">
        <f t="shared" ca="1" si="53"/>
        <v>0.35399999999999998</v>
      </c>
      <c r="N376" s="9">
        <f t="shared" ca="1" si="54"/>
        <v>1</v>
      </c>
      <c r="O376" s="5">
        <f t="shared" ca="1" si="55"/>
        <v>0.60299999999999998</v>
      </c>
      <c r="P376" s="9">
        <f t="shared" ca="1" si="56"/>
        <v>1</v>
      </c>
      <c r="Q376" s="5">
        <f t="shared" ca="1" si="57"/>
        <v>0.31380952380952376</v>
      </c>
      <c r="R376" s="9">
        <f t="shared" ca="1" si="58"/>
        <v>1</v>
      </c>
      <c r="S376" s="5">
        <f t="shared" si="59"/>
        <v>-1</v>
      </c>
    </row>
    <row r="377" spans="1:19" x14ac:dyDescent="0.3">
      <c r="A377" s="7">
        <v>45286</v>
      </c>
      <c r="B377" s="3">
        <v>133533</v>
      </c>
      <c r="C377" s="3">
        <v>132753</v>
      </c>
      <c r="D377" s="3">
        <v>133645</v>
      </c>
      <c r="E377" s="3">
        <v>132753</v>
      </c>
      <c r="F377" s="4" t="s">
        <v>338</v>
      </c>
      <c r="G377" s="1">
        <f>VALUE(LEFT(F377,LEN(F377)-1))*CHOOSE(MATCH(RIGHT(F377,1),{"K";"M";"B"},0),1000,1000000,1000000000)</f>
        <v>5150000</v>
      </c>
      <c r="H377" s="6">
        <v>5.8999999999999999E-3</v>
      </c>
      <c r="I377" s="5">
        <f>+Dados_Históricos___Ibovespa_2015_a_2025[[#This Row],[Var%]]*100</f>
        <v>0.59</v>
      </c>
      <c r="J377" s="9">
        <f t="shared" si="50"/>
        <v>1</v>
      </c>
      <c r="K377" s="5">
        <f t="shared" si="51"/>
        <v>8.9999999999999969E-2</v>
      </c>
      <c r="L377" s="9">
        <f t="shared" si="52"/>
        <v>1</v>
      </c>
      <c r="M377" s="5">
        <f t="shared" ca="1" si="53"/>
        <v>0.374</v>
      </c>
      <c r="N377" s="9">
        <f t="shared" ca="1" si="54"/>
        <v>1</v>
      </c>
      <c r="O377" s="5">
        <f t="shared" ca="1" si="55"/>
        <v>0.5139999999999999</v>
      </c>
      <c r="P377" s="9">
        <f t="shared" ca="1" si="56"/>
        <v>1</v>
      </c>
      <c r="Q377" s="5">
        <f t="shared" ca="1" si="57"/>
        <v>0.29857142857142849</v>
      </c>
      <c r="R377" s="9">
        <f t="shared" ca="1" si="58"/>
        <v>1</v>
      </c>
      <c r="S377" s="5">
        <f t="shared" si="59"/>
        <v>-1</v>
      </c>
    </row>
    <row r="378" spans="1:19" x14ac:dyDescent="0.3">
      <c r="A378" s="7">
        <v>45282</v>
      </c>
      <c r="B378" s="3">
        <v>132753</v>
      </c>
      <c r="C378" s="3">
        <v>132182</v>
      </c>
      <c r="D378" s="3">
        <v>133035</v>
      </c>
      <c r="E378" s="3">
        <v>132094</v>
      </c>
      <c r="F378" s="4" t="s">
        <v>243</v>
      </c>
      <c r="G378" s="1">
        <f>VALUE(LEFT(F378,LEN(F378)-1))*CHOOSE(MATCH(RIGHT(F378,1),{"K";"M";"B"},0),1000,1000000,1000000000)</f>
        <v>8230000</v>
      </c>
      <c r="H378" s="6">
        <v>4.3E-3</v>
      </c>
      <c r="I378" s="5">
        <f>+Dados_Históricos___Ibovespa_2015_a_2025[[#This Row],[Var%]]*100</f>
        <v>0.43</v>
      </c>
      <c r="J378" s="9">
        <f t="shared" si="50"/>
        <v>1</v>
      </c>
      <c r="K378" s="5">
        <f t="shared" si="51"/>
        <v>0</v>
      </c>
      <c r="L378" s="9">
        <f t="shared" si="52"/>
        <v>0</v>
      </c>
      <c r="M378" s="5">
        <f t="shared" ca="1" si="53"/>
        <v>0.39199999999999996</v>
      </c>
      <c r="N378" s="9">
        <f t="shared" ca="1" si="54"/>
        <v>1</v>
      </c>
      <c r="O378" s="5">
        <f t="shared" ca="1" si="55"/>
        <v>0.44099999999999995</v>
      </c>
      <c r="P378" s="9">
        <f t="shared" ca="1" si="56"/>
        <v>1</v>
      </c>
      <c r="Q378" s="5">
        <f t="shared" ca="1" si="57"/>
        <v>0.23047619047619042</v>
      </c>
      <c r="R378" s="9">
        <f t="shared" ca="1" si="58"/>
        <v>1</v>
      </c>
      <c r="S378" s="5">
        <f t="shared" si="59"/>
        <v>-1</v>
      </c>
    </row>
    <row r="379" spans="1:19" x14ac:dyDescent="0.3">
      <c r="A379" s="7">
        <v>45281</v>
      </c>
      <c r="B379" s="3">
        <v>132182</v>
      </c>
      <c r="C379" s="3">
        <v>130826</v>
      </c>
      <c r="D379" s="3">
        <v>132277</v>
      </c>
      <c r="E379" s="3">
        <v>130822</v>
      </c>
      <c r="F379" s="4" t="s">
        <v>172</v>
      </c>
      <c r="G379" s="1">
        <f>VALUE(LEFT(F379,LEN(F379)-1))*CHOOSE(MATCH(RIGHT(F379,1),{"K";"M";"B"},0),1000,1000000,1000000000)</f>
        <v>8680000</v>
      </c>
      <c r="H379" s="6">
        <v>1.0500000000000001E-2</v>
      </c>
      <c r="I379" s="5">
        <f>+Dados_Históricos___Ibovespa_2015_a_2025[[#This Row],[Var%]]*100</f>
        <v>1.05</v>
      </c>
      <c r="J379" s="9">
        <f t="shared" si="50"/>
        <v>1</v>
      </c>
      <c r="K379" s="5">
        <f t="shared" si="51"/>
        <v>0.55000000000000004</v>
      </c>
      <c r="L379" s="9">
        <f t="shared" si="52"/>
        <v>1</v>
      </c>
      <c r="M379" s="5">
        <f t="shared" ca="1" si="53"/>
        <v>0.20799999999999996</v>
      </c>
      <c r="N379" s="9">
        <f t="shared" ca="1" si="54"/>
        <v>1</v>
      </c>
      <c r="O379" s="5">
        <f t="shared" ca="1" si="55"/>
        <v>0.48399999999999987</v>
      </c>
      <c r="P379" s="9">
        <f t="shared" ca="1" si="56"/>
        <v>1</v>
      </c>
      <c r="Q379" s="5">
        <f t="shared" ca="1" si="57"/>
        <v>0.23047619047619039</v>
      </c>
      <c r="R379" s="9">
        <f t="shared" ca="1" si="58"/>
        <v>1</v>
      </c>
      <c r="S379" s="5">
        <f t="shared" si="59"/>
        <v>0.99999999999999978</v>
      </c>
    </row>
    <row r="380" spans="1:19" x14ac:dyDescent="0.3">
      <c r="A380" s="7">
        <v>45280</v>
      </c>
      <c r="B380" s="3">
        <v>130804</v>
      </c>
      <c r="C380" s="3">
        <v>131851</v>
      </c>
      <c r="D380" s="3">
        <v>132341</v>
      </c>
      <c r="E380" s="3">
        <v>130710</v>
      </c>
      <c r="F380" s="4" t="s">
        <v>339</v>
      </c>
      <c r="G380" s="1">
        <f>VALUE(LEFT(F380,LEN(F380)-1))*CHOOSE(MATCH(RIGHT(F380,1),{"K";"M";"B"},0),1000,1000000,1000000000)</f>
        <v>10340000</v>
      </c>
      <c r="H380" s="6">
        <v>-7.9000000000000008E-3</v>
      </c>
      <c r="I380" s="5">
        <f>+Dados_Históricos___Ibovespa_2015_a_2025[[#This Row],[Var%]]*100</f>
        <v>-0.79</v>
      </c>
      <c r="J380" s="9">
        <f t="shared" si="50"/>
        <v>0</v>
      </c>
      <c r="K380" s="5">
        <f t="shared" si="51"/>
        <v>-0.29000000000000004</v>
      </c>
      <c r="L380" s="9">
        <f t="shared" si="52"/>
        <v>0</v>
      </c>
      <c r="M380" s="5">
        <f t="shared" ca="1" si="53"/>
        <v>0.20999999999999996</v>
      </c>
      <c r="N380" s="9">
        <f t="shared" ca="1" si="54"/>
        <v>1</v>
      </c>
      <c r="O380" s="5">
        <f t="shared" ca="1" si="55"/>
        <v>0.41</v>
      </c>
      <c r="P380" s="9">
        <f t="shared" ca="1" si="56"/>
        <v>1</v>
      </c>
      <c r="Q380" s="5">
        <f t="shared" ca="1" si="57"/>
        <v>0.19619047619047617</v>
      </c>
      <c r="R380" s="9">
        <f t="shared" ca="1" si="58"/>
        <v>1</v>
      </c>
      <c r="S380" s="5">
        <f t="shared" si="59"/>
        <v>-1</v>
      </c>
    </row>
    <row r="381" spans="1:19" x14ac:dyDescent="0.3">
      <c r="A381" s="7">
        <v>45279</v>
      </c>
      <c r="B381" s="3">
        <v>131851</v>
      </c>
      <c r="C381" s="3">
        <v>131088</v>
      </c>
      <c r="D381" s="3">
        <v>132047</v>
      </c>
      <c r="E381" s="3">
        <v>131086</v>
      </c>
      <c r="F381" s="4" t="s">
        <v>340</v>
      </c>
      <c r="G381" s="1">
        <f>VALUE(LEFT(F381,LEN(F381)-1))*CHOOSE(MATCH(RIGHT(F381,1),{"K";"M";"B"},0),1000,1000000,1000000000)</f>
        <v>9430000</v>
      </c>
      <c r="H381" s="6">
        <v>5.8999999999999999E-3</v>
      </c>
      <c r="I381" s="5">
        <f>+Dados_Históricos___Ibovespa_2015_a_2025[[#This Row],[Var%]]*100</f>
        <v>0.59</v>
      </c>
      <c r="J381" s="9">
        <f t="shared" si="50"/>
        <v>1</v>
      </c>
      <c r="K381" s="5">
        <f t="shared" si="51"/>
        <v>8.9999999999999969E-2</v>
      </c>
      <c r="L381" s="9">
        <f t="shared" si="52"/>
        <v>1</v>
      </c>
      <c r="M381" s="5">
        <f t="shared" ca="1" si="53"/>
        <v>0.85199999999999998</v>
      </c>
      <c r="N381" s="9">
        <f t="shared" ca="1" si="54"/>
        <v>1</v>
      </c>
      <c r="O381" s="5">
        <f t="shared" ca="1" si="55"/>
        <v>0.38800000000000001</v>
      </c>
      <c r="P381" s="9">
        <f t="shared" ca="1" si="56"/>
        <v>1</v>
      </c>
      <c r="Q381" s="5">
        <f t="shared" ca="1" si="57"/>
        <v>0.22142857142857139</v>
      </c>
      <c r="R381" s="9">
        <f t="shared" ca="1" si="58"/>
        <v>1</v>
      </c>
      <c r="S381" s="5">
        <f t="shared" si="59"/>
        <v>-1</v>
      </c>
    </row>
    <row r="382" spans="1:19" x14ac:dyDescent="0.3">
      <c r="A382" s="7">
        <v>45278</v>
      </c>
      <c r="B382" s="3">
        <v>131084</v>
      </c>
      <c r="C382" s="3">
        <v>130202</v>
      </c>
      <c r="D382" s="3">
        <v>131447</v>
      </c>
      <c r="E382" s="3">
        <v>130198</v>
      </c>
      <c r="F382" s="4" t="s">
        <v>341</v>
      </c>
      <c r="G382" s="1">
        <f>VALUE(LEFT(F382,LEN(F382)-1))*CHOOSE(MATCH(RIGHT(F382,1),{"K";"M";"B"},0),1000,1000000,1000000000)</f>
        <v>9600000</v>
      </c>
      <c r="H382" s="6">
        <v>6.7999999999999996E-3</v>
      </c>
      <c r="I382" s="5">
        <f>+Dados_Históricos___Ibovespa_2015_a_2025[[#This Row],[Var%]]*100</f>
        <v>0.67999999999999994</v>
      </c>
      <c r="J382" s="9">
        <f t="shared" si="50"/>
        <v>1</v>
      </c>
      <c r="K382" s="5">
        <f t="shared" si="51"/>
        <v>0.17999999999999994</v>
      </c>
      <c r="L382" s="9">
        <f t="shared" si="52"/>
        <v>1</v>
      </c>
      <c r="M382" s="5">
        <f t="shared" ca="1" si="53"/>
        <v>0.65400000000000003</v>
      </c>
      <c r="N382" s="9">
        <f t="shared" ca="1" si="54"/>
        <v>1</v>
      </c>
      <c r="O382" s="5">
        <f t="shared" ca="1" si="55"/>
        <v>0.33700000000000002</v>
      </c>
      <c r="P382" s="9">
        <f t="shared" ca="1" si="56"/>
        <v>1</v>
      </c>
      <c r="Q382" s="5">
        <f t="shared" ca="1" si="57"/>
        <v>0.23857142857142857</v>
      </c>
      <c r="R382" s="9">
        <f t="shared" ca="1" si="58"/>
        <v>1</v>
      </c>
      <c r="S382" s="5">
        <f t="shared" si="59"/>
        <v>0.99999999999999989</v>
      </c>
    </row>
    <row r="383" spans="1:19" x14ac:dyDescent="0.3">
      <c r="A383" s="7">
        <v>45275</v>
      </c>
      <c r="B383" s="3">
        <v>130197</v>
      </c>
      <c r="C383" s="3">
        <v>130842</v>
      </c>
      <c r="D383" s="3">
        <v>131661</v>
      </c>
      <c r="E383" s="3">
        <v>129884</v>
      </c>
      <c r="F383" s="4" t="s">
        <v>342</v>
      </c>
      <c r="G383" s="1">
        <f>VALUE(LEFT(F383,LEN(F383)-1))*CHOOSE(MATCH(RIGHT(F383,1),{"K";"M";"B"},0),1000,1000000,1000000000)</f>
        <v>15140000</v>
      </c>
      <c r="H383" s="6">
        <v>-4.8999999999999998E-3</v>
      </c>
      <c r="I383" s="5">
        <f>+Dados_Históricos___Ibovespa_2015_a_2025[[#This Row],[Var%]]*100</f>
        <v>-0.49</v>
      </c>
      <c r="J383" s="9">
        <f t="shared" si="50"/>
        <v>0</v>
      </c>
      <c r="K383" s="5">
        <f t="shared" si="51"/>
        <v>0</v>
      </c>
      <c r="L383" s="9">
        <f t="shared" si="52"/>
        <v>0</v>
      </c>
      <c r="M383" s="5">
        <f t="shared" ca="1" si="53"/>
        <v>0.49000000000000005</v>
      </c>
      <c r="N383" s="9">
        <f t="shared" ca="1" si="54"/>
        <v>1</v>
      </c>
      <c r="O383" s="5">
        <f t="shared" ca="1" si="55"/>
        <v>0.16100000000000003</v>
      </c>
      <c r="P383" s="9">
        <f t="shared" ca="1" si="56"/>
        <v>1</v>
      </c>
      <c r="Q383" s="5">
        <f t="shared" ca="1" si="57"/>
        <v>0.21142857142857149</v>
      </c>
      <c r="R383" s="9">
        <f t="shared" ca="1" si="58"/>
        <v>1</v>
      </c>
      <c r="S383" s="5">
        <f t="shared" si="59"/>
        <v>-1</v>
      </c>
    </row>
    <row r="384" spans="1:19" x14ac:dyDescent="0.3">
      <c r="A384" s="7">
        <v>45274</v>
      </c>
      <c r="B384" s="3">
        <v>130842</v>
      </c>
      <c r="C384" s="3">
        <v>129469</v>
      </c>
      <c r="D384" s="3">
        <v>131260</v>
      </c>
      <c r="E384" s="3">
        <v>129469</v>
      </c>
      <c r="F384" s="4" t="s">
        <v>343</v>
      </c>
      <c r="G384" s="1">
        <f>VALUE(LEFT(F384,LEN(F384)-1))*CHOOSE(MATCH(RIGHT(F384,1),{"K";"M";"B"},0),1000,1000000,1000000000)</f>
        <v>15820000</v>
      </c>
      <c r="H384" s="6">
        <v>1.06E-2</v>
      </c>
      <c r="I384" s="5">
        <f>+Dados_Históricos___Ibovespa_2015_a_2025[[#This Row],[Var%]]*100</f>
        <v>1.06</v>
      </c>
      <c r="J384" s="9">
        <f t="shared" si="50"/>
        <v>1</v>
      </c>
      <c r="K384" s="5">
        <f t="shared" si="51"/>
        <v>0.56000000000000005</v>
      </c>
      <c r="L384" s="9">
        <f t="shared" si="52"/>
        <v>1</v>
      </c>
      <c r="M384" s="5">
        <f t="shared" ca="1" si="53"/>
        <v>0.76</v>
      </c>
      <c r="N384" s="9">
        <f t="shared" ca="1" si="54"/>
        <v>1</v>
      </c>
      <c r="O384" s="5">
        <f t="shared" ca="1" si="55"/>
        <v>0.27699999999999997</v>
      </c>
      <c r="P384" s="9">
        <f t="shared" ca="1" si="56"/>
        <v>1</v>
      </c>
      <c r="Q384" s="5">
        <f t="shared" ca="1" si="57"/>
        <v>0.29190476190476189</v>
      </c>
      <c r="R384" s="9">
        <f t="shared" ca="1" si="58"/>
        <v>1</v>
      </c>
      <c r="S384" s="5">
        <f t="shared" si="59"/>
        <v>1</v>
      </c>
    </row>
    <row r="385" spans="1:19" x14ac:dyDescent="0.3">
      <c r="A385" s="7">
        <v>45273</v>
      </c>
      <c r="B385" s="3">
        <v>129465</v>
      </c>
      <c r="C385" s="3">
        <v>126406</v>
      </c>
      <c r="D385" s="3">
        <v>129793</v>
      </c>
      <c r="E385" s="3">
        <v>126299</v>
      </c>
      <c r="F385" s="4" t="s">
        <v>344</v>
      </c>
      <c r="G385" s="1">
        <f>VALUE(LEFT(F385,LEN(F385)-1))*CHOOSE(MATCH(RIGHT(F385,1),{"K";"M";"B"},0),1000,1000000,1000000000)</f>
        <v>15070000</v>
      </c>
      <c r="H385" s="6">
        <v>2.4199999999999999E-2</v>
      </c>
      <c r="I385" s="5">
        <f>+Dados_Históricos___Ibovespa_2015_a_2025[[#This Row],[Var%]]*100</f>
        <v>2.42</v>
      </c>
      <c r="J385" s="9">
        <f t="shared" si="50"/>
        <v>1</v>
      </c>
      <c r="K385" s="5">
        <f t="shared" si="51"/>
        <v>1.92</v>
      </c>
      <c r="L385" s="9">
        <f t="shared" si="52"/>
        <v>1</v>
      </c>
      <c r="M385" s="5">
        <f t="shared" ca="1" si="53"/>
        <v>0.6100000000000001</v>
      </c>
      <c r="N385" s="9">
        <f t="shared" ca="1" si="54"/>
        <v>1</v>
      </c>
      <c r="O385" s="5">
        <f t="shared" ca="1" si="55"/>
        <v>0.26300000000000001</v>
      </c>
      <c r="P385" s="9">
        <f t="shared" ca="1" si="56"/>
        <v>1</v>
      </c>
      <c r="Q385" s="5">
        <f t="shared" ca="1" si="57"/>
        <v>0.3504761904761905</v>
      </c>
      <c r="R385" s="9">
        <f t="shared" ca="1" si="58"/>
        <v>1</v>
      </c>
      <c r="S385" s="5">
        <f t="shared" si="59"/>
        <v>-1</v>
      </c>
    </row>
    <row r="386" spans="1:19" x14ac:dyDescent="0.3">
      <c r="A386" s="7">
        <v>45272</v>
      </c>
      <c r="B386" s="3">
        <v>126403</v>
      </c>
      <c r="C386" s="3">
        <v>126923</v>
      </c>
      <c r="D386" s="3">
        <v>127359</v>
      </c>
      <c r="E386" s="3">
        <v>126013</v>
      </c>
      <c r="F386" s="4" t="s">
        <v>150</v>
      </c>
      <c r="G386" s="1">
        <f>VALUE(LEFT(F386,LEN(F386)-1))*CHOOSE(MATCH(RIGHT(F386,1),{"K";"M";"B"},0),1000,1000000,1000000000)</f>
        <v>10270000</v>
      </c>
      <c r="H386" s="6">
        <v>-4.0000000000000001E-3</v>
      </c>
      <c r="I386" s="5">
        <f>+Dados_Históricos___Ibovespa_2015_a_2025[[#This Row],[Var%]]*100</f>
        <v>-0.4</v>
      </c>
      <c r="J386" s="9">
        <f t="shared" ref="J386:J449" si="60">IF(I386&lt;0,0,IF(I386=0,0,1))</f>
        <v>0</v>
      </c>
      <c r="K386" s="5">
        <f t="shared" ref="K386:K449" si="61">IF(ABS(I386)&lt;=0.5, 0, IF(I386&gt;0, I386-0.5, I386+0.5))</f>
        <v>0</v>
      </c>
      <c r="L386" s="9">
        <f t="shared" ref="L386:L449" si="62">IF(K386&lt;0,0,IF(K386=0,0,1))</f>
        <v>0</v>
      </c>
      <c r="M386" s="5">
        <f t="shared" ref="M386:M449" ca="1" si="63">AVERAGE(OFFSET(I386,0,0,5,1))</f>
        <v>-7.6000000000000026E-2</v>
      </c>
      <c r="N386" s="9">
        <f t="shared" ref="N386:N449" ca="1" si="64">IF(M386&lt;0,0,IF(M386=0,0,1))</f>
        <v>0</v>
      </c>
      <c r="O386" s="5">
        <f t="shared" ref="O386:O449" ca="1" si="65">AVERAGE(OFFSET(I386,0,0,10,1))</f>
        <v>-8.0000000000000123E-3</v>
      </c>
      <c r="P386" s="9">
        <f t="shared" ref="P386:P449" ca="1" si="66">IF(O386&lt;0,0,IF(O386=0,0,1))</f>
        <v>0</v>
      </c>
      <c r="Q386" s="5">
        <f t="shared" ref="Q386:Q449" ca="1" si="67">AVERAGE(OFFSET(I386,0,0,21,1))</f>
        <v>0.22904761904761903</v>
      </c>
      <c r="R386" s="9">
        <f t="shared" ref="R386:R449" ca="1" si="68">IF(Q386&lt;0,0,IF(Q386=0,0,1))</f>
        <v>1</v>
      </c>
      <c r="S386" s="5">
        <f t="shared" ref="S386:S449" si="69">CORREL(G385:G386,I385:I386)</f>
        <v>0.99999999999999989</v>
      </c>
    </row>
    <row r="387" spans="1:19" x14ac:dyDescent="0.3">
      <c r="A387" s="7">
        <v>45271</v>
      </c>
      <c r="B387" s="3">
        <v>126916</v>
      </c>
      <c r="C387" s="3">
        <v>127093</v>
      </c>
      <c r="D387" s="3">
        <v>127154</v>
      </c>
      <c r="E387" s="3">
        <v>126526</v>
      </c>
      <c r="F387" s="4" t="s">
        <v>173</v>
      </c>
      <c r="G387" s="1">
        <f>VALUE(LEFT(F387,LEN(F387)-1))*CHOOSE(MATCH(RIGHT(F387,1),{"K";"M";"B"},0),1000,1000000,1000000000)</f>
        <v>7090000</v>
      </c>
      <c r="H387" s="6">
        <v>-1.4E-3</v>
      </c>
      <c r="I387" s="5">
        <f>+Dados_Históricos___Ibovespa_2015_a_2025[[#This Row],[Var%]]*100</f>
        <v>-0.13999999999999999</v>
      </c>
      <c r="J387" s="9">
        <f t="shared" si="60"/>
        <v>0</v>
      </c>
      <c r="K387" s="5">
        <f t="shared" si="61"/>
        <v>0</v>
      </c>
      <c r="L387" s="9">
        <f t="shared" si="62"/>
        <v>0</v>
      </c>
      <c r="M387" s="5">
        <f t="shared" ca="1" si="63"/>
        <v>2.0000000000000004E-2</v>
      </c>
      <c r="N387" s="9">
        <f t="shared" ca="1" si="64"/>
        <v>1</v>
      </c>
      <c r="O387" s="5">
        <f t="shared" ca="1" si="65"/>
        <v>9.6000000000000002E-2</v>
      </c>
      <c r="P387" s="9">
        <f t="shared" ca="1" si="66"/>
        <v>1</v>
      </c>
      <c r="Q387" s="5">
        <f t="shared" ca="1" si="67"/>
        <v>0.30952380952380953</v>
      </c>
      <c r="R387" s="9">
        <f t="shared" ca="1" si="68"/>
        <v>1</v>
      </c>
      <c r="S387" s="5">
        <f t="shared" si="69"/>
        <v>-0.99999999999999989</v>
      </c>
    </row>
    <row r="388" spans="1:19" x14ac:dyDescent="0.3">
      <c r="A388" s="7">
        <v>45268</v>
      </c>
      <c r="B388" s="3">
        <v>127094</v>
      </c>
      <c r="C388" s="3">
        <v>126010</v>
      </c>
      <c r="D388" s="3">
        <v>127289</v>
      </c>
      <c r="E388" s="3">
        <v>125562</v>
      </c>
      <c r="F388" s="4" t="s">
        <v>345</v>
      </c>
      <c r="G388" s="1">
        <f>VALUE(LEFT(F388,LEN(F388)-1))*CHOOSE(MATCH(RIGHT(F388,1),{"K";"M";"B"},0),1000,1000000,1000000000)</f>
        <v>10750000</v>
      </c>
      <c r="H388" s="6">
        <v>8.6E-3</v>
      </c>
      <c r="I388" s="5">
        <f>+Dados_Históricos___Ibovespa_2015_a_2025[[#This Row],[Var%]]*100</f>
        <v>0.86</v>
      </c>
      <c r="J388" s="9">
        <f t="shared" si="60"/>
        <v>1</v>
      </c>
      <c r="K388" s="5">
        <f t="shared" si="61"/>
        <v>0.36</v>
      </c>
      <c r="L388" s="9">
        <f t="shared" si="62"/>
        <v>1</v>
      </c>
      <c r="M388" s="5">
        <f t="shared" ca="1" si="63"/>
        <v>-0.16800000000000001</v>
      </c>
      <c r="N388" s="9">
        <f t="shared" ca="1" si="64"/>
        <v>0</v>
      </c>
      <c r="O388" s="5">
        <f t="shared" ca="1" si="65"/>
        <v>0.12699999999999997</v>
      </c>
      <c r="P388" s="9">
        <f t="shared" ca="1" si="66"/>
        <v>1</v>
      </c>
      <c r="Q388" s="5">
        <f t="shared" ca="1" si="67"/>
        <v>0.31047619047619052</v>
      </c>
      <c r="R388" s="9">
        <f t="shared" ca="1" si="68"/>
        <v>1</v>
      </c>
      <c r="S388" s="5">
        <f t="shared" si="69"/>
        <v>1</v>
      </c>
    </row>
    <row r="389" spans="1:19" x14ac:dyDescent="0.3">
      <c r="A389" s="7">
        <v>45267</v>
      </c>
      <c r="B389" s="3">
        <v>126010</v>
      </c>
      <c r="C389" s="3">
        <v>125623</v>
      </c>
      <c r="D389" s="3">
        <v>126581</v>
      </c>
      <c r="E389" s="3">
        <v>125566</v>
      </c>
      <c r="F389" s="4" t="s">
        <v>296</v>
      </c>
      <c r="G389" s="1">
        <f>VALUE(LEFT(F389,LEN(F389)-1))*CHOOSE(MATCH(RIGHT(F389,1),{"K";"M";"B"},0),1000,1000000,1000000000)</f>
        <v>10510000</v>
      </c>
      <c r="H389" s="6">
        <v>3.0999999999999999E-3</v>
      </c>
      <c r="I389" s="5">
        <f>+Dados_Históricos___Ibovespa_2015_a_2025[[#This Row],[Var%]]*100</f>
        <v>0.31</v>
      </c>
      <c r="J389" s="9">
        <f t="shared" si="60"/>
        <v>1</v>
      </c>
      <c r="K389" s="5">
        <f t="shared" si="61"/>
        <v>0</v>
      </c>
      <c r="L389" s="9">
        <f t="shared" si="62"/>
        <v>0</v>
      </c>
      <c r="M389" s="5">
        <f t="shared" ca="1" si="63"/>
        <v>-0.20600000000000004</v>
      </c>
      <c r="N389" s="9">
        <f t="shared" ca="1" si="64"/>
        <v>0</v>
      </c>
      <c r="O389" s="5">
        <f t="shared" ca="1" si="65"/>
        <v>-4.3000000000000024E-2</v>
      </c>
      <c r="P389" s="9">
        <f t="shared" ca="1" si="66"/>
        <v>0</v>
      </c>
      <c r="Q389" s="5">
        <f t="shared" ca="1" si="67"/>
        <v>0.26571428571428568</v>
      </c>
      <c r="R389" s="9">
        <f t="shared" ca="1" si="68"/>
        <v>1</v>
      </c>
      <c r="S389" s="5">
        <f t="shared" si="69"/>
        <v>1</v>
      </c>
    </row>
    <row r="390" spans="1:19" x14ac:dyDescent="0.3">
      <c r="A390" s="7">
        <v>45266</v>
      </c>
      <c r="B390" s="3">
        <v>125623</v>
      </c>
      <c r="C390" s="3">
        <v>126907</v>
      </c>
      <c r="D390" s="3">
        <v>127538</v>
      </c>
      <c r="E390" s="3">
        <v>125614</v>
      </c>
      <c r="F390" s="4" t="s">
        <v>346</v>
      </c>
      <c r="G390" s="1">
        <f>VALUE(LEFT(F390,LEN(F390)-1))*CHOOSE(MATCH(RIGHT(F390,1),{"K";"M";"B"},0),1000,1000000,1000000000)</f>
        <v>10840000</v>
      </c>
      <c r="H390" s="6">
        <v>-1.01E-2</v>
      </c>
      <c r="I390" s="5">
        <f>+Dados_Históricos___Ibovespa_2015_a_2025[[#This Row],[Var%]]*100</f>
        <v>-1.01</v>
      </c>
      <c r="J390" s="9">
        <f t="shared" si="60"/>
        <v>0</v>
      </c>
      <c r="K390" s="5">
        <f t="shared" si="61"/>
        <v>-0.51</v>
      </c>
      <c r="L390" s="9">
        <f t="shared" si="62"/>
        <v>0</v>
      </c>
      <c r="M390" s="5">
        <f t="shared" ca="1" si="63"/>
        <v>-8.4000000000000075E-2</v>
      </c>
      <c r="N390" s="9">
        <f t="shared" ca="1" si="64"/>
        <v>0</v>
      </c>
      <c r="O390" s="5">
        <f t="shared" ca="1" si="65"/>
        <v>-3.1000000000000045E-2</v>
      </c>
      <c r="P390" s="9">
        <f t="shared" ca="1" si="66"/>
        <v>0</v>
      </c>
      <c r="Q390" s="5">
        <f t="shared" ca="1" si="67"/>
        <v>0.28476190476190472</v>
      </c>
      <c r="R390" s="9">
        <f t="shared" ca="1" si="68"/>
        <v>1</v>
      </c>
      <c r="S390" s="5">
        <f t="shared" si="69"/>
        <v>-1</v>
      </c>
    </row>
    <row r="391" spans="1:19" x14ac:dyDescent="0.3">
      <c r="A391" s="7">
        <v>45265</v>
      </c>
      <c r="B391" s="3">
        <v>126903</v>
      </c>
      <c r="C391" s="3">
        <v>126802</v>
      </c>
      <c r="D391" s="3">
        <v>127489</v>
      </c>
      <c r="E391" s="3">
        <v>126491</v>
      </c>
      <c r="F391" s="4" t="s">
        <v>326</v>
      </c>
      <c r="G391" s="1">
        <f>VALUE(LEFT(F391,LEN(F391)-1))*CHOOSE(MATCH(RIGHT(F391,1),{"K";"M";"B"},0),1000,1000000,1000000000)</f>
        <v>11960000</v>
      </c>
      <c r="H391" s="6">
        <v>8.0000000000000004E-4</v>
      </c>
      <c r="I391" s="5">
        <f>+Dados_Históricos___Ibovespa_2015_a_2025[[#This Row],[Var%]]*100</f>
        <v>0.08</v>
      </c>
      <c r="J391" s="9">
        <f t="shared" si="60"/>
        <v>1</v>
      </c>
      <c r="K391" s="5">
        <f t="shared" si="61"/>
        <v>0</v>
      </c>
      <c r="L391" s="9">
        <f t="shared" si="62"/>
        <v>0</v>
      </c>
      <c r="M391" s="5">
        <f t="shared" ca="1" si="63"/>
        <v>0.06</v>
      </c>
      <c r="N391" s="9">
        <f t="shared" ca="1" si="64"/>
        <v>1</v>
      </c>
      <c r="O391" s="5">
        <f t="shared" ca="1" si="65"/>
        <v>0.10300000000000001</v>
      </c>
      <c r="P391" s="9">
        <f t="shared" ca="1" si="66"/>
        <v>1</v>
      </c>
      <c r="Q391" s="5">
        <f t="shared" ca="1" si="67"/>
        <v>0.34380952380952384</v>
      </c>
      <c r="R391" s="9">
        <f t="shared" ca="1" si="68"/>
        <v>1</v>
      </c>
      <c r="S391" s="5">
        <f t="shared" si="69"/>
        <v>1</v>
      </c>
    </row>
    <row r="392" spans="1:19" x14ac:dyDescent="0.3">
      <c r="A392" s="7">
        <v>45264</v>
      </c>
      <c r="B392" s="3">
        <v>126803</v>
      </c>
      <c r="C392" s="3">
        <v>128183</v>
      </c>
      <c r="D392" s="3">
        <v>128183</v>
      </c>
      <c r="E392" s="3">
        <v>126643</v>
      </c>
      <c r="F392" s="4" t="s">
        <v>150</v>
      </c>
      <c r="G392" s="1">
        <f>VALUE(LEFT(F392,LEN(F392)-1))*CHOOSE(MATCH(RIGHT(F392,1),{"K";"M";"B"},0),1000,1000000,1000000000)</f>
        <v>10270000</v>
      </c>
      <c r="H392" s="6">
        <v>-1.0800000000000001E-2</v>
      </c>
      <c r="I392" s="5">
        <f>+Dados_Históricos___Ibovespa_2015_a_2025[[#This Row],[Var%]]*100</f>
        <v>-1.08</v>
      </c>
      <c r="J392" s="9">
        <f t="shared" si="60"/>
        <v>0</v>
      </c>
      <c r="K392" s="5">
        <f t="shared" si="61"/>
        <v>-0.58000000000000007</v>
      </c>
      <c r="L392" s="9">
        <f t="shared" si="62"/>
        <v>0</v>
      </c>
      <c r="M392" s="5">
        <f t="shared" ca="1" si="63"/>
        <v>0.17199999999999999</v>
      </c>
      <c r="N392" s="9">
        <f t="shared" ca="1" si="64"/>
        <v>1</v>
      </c>
      <c r="O392" s="5">
        <f t="shared" ca="1" si="65"/>
        <v>6.8999999999999992E-2</v>
      </c>
      <c r="P392" s="9">
        <f t="shared" ca="1" si="66"/>
        <v>1</v>
      </c>
      <c r="Q392" s="5">
        <f t="shared" ca="1" si="67"/>
        <v>0.46857142857142858</v>
      </c>
      <c r="R392" s="9">
        <f t="shared" ca="1" si="68"/>
        <v>1</v>
      </c>
      <c r="S392" s="5">
        <f t="shared" si="69"/>
        <v>0.99999999999999989</v>
      </c>
    </row>
    <row r="393" spans="1:19" x14ac:dyDescent="0.3">
      <c r="A393" s="7">
        <v>45261</v>
      </c>
      <c r="B393" s="3">
        <v>128185</v>
      </c>
      <c r="C393" s="3">
        <v>127331</v>
      </c>
      <c r="D393" s="3">
        <v>128185</v>
      </c>
      <c r="E393" s="3">
        <v>126656</v>
      </c>
      <c r="F393" s="4" t="s">
        <v>347</v>
      </c>
      <c r="G393" s="1">
        <f>VALUE(LEFT(F393,LEN(F393)-1))*CHOOSE(MATCH(RIGHT(F393,1),{"K";"M";"B"},0),1000,1000000,1000000000)</f>
        <v>13700000</v>
      </c>
      <c r="H393" s="6">
        <v>6.7000000000000002E-3</v>
      </c>
      <c r="I393" s="5">
        <f>+Dados_Históricos___Ibovespa_2015_a_2025[[#This Row],[Var%]]*100</f>
        <v>0.67</v>
      </c>
      <c r="J393" s="9">
        <f t="shared" si="60"/>
        <v>1</v>
      </c>
      <c r="K393" s="5">
        <f t="shared" si="61"/>
        <v>0.17000000000000004</v>
      </c>
      <c r="L393" s="9">
        <f t="shared" si="62"/>
        <v>1</v>
      </c>
      <c r="M393" s="5">
        <f t="shared" ca="1" si="63"/>
        <v>0.42199999999999999</v>
      </c>
      <c r="N393" s="9">
        <f t="shared" ca="1" si="64"/>
        <v>1</v>
      </c>
      <c r="O393" s="5">
        <f t="shared" ca="1" si="65"/>
        <v>0.27199999999999996</v>
      </c>
      <c r="P393" s="9">
        <f t="shared" ca="1" si="66"/>
        <v>1</v>
      </c>
      <c r="Q393" s="5">
        <f t="shared" ca="1" si="67"/>
        <v>0.60047619047619039</v>
      </c>
      <c r="R393" s="9">
        <f t="shared" ca="1" si="68"/>
        <v>1</v>
      </c>
      <c r="S393" s="5">
        <f t="shared" si="69"/>
        <v>1</v>
      </c>
    </row>
    <row r="394" spans="1:19" x14ac:dyDescent="0.3">
      <c r="A394" s="7">
        <v>45260</v>
      </c>
      <c r="B394" s="3">
        <v>127331</v>
      </c>
      <c r="C394" s="3">
        <v>126168</v>
      </c>
      <c r="D394" s="3">
        <v>127399</v>
      </c>
      <c r="E394" s="3">
        <v>126168</v>
      </c>
      <c r="F394" s="4" t="s">
        <v>348</v>
      </c>
      <c r="G394" s="1">
        <f>VALUE(LEFT(F394,LEN(F394)-1))*CHOOSE(MATCH(RIGHT(F394,1),{"K";"M";"B"},0),1000,1000000,1000000000)</f>
        <v>19240000</v>
      </c>
      <c r="H394" s="6">
        <v>9.1999999999999998E-3</v>
      </c>
      <c r="I394" s="5">
        <f>+Dados_Históricos___Ibovespa_2015_a_2025[[#This Row],[Var%]]*100</f>
        <v>0.91999999999999993</v>
      </c>
      <c r="J394" s="9">
        <f t="shared" si="60"/>
        <v>1</v>
      </c>
      <c r="K394" s="5">
        <f t="shared" si="61"/>
        <v>0.41999999999999993</v>
      </c>
      <c r="L394" s="9">
        <f t="shared" si="62"/>
        <v>1</v>
      </c>
      <c r="M394" s="5">
        <f t="shared" ca="1" si="63"/>
        <v>0.12</v>
      </c>
      <c r="N394" s="9">
        <f t="shared" ca="1" si="64"/>
        <v>1</v>
      </c>
      <c r="O394" s="5">
        <f t="shared" ca="1" si="65"/>
        <v>0.21599999999999997</v>
      </c>
      <c r="P394" s="9">
        <f t="shared" ca="1" si="66"/>
        <v>1</v>
      </c>
      <c r="Q394" s="5">
        <f t="shared" ca="1" si="67"/>
        <v>0.59428571428571431</v>
      </c>
      <c r="R394" s="9">
        <f t="shared" ca="1" si="68"/>
        <v>1</v>
      </c>
      <c r="S394" s="5">
        <f t="shared" si="69"/>
        <v>1.0000000000000002</v>
      </c>
    </row>
    <row r="395" spans="1:19" x14ac:dyDescent="0.3">
      <c r="A395" s="7">
        <v>45259</v>
      </c>
      <c r="B395" s="3">
        <v>126166</v>
      </c>
      <c r="C395" s="3">
        <v>126541</v>
      </c>
      <c r="D395" s="3">
        <v>127388</v>
      </c>
      <c r="E395" s="3">
        <v>126018</v>
      </c>
      <c r="F395" s="4" t="s">
        <v>349</v>
      </c>
      <c r="G395" s="1">
        <f>VALUE(LEFT(F395,LEN(F395)-1))*CHOOSE(MATCH(RIGHT(F395,1),{"K";"M";"B"},0),1000,1000000,1000000000)</f>
        <v>12420000</v>
      </c>
      <c r="H395" s="6">
        <v>-2.8999999999999998E-3</v>
      </c>
      <c r="I395" s="5">
        <f>+Dados_Históricos___Ibovespa_2015_a_2025[[#This Row],[Var%]]*100</f>
        <v>-0.28999999999999998</v>
      </c>
      <c r="J395" s="9">
        <f t="shared" si="60"/>
        <v>0</v>
      </c>
      <c r="K395" s="5">
        <f t="shared" si="61"/>
        <v>0</v>
      </c>
      <c r="L395" s="9">
        <f t="shared" si="62"/>
        <v>0</v>
      </c>
      <c r="M395" s="5">
        <f t="shared" ca="1" si="63"/>
        <v>2.2000000000000009E-2</v>
      </c>
      <c r="N395" s="9">
        <f t="shared" ca="1" si="64"/>
        <v>1</v>
      </c>
      <c r="O395" s="5">
        <f t="shared" ca="1" si="65"/>
        <v>0.24399999999999999</v>
      </c>
      <c r="P395" s="9">
        <f t="shared" ca="1" si="66"/>
        <v>1</v>
      </c>
      <c r="Q395" s="5">
        <f t="shared" ca="1" si="67"/>
        <v>0.51809523809523816</v>
      </c>
      <c r="R395" s="9">
        <f t="shared" ca="1" si="68"/>
        <v>1</v>
      </c>
      <c r="S395" s="5">
        <f t="shared" si="69"/>
        <v>1</v>
      </c>
    </row>
    <row r="396" spans="1:19" x14ac:dyDescent="0.3">
      <c r="A396" s="7">
        <v>45258</v>
      </c>
      <c r="B396" s="3">
        <v>126538</v>
      </c>
      <c r="C396" s="3">
        <v>125726</v>
      </c>
      <c r="D396" s="3">
        <v>126916</v>
      </c>
      <c r="E396" s="3">
        <v>125388</v>
      </c>
      <c r="F396" s="4" t="s">
        <v>350</v>
      </c>
      <c r="G396" s="1">
        <f>VALUE(LEFT(F396,LEN(F396)-1))*CHOOSE(MATCH(RIGHT(F396,1),{"K";"M";"B"},0),1000,1000000,1000000000)</f>
        <v>12390000</v>
      </c>
      <c r="H396" s="6">
        <v>6.4000000000000003E-3</v>
      </c>
      <c r="I396" s="5">
        <f>+Dados_Históricos___Ibovespa_2015_a_2025[[#This Row],[Var%]]*100</f>
        <v>0.64</v>
      </c>
      <c r="J396" s="9">
        <f t="shared" si="60"/>
        <v>1</v>
      </c>
      <c r="K396" s="5">
        <f t="shared" si="61"/>
        <v>0.14000000000000001</v>
      </c>
      <c r="L396" s="9">
        <f t="shared" si="62"/>
        <v>1</v>
      </c>
      <c r="M396" s="5">
        <f t="shared" ca="1" si="63"/>
        <v>0.14600000000000002</v>
      </c>
      <c r="N396" s="9">
        <f t="shared" ca="1" si="64"/>
        <v>1</v>
      </c>
      <c r="O396" s="5">
        <f t="shared" ca="1" si="65"/>
        <v>0.502</v>
      </c>
      <c r="P396" s="9">
        <f t="shared" ca="1" si="66"/>
        <v>1</v>
      </c>
      <c r="Q396" s="5">
        <f t="shared" ca="1" si="67"/>
        <v>0.4704761904761906</v>
      </c>
      <c r="R396" s="9">
        <f t="shared" ca="1" si="68"/>
        <v>1</v>
      </c>
      <c r="S396" s="5">
        <f t="shared" si="69"/>
        <v>-1</v>
      </c>
    </row>
    <row r="397" spans="1:19" x14ac:dyDescent="0.3">
      <c r="A397" s="7">
        <v>45257</v>
      </c>
      <c r="B397" s="3">
        <v>125731</v>
      </c>
      <c r="C397" s="3">
        <v>125517</v>
      </c>
      <c r="D397" s="3">
        <v>125826</v>
      </c>
      <c r="E397" s="3">
        <v>124840</v>
      </c>
      <c r="F397" s="4" t="s">
        <v>351</v>
      </c>
      <c r="G397" s="1">
        <f>VALUE(LEFT(F397,LEN(F397)-1))*CHOOSE(MATCH(RIGHT(F397,1),{"K";"M";"B"},0),1000,1000000,1000000000)</f>
        <v>11010000</v>
      </c>
      <c r="H397" s="6">
        <v>1.6999999999999999E-3</v>
      </c>
      <c r="I397" s="5">
        <f>+Dados_Históricos___Ibovespa_2015_a_2025[[#This Row],[Var%]]*100</f>
        <v>0.16999999999999998</v>
      </c>
      <c r="J397" s="9">
        <f t="shared" si="60"/>
        <v>1</v>
      </c>
      <c r="K397" s="5">
        <f t="shared" si="61"/>
        <v>0</v>
      </c>
      <c r="L397" s="9">
        <f t="shared" si="62"/>
        <v>0</v>
      </c>
      <c r="M397" s="5">
        <f t="shared" ca="1" si="63"/>
        <v>-3.3999999999999989E-2</v>
      </c>
      <c r="N397" s="9">
        <f t="shared" ca="1" si="64"/>
        <v>0</v>
      </c>
      <c r="O397" s="5">
        <f t="shared" ca="1" si="65"/>
        <v>0.42499999999999999</v>
      </c>
      <c r="P397" s="9">
        <f t="shared" ca="1" si="66"/>
        <v>1</v>
      </c>
      <c r="Q397" s="5">
        <f t="shared" ca="1" si="67"/>
        <v>0.5223809523809525</v>
      </c>
      <c r="R397" s="9">
        <f t="shared" ca="1" si="68"/>
        <v>1</v>
      </c>
      <c r="S397" s="5">
        <f t="shared" si="69"/>
        <v>1</v>
      </c>
    </row>
    <row r="398" spans="1:19" x14ac:dyDescent="0.3">
      <c r="A398" s="7">
        <v>45254</v>
      </c>
      <c r="B398" s="3">
        <v>125517</v>
      </c>
      <c r="C398" s="3">
        <v>126553</v>
      </c>
      <c r="D398" s="3">
        <v>126553</v>
      </c>
      <c r="E398" s="3">
        <v>125341</v>
      </c>
      <c r="F398" s="4" t="s">
        <v>352</v>
      </c>
      <c r="G398" s="1">
        <f>VALUE(LEFT(F398,LEN(F398)-1))*CHOOSE(MATCH(RIGHT(F398,1),{"K";"M";"B"},0),1000,1000000,1000000000)</f>
        <v>9610000</v>
      </c>
      <c r="H398" s="6">
        <v>-8.3999999999999995E-3</v>
      </c>
      <c r="I398" s="5">
        <f>+Dados_Históricos___Ibovespa_2015_a_2025[[#This Row],[Var%]]*100</f>
        <v>-0.84</v>
      </c>
      <c r="J398" s="9">
        <f t="shared" si="60"/>
        <v>0</v>
      </c>
      <c r="K398" s="5">
        <f t="shared" si="61"/>
        <v>-0.33999999999999997</v>
      </c>
      <c r="L398" s="9">
        <f t="shared" si="62"/>
        <v>0</v>
      </c>
      <c r="M398" s="5">
        <f t="shared" ca="1" si="63"/>
        <v>0.122</v>
      </c>
      <c r="N398" s="9">
        <f t="shared" ca="1" si="64"/>
        <v>1</v>
      </c>
      <c r="O398" s="5">
        <f t="shared" ca="1" si="65"/>
        <v>0.53700000000000003</v>
      </c>
      <c r="P398" s="9">
        <f t="shared" ca="1" si="66"/>
        <v>1</v>
      </c>
      <c r="Q398" s="5">
        <f t="shared" ca="1" si="67"/>
        <v>0.47523809523809524</v>
      </c>
      <c r="R398" s="9">
        <f t="shared" ca="1" si="68"/>
        <v>1</v>
      </c>
      <c r="S398" s="5">
        <f t="shared" si="69"/>
        <v>1.0000000000000002</v>
      </c>
    </row>
    <row r="399" spans="1:19" x14ac:dyDescent="0.3">
      <c r="A399" s="7">
        <v>45253</v>
      </c>
      <c r="B399" s="3">
        <v>126576</v>
      </c>
      <c r="C399" s="3">
        <v>126035</v>
      </c>
      <c r="D399" s="3">
        <v>126760</v>
      </c>
      <c r="E399" s="3">
        <v>125764</v>
      </c>
      <c r="F399" s="4" t="s">
        <v>353</v>
      </c>
      <c r="G399" s="1">
        <f>VALUE(LEFT(F399,LEN(F399)-1))*CHOOSE(MATCH(RIGHT(F399,1),{"K";"M";"B"},0),1000,1000000,1000000000)</f>
        <v>7820000</v>
      </c>
      <c r="H399" s="6">
        <v>4.3E-3</v>
      </c>
      <c r="I399" s="5">
        <f>+Dados_Históricos___Ibovespa_2015_a_2025[[#This Row],[Var%]]*100</f>
        <v>0.43</v>
      </c>
      <c r="J399" s="9">
        <f t="shared" si="60"/>
        <v>1</v>
      </c>
      <c r="K399" s="5">
        <f t="shared" si="61"/>
        <v>0</v>
      </c>
      <c r="L399" s="9">
        <f t="shared" si="62"/>
        <v>0</v>
      </c>
      <c r="M399" s="5">
        <f t="shared" ca="1" si="63"/>
        <v>0.312</v>
      </c>
      <c r="N399" s="9">
        <f t="shared" ca="1" si="64"/>
        <v>1</v>
      </c>
      <c r="O399" s="5">
        <f t="shared" ca="1" si="65"/>
        <v>0.60899999999999999</v>
      </c>
      <c r="P399" s="9">
        <f t="shared" ca="1" si="66"/>
        <v>1</v>
      </c>
      <c r="Q399" s="5">
        <f t="shared" ca="1" si="67"/>
        <v>0.55666666666666664</v>
      </c>
      <c r="R399" s="9">
        <f t="shared" ca="1" si="68"/>
        <v>1</v>
      </c>
      <c r="S399" s="5">
        <f t="shared" si="69"/>
        <v>-1</v>
      </c>
    </row>
    <row r="400" spans="1:19" x14ac:dyDescent="0.3">
      <c r="A400" s="7">
        <v>45252</v>
      </c>
      <c r="B400" s="3">
        <v>126035</v>
      </c>
      <c r="C400" s="3">
        <v>125626</v>
      </c>
      <c r="D400" s="3">
        <v>126875</v>
      </c>
      <c r="E400" s="3">
        <v>125439</v>
      </c>
      <c r="F400" s="4" t="s">
        <v>354</v>
      </c>
      <c r="G400" s="1">
        <f>VALUE(LEFT(F400,LEN(F400)-1))*CHOOSE(MATCH(RIGHT(F400,1),{"K";"M";"B"},0),1000,1000000,1000000000)</f>
        <v>14060000</v>
      </c>
      <c r="H400" s="6">
        <v>3.3E-3</v>
      </c>
      <c r="I400" s="5">
        <f>+Dados_Históricos___Ibovespa_2015_a_2025[[#This Row],[Var%]]*100</f>
        <v>0.33</v>
      </c>
      <c r="J400" s="9">
        <f t="shared" si="60"/>
        <v>1</v>
      </c>
      <c r="K400" s="5">
        <f t="shared" si="61"/>
        <v>0</v>
      </c>
      <c r="L400" s="9">
        <f t="shared" si="62"/>
        <v>0</v>
      </c>
      <c r="M400" s="5">
        <f t="shared" ca="1" si="63"/>
        <v>0.46600000000000003</v>
      </c>
      <c r="N400" s="9">
        <f t="shared" ca="1" si="64"/>
        <v>1</v>
      </c>
      <c r="O400" s="5">
        <f t="shared" ca="1" si="65"/>
        <v>0.55800000000000005</v>
      </c>
      <c r="P400" s="9">
        <f t="shared" ca="1" si="66"/>
        <v>1</v>
      </c>
      <c r="Q400" s="5">
        <f t="shared" ca="1" si="67"/>
        <v>0.52047619047619043</v>
      </c>
      <c r="R400" s="9">
        <f t="shared" ca="1" si="68"/>
        <v>1</v>
      </c>
      <c r="S400" s="5">
        <f t="shared" si="69"/>
        <v>-1</v>
      </c>
    </row>
    <row r="401" spans="1:19" x14ac:dyDescent="0.3">
      <c r="A401" s="7">
        <v>45251</v>
      </c>
      <c r="B401" s="3">
        <v>125626</v>
      </c>
      <c r="C401" s="3">
        <v>125957</v>
      </c>
      <c r="D401" s="3">
        <v>125957</v>
      </c>
      <c r="E401" s="3">
        <v>125060</v>
      </c>
      <c r="F401" s="4" t="s">
        <v>355</v>
      </c>
      <c r="G401" s="1">
        <f>VALUE(LEFT(F401,LEN(F401)-1))*CHOOSE(MATCH(RIGHT(F401,1),{"K";"M";"B"},0),1000,1000000,1000000000)</f>
        <v>10790000</v>
      </c>
      <c r="H401" s="6">
        <v>-2.5999999999999999E-3</v>
      </c>
      <c r="I401" s="5">
        <f>+Dados_Históricos___Ibovespa_2015_a_2025[[#This Row],[Var%]]*100</f>
        <v>-0.26</v>
      </c>
      <c r="J401" s="9">
        <f t="shared" si="60"/>
        <v>0</v>
      </c>
      <c r="K401" s="5">
        <f t="shared" si="61"/>
        <v>0</v>
      </c>
      <c r="L401" s="9">
        <f t="shared" si="62"/>
        <v>0</v>
      </c>
      <c r="M401" s="5">
        <f t="shared" ca="1" si="63"/>
        <v>0.85799999999999998</v>
      </c>
      <c r="N401" s="9">
        <f t="shared" ca="1" si="64"/>
        <v>1</v>
      </c>
      <c r="O401" s="5">
        <f t="shared" ca="1" si="65"/>
        <v>0.59599999999999997</v>
      </c>
      <c r="P401" s="9">
        <f t="shared" ca="1" si="66"/>
        <v>1</v>
      </c>
      <c r="Q401" s="5">
        <f t="shared" ca="1" si="67"/>
        <v>0.46952380952380957</v>
      </c>
      <c r="R401" s="9">
        <f t="shared" ca="1" si="68"/>
        <v>1</v>
      </c>
      <c r="S401" s="5">
        <f t="shared" si="69"/>
        <v>1</v>
      </c>
    </row>
    <row r="402" spans="1:19" x14ac:dyDescent="0.3">
      <c r="A402" s="7">
        <v>45250</v>
      </c>
      <c r="B402" s="3">
        <v>125957</v>
      </c>
      <c r="C402" s="3">
        <v>124773</v>
      </c>
      <c r="D402" s="3">
        <v>126162</v>
      </c>
      <c r="E402" s="3">
        <v>124773</v>
      </c>
      <c r="F402" s="4" t="s">
        <v>356</v>
      </c>
      <c r="G402" s="1">
        <f>VALUE(LEFT(F402,LEN(F402)-1))*CHOOSE(MATCH(RIGHT(F402,1),{"K";"M";"B"},0),1000,1000000,1000000000)</f>
        <v>11110000</v>
      </c>
      <c r="H402" s="6">
        <v>9.4999999999999998E-3</v>
      </c>
      <c r="I402" s="5">
        <f>+Dados_Históricos___Ibovespa_2015_a_2025[[#This Row],[Var%]]*100</f>
        <v>0.95</v>
      </c>
      <c r="J402" s="9">
        <f t="shared" si="60"/>
        <v>1</v>
      </c>
      <c r="K402" s="5">
        <f t="shared" si="61"/>
        <v>0.44999999999999996</v>
      </c>
      <c r="L402" s="9">
        <f t="shared" si="62"/>
        <v>1</v>
      </c>
      <c r="M402" s="5">
        <f t="shared" ca="1" si="63"/>
        <v>0.88400000000000001</v>
      </c>
      <c r="N402" s="9">
        <f t="shared" ca="1" si="64"/>
        <v>1</v>
      </c>
      <c r="O402" s="5">
        <f t="shared" ca="1" si="65"/>
        <v>0.64499999999999991</v>
      </c>
      <c r="P402" s="9">
        <f t="shared" ca="1" si="66"/>
        <v>1</v>
      </c>
      <c r="Q402" s="5">
        <f t="shared" ca="1" si="67"/>
        <v>0.47952380952380946</v>
      </c>
      <c r="R402" s="9">
        <f t="shared" ca="1" si="68"/>
        <v>1</v>
      </c>
      <c r="S402" s="5">
        <f t="shared" si="69"/>
        <v>1</v>
      </c>
    </row>
    <row r="403" spans="1:19" x14ac:dyDescent="0.3">
      <c r="A403" s="7">
        <v>45247</v>
      </c>
      <c r="B403" s="3">
        <v>124773</v>
      </c>
      <c r="C403" s="3">
        <v>124639</v>
      </c>
      <c r="D403" s="3">
        <v>125431</v>
      </c>
      <c r="E403" s="3">
        <v>124547</v>
      </c>
      <c r="F403" s="4" t="s">
        <v>357</v>
      </c>
      <c r="G403" s="1">
        <f>VALUE(LEFT(F403,LEN(F403)-1))*CHOOSE(MATCH(RIGHT(F403,1),{"K";"M";"B"},0),1000,1000000,1000000000)</f>
        <v>15720000</v>
      </c>
      <c r="H403" s="6">
        <v>1.1000000000000001E-3</v>
      </c>
      <c r="I403" s="5">
        <f>+Dados_Históricos___Ibovespa_2015_a_2025[[#This Row],[Var%]]*100</f>
        <v>0.11</v>
      </c>
      <c r="J403" s="9">
        <f t="shared" si="60"/>
        <v>1</v>
      </c>
      <c r="K403" s="5">
        <f t="shared" si="61"/>
        <v>0</v>
      </c>
      <c r="L403" s="9">
        <f t="shared" si="62"/>
        <v>0</v>
      </c>
      <c r="M403" s="5">
        <f t="shared" ca="1" si="63"/>
        <v>0.95199999999999996</v>
      </c>
      <c r="N403" s="9">
        <f t="shared" ca="1" si="64"/>
        <v>1</v>
      </c>
      <c r="O403" s="5">
        <f t="shared" ca="1" si="65"/>
        <v>0.82</v>
      </c>
      <c r="P403" s="9">
        <f t="shared" ca="1" si="66"/>
        <v>1</v>
      </c>
      <c r="Q403" s="5">
        <f t="shared" ca="1" si="67"/>
        <v>0.35809523809523808</v>
      </c>
      <c r="R403" s="9">
        <f t="shared" ca="1" si="68"/>
        <v>1</v>
      </c>
      <c r="S403" s="5">
        <f t="shared" si="69"/>
        <v>-1</v>
      </c>
    </row>
    <row r="404" spans="1:19" x14ac:dyDescent="0.3">
      <c r="A404" s="7">
        <v>45246</v>
      </c>
      <c r="B404" s="3">
        <v>124639</v>
      </c>
      <c r="C404" s="3">
        <v>123165</v>
      </c>
      <c r="D404" s="3">
        <v>124737</v>
      </c>
      <c r="E404" s="3">
        <v>123165</v>
      </c>
      <c r="F404" s="4" t="s">
        <v>358</v>
      </c>
      <c r="G404" s="1">
        <f>VALUE(LEFT(F404,LEN(F404)-1))*CHOOSE(MATCH(RIGHT(F404,1),{"K";"M";"B"},0),1000,1000000,1000000000)</f>
        <v>18360000</v>
      </c>
      <c r="H404" s="6">
        <v>1.2E-2</v>
      </c>
      <c r="I404" s="5">
        <f>+Dados_Históricos___Ibovespa_2015_a_2025[[#This Row],[Var%]]*100</f>
        <v>1.2</v>
      </c>
      <c r="J404" s="9">
        <f t="shared" si="60"/>
        <v>1</v>
      </c>
      <c r="K404" s="5">
        <f t="shared" si="61"/>
        <v>0.7</v>
      </c>
      <c r="L404" s="9">
        <f t="shared" si="62"/>
        <v>1</v>
      </c>
      <c r="M404" s="5">
        <f t="shared" ca="1" si="63"/>
        <v>0.90600000000000003</v>
      </c>
      <c r="N404" s="9">
        <f t="shared" ca="1" si="64"/>
        <v>1</v>
      </c>
      <c r="O404" s="5">
        <f t="shared" ca="1" si="65"/>
        <v>0.97799999999999998</v>
      </c>
      <c r="P404" s="9">
        <f t="shared" ca="1" si="66"/>
        <v>1</v>
      </c>
      <c r="Q404" s="5">
        <f t="shared" ca="1" si="67"/>
        <v>0.32714285714285712</v>
      </c>
      <c r="R404" s="9">
        <f t="shared" ca="1" si="68"/>
        <v>1</v>
      </c>
      <c r="S404" s="5">
        <f t="shared" si="69"/>
        <v>1</v>
      </c>
    </row>
    <row r="405" spans="1:19" x14ac:dyDescent="0.3">
      <c r="A405" s="7">
        <v>45244</v>
      </c>
      <c r="B405" s="3">
        <v>123166</v>
      </c>
      <c r="C405" s="3">
        <v>120411</v>
      </c>
      <c r="D405" s="3">
        <v>123370</v>
      </c>
      <c r="E405" s="3">
        <v>120411</v>
      </c>
      <c r="F405" s="4" t="s">
        <v>359</v>
      </c>
      <c r="G405" s="1">
        <f>VALUE(LEFT(F405,LEN(F405)-1))*CHOOSE(MATCH(RIGHT(F405,1),{"K";"M";"B"},0),1000,1000000,1000000000)</f>
        <v>19430000</v>
      </c>
      <c r="H405" s="6">
        <v>2.29E-2</v>
      </c>
      <c r="I405" s="5">
        <f>+Dados_Históricos___Ibovespa_2015_a_2025[[#This Row],[Var%]]*100</f>
        <v>2.29</v>
      </c>
      <c r="J405" s="9">
        <f t="shared" si="60"/>
        <v>1</v>
      </c>
      <c r="K405" s="5">
        <f t="shared" si="61"/>
        <v>1.79</v>
      </c>
      <c r="L405" s="9">
        <f t="shared" si="62"/>
        <v>1</v>
      </c>
      <c r="M405" s="5">
        <f t="shared" ca="1" si="63"/>
        <v>0.65</v>
      </c>
      <c r="N405" s="9">
        <f t="shared" ca="1" si="64"/>
        <v>1</v>
      </c>
      <c r="O405" s="5">
        <f t="shared" ca="1" si="65"/>
        <v>0.91200000000000014</v>
      </c>
      <c r="P405" s="9">
        <f t="shared" ca="1" si="66"/>
        <v>1</v>
      </c>
      <c r="Q405" s="5">
        <f t="shared" ca="1" si="67"/>
        <v>0.30190476190476184</v>
      </c>
      <c r="R405" s="9">
        <f t="shared" ca="1" si="68"/>
        <v>1</v>
      </c>
      <c r="S405" s="5">
        <f t="shared" si="69"/>
        <v>1</v>
      </c>
    </row>
    <row r="406" spans="1:19" x14ac:dyDescent="0.3">
      <c r="A406" s="7">
        <v>45243</v>
      </c>
      <c r="B406" s="3">
        <v>120410</v>
      </c>
      <c r="C406" s="3">
        <v>120561</v>
      </c>
      <c r="D406" s="3">
        <v>120606</v>
      </c>
      <c r="E406" s="3">
        <v>119878</v>
      </c>
      <c r="F406" s="4" t="s">
        <v>360</v>
      </c>
      <c r="G406" s="1">
        <f>VALUE(LEFT(F406,LEN(F406)-1))*CHOOSE(MATCH(RIGHT(F406,1),{"K";"M";"B"},0),1000,1000000,1000000000)</f>
        <v>11200000</v>
      </c>
      <c r="H406" s="6">
        <v>-1.2999999999999999E-3</v>
      </c>
      <c r="I406" s="5">
        <f>+Dados_Históricos___Ibovespa_2015_a_2025[[#This Row],[Var%]]*100</f>
        <v>-0.13</v>
      </c>
      <c r="J406" s="9">
        <f t="shared" si="60"/>
        <v>0</v>
      </c>
      <c r="K406" s="5">
        <f t="shared" si="61"/>
        <v>0</v>
      </c>
      <c r="L406" s="9">
        <f t="shared" si="62"/>
        <v>0</v>
      </c>
      <c r="M406" s="5">
        <f t="shared" ca="1" si="63"/>
        <v>0.33400000000000002</v>
      </c>
      <c r="N406" s="9">
        <f t="shared" ca="1" si="64"/>
        <v>1</v>
      </c>
      <c r="O406" s="5">
        <f t="shared" ca="1" si="65"/>
        <v>0.6150000000000001</v>
      </c>
      <c r="P406" s="9">
        <f t="shared" ca="1" si="66"/>
        <v>1</v>
      </c>
      <c r="Q406" s="5">
        <f t="shared" ca="1" si="67"/>
        <v>0.14000000000000007</v>
      </c>
      <c r="R406" s="9">
        <f t="shared" ca="1" si="68"/>
        <v>1</v>
      </c>
      <c r="S406" s="5">
        <f t="shared" si="69"/>
        <v>1</v>
      </c>
    </row>
    <row r="407" spans="1:19" x14ac:dyDescent="0.3">
      <c r="A407" s="7">
        <v>45240</v>
      </c>
      <c r="B407" s="3">
        <v>120568</v>
      </c>
      <c r="C407" s="3">
        <v>119036</v>
      </c>
      <c r="D407" s="3">
        <v>120823</v>
      </c>
      <c r="E407" s="3">
        <v>119036</v>
      </c>
      <c r="F407" s="4" t="s">
        <v>361</v>
      </c>
      <c r="G407" s="1">
        <f>VALUE(LEFT(F407,LEN(F407)-1))*CHOOSE(MATCH(RIGHT(F407,1),{"K";"M";"B"},0),1000,1000000,1000000000)</f>
        <v>11750000</v>
      </c>
      <c r="H407" s="6">
        <v>1.29E-2</v>
      </c>
      <c r="I407" s="5">
        <f>+Dados_Históricos___Ibovespa_2015_a_2025[[#This Row],[Var%]]*100</f>
        <v>1.29</v>
      </c>
      <c r="J407" s="9">
        <f t="shared" si="60"/>
        <v>1</v>
      </c>
      <c r="K407" s="5">
        <f t="shared" si="61"/>
        <v>0.79</v>
      </c>
      <c r="L407" s="9">
        <f t="shared" si="62"/>
        <v>1</v>
      </c>
      <c r="M407" s="5">
        <f t="shared" ca="1" si="63"/>
        <v>0.40599999999999997</v>
      </c>
      <c r="N407" s="9">
        <f t="shared" ca="1" si="64"/>
        <v>1</v>
      </c>
      <c r="O407" s="5">
        <f t="shared" ca="1" si="65"/>
        <v>0.499</v>
      </c>
      <c r="P407" s="9">
        <f t="shared" ca="1" si="66"/>
        <v>1</v>
      </c>
      <c r="Q407" s="5">
        <f t="shared" ca="1" si="67"/>
        <v>0.15904761904761905</v>
      </c>
      <c r="R407" s="9">
        <f t="shared" ca="1" si="68"/>
        <v>1</v>
      </c>
      <c r="S407" s="5">
        <f t="shared" si="69"/>
        <v>1</v>
      </c>
    </row>
    <row r="408" spans="1:19" x14ac:dyDescent="0.3">
      <c r="A408" s="7">
        <v>45239</v>
      </c>
      <c r="B408" s="3">
        <v>119034</v>
      </c>
      <c r="C408" s="3">
        <v>119180</v>
      </c>
      <c r="D408" s="3">
        <v>120257</v>
      </c>
      <c r="E408" s="3">
        <v>118446</v>
      </c>
      <c r="F408" s="4" t="s">
        <v>362</v>
      </c>
      <c r="G408" s="1">
        <f>VALUE(LEFT(F408,LEN(F408)-1))*CHOOSE(MATCH(RIGHT(F408,1),{"K";"M";"B"},0),1000,1000000,1000000000)</f>
        <v>15570000</v>
      </c>
      <c r="H408" s="6">
        <v>-1.1999999999999999E-3</v>
      </c>
      <c r="I408" s="5">
        <f>+Dados_Históricos___Ibovespa_2015_a_2025[[#This Row],[Var%]]*100</f>
        <v>-0.12</v>
      </c>
      <c r="J408" s="9">
        <f t="shared" si="60"/>
        <v>0</v>
      </c>
      <c r="K408" s="5">
        <f t="shared" si="61"/>
        <v>0</v>
      </c>
      <c r="L408" s="9">
        <f t="shared" si="62"/>
        <v>0</v>
      </c>
      <c r="M408" s="5">
        <f t="shared" ca="1" si="63"/>
        <v>0.68800000000000006</v>
      </c>
      <c r="N408" s="9">
        <f t="shared" ca="1" si="64"/>
        <v>1</v>
      </c>
      <c r="O408" s="5">
        <f t="shared" ca="1" si="65"/>
        <v>0.54300000000000015</v>
      </c>
      <c r="P408" s="9">
        <f t="shared" ca="1" si="66"/>
        <v>1</v>
      </c>
      <c r="Q408" s="5">
        <f t="shared" ca="1" si="67"/>
        <v>0.16285714285714289</v>
      </c>
      <c r="R408" s="9">
        <f t="shared" ca="1" si="68"/>
        <v>1</v>
      </c>
      <c r="S408" s="5">
        <f t="shared" si="69"/>
        <v>-0.99999999999999978</v>
      </c>
    </row>
    <row r="409" spans="1:19" x14ac:dyDescent="0.3">
      <c r="A409" s="7">
        <v>45238</v>
      </c>
      <c r="B409" s="3">
        <v>119177</v>
      </c>
      <c r="C409" s="3">
        <v>119268</v>
      </c>
      <c r="D409" s="3">
        <v>119976</v>
      </c>
      <c r="E409" s="3">
        <v>118464</v>
      </c>
      <c r="F409" s="4" t="s">
        <v>363</v>
      </c>
      <c r="G409" s="1">
        <f>VALUE(LEFT(F409,LEN(F409)-1))*CHOOSE(MATCH(RIGHT(F409,1),{"K";"M";"B"},0),1000,1000000,1000000000)</f>
        <v>15190000</v>
      </c>
      <c r="H409" s="6">
        <v>-8.0000000000000004E-4</v>
      </c>
      <c r="I409" s="5">
        <f>+Dados_Históricos___Ibovespa_2015_a_2025[[#This Row],[Var%]]*100</f>
        <v>-0.08</v>
      </c>
      <c r="J409" s="9">
        <f t="shared" si="60"/>
        <v>0</v>
      </c>
      <c r="K409" s="5">
        <f t="shared" si="61"/>
        <v>0</v>
      </c>
      <c r="L409" s="9">
        <f t="shared" si="62"/>
        <v>0</v>
      </c>
      <c r="M409" s="5">
        <f t="shared" ca="1" si="63"/>
        <v>1.05</v>
      </c>
      <c r="N409" s="9">
        <f t="shared" ca="1" si="64"/>
        <v>1</v>
      </c>
      <c r="O409" s="5">
        <f t="shared" ca="1" si="65"/>
        <v>0.47300000000000003</v>
      </c>
      <c r="P409" s="9">
        <f t="shared" ca="1" si="66"/>
        <v>1</v>
      </c>
      <c r="Q409" s="5">
        <f t="shared" ca="1" si="67"/>
        <v>0.20952380952380953</v>
      </c>
      <c r="R409" s="9">
        <f t="shared" ca="1" si="68"/>
        <v>1</v>
      </c>
      <c r="S409" s="5">
        <f t="shared" si="69"/>
        <v>-1</v>
      </c>
    </row>
    <row r="410" spans="1:19" x14ac:dyDescent="0.3">
      <c r="A410" s="7">
        <v>45237</v>
      </c>
      <c r="B410" s="3">
        <v>119268</v>
      </c>
      <c r="C410" s="3">
        <v>118422</v>
      </c>
      <c r="D410" s="3">
        <v>119577</v>
      </c>
      <c r="E410" s="3">
        <v>118026</v>
      </c>
      <c r="F410" s="4" t="s">
        <v>364</v>
      </c>
      <c r="G410" s="1">
        <f>VALUE(LEFT(F410,LEN(F410)-1))*CHOOSE(MATCH(RIGHT(F410,1),{"K";"M";"B"},0),1000,1000000,1000000000)</f>
        <v>16390000</v>
      </c>
      <c r="H410" s="6">
        <v>7.1000000000000004E-3</v>
      </c>
      <c r="I410" s="5">
        <f>+Dados_Históricos___Ibovespa_2015_a_2025[[#This Row],[Var%]]*100</f>
        <v>0.71000000000000008</v>
      </c>
      <c r="J410" s="9">
        <f t="shared" si="60"/>
        <v>1</v>
      </c>
      <c r="K410" s="5">
        <f t="shared" si="61"/>
        <v>0.21000000000000008</v>
      </c>
      <c r="L410" s="9">
        <f t="shared" si="62"/>
        <v>1</v>
      </c>
      <c r="M410" s="5">
        <f t="shared" ca="1" si="63"/>
        <v>1.1739999999999999</v>
      </c>
      <c r="N410" s="9">
        <f t="shared" ca="1" si="64"/>
        <v>1</v>
      </c>
      <c r="O410" s="5">
        <f t="shared" ca="1" si="65"/>
        <v>0.56800000000000006</v>
      </c>
      <c r="P410" s="9">
        <f t="shared" ca="1" si="66"/>
        <v>1</v>
      </c>
      <c r="Q410" s="5">
        <f t="shared" ca="1" si="67"/>
        <v>0.25047619047619052</v>
      </c>
      <c r="R410" s="9">
        <f t="shared" ca="1" si="68"/>
        <v>1</v>
      </c>
      <c r="S410" s="5">
        <f t="shared" si="69"/>
        <v>1.0000000000000002</v>
      </c>
    </row>
    <row r="411" spans="1:19" x14ac:dyDescent="0.3">
      <c r="A411" s="7">
        <v>45236</v>
      </c>
      <c r="B411" s="3">
        <v>118431</v>
      </c>
      <c r="C411" s="3">
        <v>118160</v>
      </c>
      <c r="D411" s="3">
        <v>118758</v>
      </c>
      <c r="E411" s="3">
        <v>118045</v>
      </c>
      <c r="F411" s="4" t="s">
        <v>365</v>
      </c>
      <c r="G411" s="1">
        <f>VALUE(LEFT(F411,LEN(F411)-1))*CHOOSE(MATCH(RIGHT(F411,1),{"K";"M";"B"},0),1000,1000000,1000000000)</f>
        <v>10170000</v>
      </c>
      <c r="H411" s="6">
        <v>2.3E-3</v>
      </c>
      <c r="I411" s="5">
        <f>+Dados_Históricos___Ibovespa_2015_a_2025[[#This Row],[Var%]]*100</f>
        <v>0.22999999999999998</v>
      </c>
      <c r="J411" s="9">
        <f t="shared" si="60"/>
        <v>1</v>
      </c>
      <c r="K411" s="5">
        <f t="shared" si="61"/>
        <v>0</v>
      </c>
      <c r="L411" s="9">
        <f t="shared" si="62"/>
        <v>0</v>
      </c>
      <c r="M411" s="5">
        <f t="shared" ca="1" si="63"/>
        <v>0.89600000000000013</v>
      </c>
      <c r="N411" s="9">
        <f t="shared" ca="1" si="64"/>
        <v>1</v>
      </c>
      <c r="O411" s="5">
        <f t="shared" ca="1" si="65"/>
        <v>0.46399999999999997</v>
      </c>
      <c r="P411" s="9">
        <f t="shared" ca="1" si="66"/>
        <v>1</v>
      </c>
      <c r="Q411" s="5">
        <f t="shared" ca="1" si="67"/>
        <v>0.20333333333333328</v>
      </c>
      <c r="R411" s="9">
        <f t="shared" ca="1" si="68"/>
        <v>1</v>
      </c>
      <c r="S411" s="5">
        <f t="shared" si="69"/>
        <v>1</v>
      </c>
    </row>
    <row r="412" spans="1:19" x14ac:dyDescent="0.3">
      <c r="A412" s="7">
        <v>45233</v>
      </c>
      <c r="B412" s="3">
        <v>118160</v>
      </c>
      <c r="C412" s="3">
        <v>115062</v>
      </c>
      <c r="D412" s="3">
        <v>118502</v>
      </c>
      <c r="E412" s="3">
        <v>115062</v>
      </c>
      <c r="F412" s="4" t="s">
        <v>366</v>
      </c>
      <c r="G412" s="1">
        <f>VALUE(LEFT(F412,LEN(F412)-1))*CHOOSE(MATCH(RIGHT(F412,1),{"K";"M";"B"},0),1000,1000000,1000000000)</f>
        <v>15710000</v>
      </c>
      <c r="H412" s="6">
        <v>2.7E-2</v>
      </c>
      <c r="I412" s="5">
        <f>+Dados_Históricos___Ibovespa_2015_a_2025[[#This Row],[Var%]]*100</f>
        <v>2.7</v>
      </c>
      <c r="J412" s="9">
        <f t="shared" si="60"/>
        <v>1</v>
      </c>
      <c r="K412" s="5">
        <f t="shared" si="61"/>
        <v>2.2000000000000002</v>
      </c>
      <c r="L412" s="9">
        <f t="shared" si="62"/>
        <v>1</v>
      </c>
      <c r="M412" s="5">
        <f t="shared" ca="1" si="63"/>
        <v>0.59200000000000019</v>
      </c>
      <c r="N412" s="9">
        <f t="shared" ca="1" si="64"/>
        <v>1</v>
      </c>
      <c r="O412" s="5">
        <f t="shared" ca="1" si="65"/>
        <v>0.3670000000000001</v>
      </c>
      <c r="P412" s="9">
        <f t="shared" ca="1" si="66"/>
        <v>1</v>
      </c>
      <c r="Q412" s="5">
        <f t="shared" ca="1" si="67"/>
        <v>0.20047619047619047</v>
      </c>
      <c r="R412" s="9">
        <f t="shared" ca="1" si="68"/>
        <v>1</v>
      </c>
      <c r="S412" s="5">
        <f t="shared" si="69"/>
        <v>1</v>
      </c>
    </row>
    <row r="413" spans="1:19" x14ac:dyDescent="0.3">
      <c r="A413" s="7">
        <v>45231</v>
      </c>
      <c r="B413" s="3">
        <v>115053</v>
      </c>
      <c r="C413" s="3">
        <v>113157</v>
      </c>
      <c r="D413" s="3">
        <v>115433</v>
      </c>
      <c r="E413" s="3">
        <v>113157</v>
      </c>
      <c r="F413" s="4" t="s">
        <v>367</v>
      </c>
      <c r="G413" s="1">
        <f>VALUE(LEFT(F413,LEN(F413)-1))*CHOOSE(MATCH(RIGHT(F413,1),{"K";"M";"B"},0),1000,1000000,1000000000)</f>
        <v>13900000</v>
      </c>
      <c r="H413" s="6">
        <v>1.6899999999999998E-2</v>
      </c>
      <c r="I413" s="5">
        <f>+Dados_Históricos___Ibovespa_2015_a_2025[[#This Row],[Var%]]*100</f>
        <v>1.69</v>
      </c>
      <c r="J413" s="9">
        <f t="shared" si="60"/>
        <v>1</v>
      </c>
      <c r="K413" s="5">
        <f t="shared" si="61"/>
        <v>1.19</v>
      </c>
      <c r="L413" s="9">
        <f t="shared" si="62"/>
        <v>1</v>
      </c>
      <c r="M413" s="5">
        <f t="shared" ca="1" si="63"/>
        <v>0.39800000000000002</v>
      </c>
      <c r="N413" s="9">
        <f t="shared" ca="1" si="64"/>
        <v>1</v>
      </c>
      <c r="O413" s="5">
        <f t="shared" ca="1" si="65"/>
        <v>9.1999999999999998E-2</v>
      </c>
      <c r="P413" s="9">
        <f t="shared" ca="1" si="66"/>
        <v>1</v>
      </c>
      <c r="Q413" s="5">
        <f t="shared" ca="1" si="67"/>
        <v>4.2857142857142686E-3</v>
      </c>
      <c r="R413" s="9">
        <f t="shared" ca="1" si="68"/>
        <v>1</v>
      </c>
      <c r="S413" s="5">
        <f t="shared" si="69"/>
        <v>1</v>
      </c>
    </row>
    <row r="414" spans="1:19" x14ac:dyDescent="0.3">
      <c r="A414" s="7">
        <v>45230</v>
      </c>
      <c r="B414" s="3">
        <v>113144</v>
      </c>
      <c r="C414" s="3">
        <v>112534</v>
      </c>
      <c r="D414" s="3">
        <v>113597</v>
      </c>
      <c r="E414" s="3">
        <v>112098</v>
      </c>
      <c r="F414" s="4" t="s">
        <v>368</v>
      </c>
      <c r="G414" s="1">
        <f>VALUE(LEFT(F414,LEN(F414)-1))*CHOOSE(MATCH(RIGHT(F414,1),{"K";"M";"B"},0),1000,1000000,1000000000)</f>
        <v>10560000</v>
      </c>
      <c r="H414" s="6">
        <v>5.4000000000000003E-3</v>
      </c>
      <c r="I414" s="5">
        <f>+Dados_Históricos___Ibovespa_2015_a_2025[[#This Row],[Var%]]*100</f>
        <v>0.54</v>
      </c>
      <c r="J414" s="9">
        <f t="shared" si="60"/>
        <v>1</v>
      </c>
      <c r="K414" s="5">
        <f t="shared" si="61"/>
        <v>4.0000000000000036E-2</v>
      </c>
      <c r="L414" s="9">
        <f t="shared" si="62"/>
        <v>1</v>
      </c>
      <c r="M414" s="5">
        <f t="shared" ca="1" si="63"/>
        <v>-0.10400000000000001</v>
      </c>
      <c r="N414" s="9">
        <f t="shared" ca="1" si="64"/>
        <v>0</v>
      </c>
      <c r="O414" s="5">
        <f t="shared" ca="1" si="65"/>
        <v>-0.23700000000000002</v>
      </c>
      <c r="P414" s="9">
        <f t="shared" ca="1" si="66"/>
        <v>0</v>
      </c>
      <c r="Q414" s="5">
        <f t="shared" ca="1" si="67"/>
        <v>-0.13761904761904764</v>
      </c>
      <c r="R414" s="9">
        <f t="shared" ca="1" si="68"/>
        <v>0</v>
      </c>
      <c r="S414" s="5">
        <f t="shared" si="69"/>
        <v>1</v>
      </c>
    </row>
    <row r="415" spans="1:19" x14ac:dyDescent="0.3">
      <c r="A415" s="7">
        <v>45229</v>
      </c>
      <c r="B415" s="3">
        <v>112532</v>
      </c>
      <c r="C415" s="3">
        <v>113303</v>
      </c>
      <c r="D415" s="3">
        <v>114204</v>
      </c>
      <c r="E415" s="3">
        <v>112309</v>
      </c>
      <c r="F415" s="4" t="s">
        <v>369</v>
      </c>
      <c r="G415" s="1">
        <f>VALUE(LEFT(F415,LEN(F415)-1))*CHOOSE(MATCH(RIGHT(F415,1),{"K";"M";"B"},0),1000,1000000,1000000000)</f>
        <v>9740000</v>
      </c>
      <c r="H415" s="6">
        <v>-6.7999999999999996E-3</v>
      </c>
      <c r="I415" s="5">
        <f>+Dados_Históricos___Ibovespa_2015_a_2025[[#This Row],[Var%]]*100</f>
        <v>-0.67999999999999994</v>
      </c>
      <c r="J415" s="9">
        <f t="shared" si="60"/>
        <v>0</v>
      </c>
      <c r="K415" s="5">
        <f t="shared" si="61"/>
        <v>-0.17999999999999994</v>
      </c>
      <c r="L415" s="9">
        <f t="shared" si="62"/>
        <v>0</v>
      </c>
      <c r="M415" s="5">
        <f t="shared" ca="1" si="63"/>
        <v>-3.8000000000000034E-2</v>
      </c>
      <c r="N415" s="9">
        <f t="shared" ca="1" si="64"/>
        <v>0</v>
      </c>
      <c r="O415" s="5">
        <f t="shared" ca="1" si="65"/>
        <v>-0.34500000000000003</v>
      </c>
      <c r="P415" s="9">
        <f t="shared" ca="1" si="66"/>
        <v>0</v>
      </c>
      <c r="Q415" s="5">
        <f t="shared" ca="1" si="67"/>
        <v>-0.12904761904761908</v>
      </c>
      <c r="R415" s="9">
        <f t="shared" ca="1" si="68"/>
        <v>0</v>
      </c>
      <c r="S415" s="5">
        <f t="shared" si="69"/>
        <v>1</v>
      </c>
    </row>
    <row r="416" spans="1:19" x14ac:dyDescent="0.3">
      <c r="A416" s="7">
        <v>45226</v>
      </c>
      <c r="B416" s="3">
        <v>113301</v>
      </c>
      <c r="C416" s="3">
        <v>114777</v>
      </c>
      <c r="D416" s="3">
        <v>115342</v>
      </c>
      <c r="E416" s="3">
        <v>112953</v>
      </c>
      <c r="F416" s="4" t="s">
        <v>370</v>
      </c>
      <c r="G416" s="1">
        <f>VALUE(LEFT(F416,LEN(F416)-1))*CHOOSE(MATCH(RIGHT(F416,1),{"K";"M";"B"},0),1000,1000000,1000000000)</f>
        <v>12290000</v>
      </c>
      <c r="H416" s="6">
        <v>-1.29E-2</v>
      </c>
      <c r="I416" s="5">
        <f>+Dados_Históricos___Ibovespa_2015_a_2025[[#This Row],[Var%]]*100</f>
        <v>-1.29</v>
      </c>
      <c r="J416" s="9">
        <f t="shared" si="60"/>
        <v>0</v>
      </c>
      <c r="K416" s="5">
        <f t="shared" si="61"/>
        <v>-0.79</v>
      </c>
      <c r="L416" s="9">
        <f t="shared" si="62"/>
        <v>0</v>
      </c>
      <c r="M416" s="5">
        <f t="shared" ca="1" si="63"/>
        <v>3.1999999999999952E-2</v>
      </c>
      <c r="N416" s="9">
        <f t="shared" ca="1" si="64"/>
        <v>1</v>
      </c>
      <c r="O416" s="5">
        <f t="shared" ca="1" si="65"/>
        <v>-0.21000000000000005</v>
      </c>
      <c r="P416" s="9">
        <f t="shared" ca="1" si="66"/>
        <v>0</v>
      </c>
      <c r="Q416" s="5">
        <f t="shared" ca="1" si="67"/>
        <v>-3.8095238095238147E-2</v>
      </c>
      <c r="R416" s="9">
        <f t="shared" ca="1" si="68"/>
        <v>0</v>
      </c>
      <c r="S416" s="5">
        <f t="shared" si="69"/>
        <v>-1</v>
      </c>
    </row>
    <row r="417" spans="1:19" x14ac:dyDescent="0.3">
      <c r="A417" s="7">
        <v>45225</v>
      </c>
      <c r="B417" s="3">
        <v>114777</v>
      </c>
      <c r="C417" s="3">
        <v>112840</v>
      </c>
      <c r="D417" s="3">
        <v>114886</v>
      </c>
      <c r="E417" s="3">
        <v>112840</v>
      </c>
      <c r="F417" s="4" t="s">
        <v>371</v>
      </c>
      <c r="G417" s="1">
        <f>VALUE(LEFT(F417,LEN(F417)-1))*CHOOSE(MATCH(RIGHT(F417,1),{"K";"M";"B"},0),1000,1000000,1000000000)</f>
        <v>12770000</v>
      </c>
      <c r="H417" s="6">
        <v>1.7299999999999999E-2</v>
      </c>
      <c r="I417" s="5">
        <f>+Dados_Históricos___Ibovespa_2015_a_2025[[#This Row],[Var%]]*100</f>
        <v>1.73</v>
      </c>
      <c r="J417" s="9">
        <f t="shared" si="60"/>
        <v>1</v>
      </c>
      <c r="K417" s="5">
        <f t="shared" si="61"/>
        <v>1.23</v>
      </c>
      <c r="L417" s="9">
        <f t="shared" si="62"/>
        <v>1</v>
      </c>
      <c r="M417" s="5">
        <f t="shared" ca="1" si="63"/>
        <v>0.14199999999999996</v>
      </c>
      <c r="N417" s="9">
        <f t="shared" ca="1" si="64"/>
        <v>1</v>
      </c>
      <c r="O417" s="5">
        <f t="shared" ca="1" si="65"/>
        <v>-0.19200000000000003</v>
      </c>
      <c r="P417" s="9">
        <f t="shared" ca="1" si="66"/>
        <v>0</v>
      </c>
      <c r="Q417" s="5">
        <f t="shared" ca="1" si="67"/>
        <v>2.9047619047619017E-2</v>
      </c>
      <c r="R417" s="9">
        <f t="shared" ca="1" si="68"/>
        <v>1</v>
      </c>
      <c r="S417" s="5">
        <f t="shared" si="69"/>
        <v>1</v>
      </c>
    </row>
    <row r="418" spans="1:19" x14ac:dyDescent="0.3">
      <c r="A418" s="7">
        <v>45224</v>
      </c>
      <c r="B418" s="3">
        <v>112830</v>
      </c>
      <c r="C418" s="3">
        <v>113762</v>
      </c>
      <c r="D418" s="3">
        <v>114319</v>
      </c>
      <c r="E418" s="3">
        <v>112680</v>
      </c>
      <c r="F418" s="4" t="s">
        <v>372</v>
      </c>
      <c r="G418" s="1">
        <f>VALUE(LEFT(F418,LEN(F418)-1))*CHOOSE(MATCH(RIGHT(F418,1),{"K";"M";"B"},0),1000,1000000,1000000000)</f>
        <v>12310000</v>
      </c>
      <c r="H418" s="6">
        <v>-8.2000000000000007E-3</v>
      </c>
      <c r="I418" s="5">
        <f>+Dados_Históricos___Ibovespa_2015_a_2025[[#This Row],[Var%]]*100</f>
        <v>-0.82000000000000006</v>
      </c>
      <c r="J418" s="9">
        <f t="shared" si="60"/>
        <v>0</v>
      </c>
      <c r="K418" s="5">
        <f t="shared" si="61"/>
        <v>-0.32000000000000006</v>
      </c>
      <c r="L418" s="9">
        <f t="shared" si="62"/>
        <v>0</v>
      </c>
      <c r="M418" s="5">
        <f t="shared" ca="1" si="63"/>
        <v>-0.21400000000000005</v>
      </c>
      <c r="N418" s="9">
        <f t="shared" ca="1" si="64"/>
        <v>0</v>
      </c>
      <c r="O418" s="5">
        <f t="shared" ca="1" si="65"/>
        <v>-0.33800000000000002</v>
      </c>
      <c r="P418" s="9">
        <f t="shared" ca="1" si="66"/>
        <v>0</v>
      </c>
      <c r="Q418" s="5">
        <f t="shared" ca="1" si="67"/>
        <v>-0.1242857142857143</v>
      </c>
      <c r="R418" s="9">
        <f t="shared" ca="1" si="68"/>
        <v>0</v>
      </c>
      <c r="S418" s="5">
        <f t="shared" si="69"/>
        <v>1</v>
      </c>
    </row>
    <row r="419" spans="1:19" x14ac:dyDescent="0.3">
      <c r="A419" s="7">
        <v>45223</v>
      </c>
      <c r="B419" s="3">
        <v>113762</v>
      </c>
      <c r="C419" s="3">
        <v>112814</v>
      </c>
      <c r="D419" s="3">
        <v>114249</v>
      </c>
      <c r="E419" s="3">
        <v>112814</v>
      </c>
      <c r="F419" s="4" t="s">
        <v>373</v>
      </c>
      <c r="G419" s="1">
        <f>VALUE(LEFT(F419,LEN(F419)-1))*CHOOSE(MATCH(RIGHT(F419,1),{"K";"M";"B"},0),1000,1000000,1000000000)</f>
        <v>10710000</v>
      </c>
      <c r="H419" s="6">
        <v>8.6999999999999994E-3</v>
      </c>
      <c r="I419" s="5">
        <f>+Dados_Históricos___Ibovespa_2015_a_2025[[#This Row],[Var%]]*100</f>
        <v>0.86999999999999988</v>
      </c>
      <c r="J419" s="9">
        <f t="shared" si="60"/>
        <v>1</v>
      </c>
      <c r="K419" s="5">
        <f t="shared" si="61"/>
        <v>0.36999999999999988</v>
      </c>
      <c r="L419" s="9">
        <f t="shared" si="62"/>
        <v>1</v>
      </c>
      <c r="M419" s="5">
        <f t="shared" ca="1" si="63"/>
        <v>-0.37000000000000005</v>
      </c>
      <c r="N419" s="9">
        <f t="shared" ca="1" si="64"/>
        <v>0</v>
      </c>
      <c r="O419" s="5">
        <f t="shared" ca="1" si="65"/>
        <v>-0.11900000000000008</v>
      </c>
      <c r="P419" s="9">
        <f t="shared" ca="1" si="66"/>
        <v>0</v>
      </c>
      <c r="Q419" s="5">
        <f t="shared" ca="1" si="67"/>
        <v>-8.857142857142862E-2</v>
      </c>
      <c r="R419" s="9">
        <f t="shared" ca="1" si="68"/>
        <v>0</v>
      </c>
      <c r="S419" s="5">
        <f t="shared" si="69"/>
        <v>-1</v>
      </c>
    </row>
    <row r="420" spans="1:19" x14ac:dyDescent="0.3">
      <c r="A420" s="7">
        <v>45222</v>
      </c>
      <c r="B420" s="3">
        <v>112785</v>
      </c>
      <c r="C420" s="3">
        <v>113145</v>
      </c>
      <c r="D420" s="3">
        <v>113680</v>
      </c>
      <c r="E420" s="3">
        <v>112164</v>
      </c>
      <c r="F420" s="4" t="s">
        <v>374</v>
      </c>
      <c r="G420" s="1">
        <f>VALUE(LEFT(F420,LEN(F420)-1))*CHOOSE(MATCH(RIGHT(F420,1),{"K";"M";"B"},0),1000,1000000,1000000000)</f>
        <v>10700000</v>
      </c>
      <c r="H420" s="6">
        <v>-3.3E-3</v>
      </c>
      <c r="I420" s="5">
        <f>+Dados_Históricos___Ibovespa_2015_a_2025[[#This Row],[Var%]]*100</f>
        <v>-0.33</v>
      </c>
      <c r="J420" s="9">
        <f t="shared" si="60"/>
        <v>0</v>
      </c>
      <c r="K420" s="5">
        <f t="shared" si="61"/>
        <v>0</v>
      </c>
      <c r="L420" s="9">
        <f t="shared" si="62"/>
        <v>0</v>
      </c>
      <c r="M420" s="5">
        <f t="shared" ca="1" si="63"/>
        <v>-0.65200000000000002</v>
      </c>
      <c r="N420" s="9">
        <f t="shared" ca="1" si="64"/>
        <v>0</v>
      </c>
      <c r="O420" s="5">
        <f t="shared" ca="1" si="65"/>
        <v>-0.12000000000000002</v>
      </c>
      <c r="P420" s="9">
        <f t="shared" ca="1" si="66"/>
        <v>0</v>
      </c>
      <c r="Q420" s="5">
        <f t="shared" ca="1" si="67"/>
        <v>-0.13571428571428573</v>
      </c>
      <c r="R420" s="9">
        <f t="shared" ca="1" si="68"/>
        <v>0</v>
      </c>
      <c r="S420" s="5">
        <f t="shared" si="69"/>
        <v>1.0000000000000002</v>
      </c>
    </row>
    <row r="421" spans="1:19" x14ac:dyDescent="0.3">
      <c r="A421" s="7">
        <v>45219</v>
      </c>
      <c r="B421" s="3">
        <v>113155</v>
      </c>
      <c r="C421" s="3">
        <v>113996</v>
      </c>
      <c r="D421" s="3">
        <v>114090</v>
      </c>
      <c r="E421" s="3">
        <v>112533</v>
      </c>
      <c r="F421" s="4" t="s">
        <v>375</v>
      </c>
      <c r="G421" s="1">
        <f>VALUE(LEFT(F421,LEN(F421)-1))*CHOOSE(MATCH(RIGHT(F421,1),{"K";"M";"B"},0),1000,1000000,1000000000)</f>
        <v>11740000</v>
      </c>
      <c r="H421" s="6">
        <v>-7.4000000000000003E-3</v>
      </c>
      <c r="I421" s="5">
        <f>+Dados_Históricos___Ibovespa_2015_a_2025[[#This Row],[Var%]]*100</f>
        <v>-0.74</v>
      </c>
      <c r="J421" s="9">
        <f t="shared" si="60"/>
        <v>0</v>
      </c>
      <c r="K421" s="5">
        <f t="shared" si="61"/>
        <v>-0.24</v>
      </c>
      <c r="L421" s="9">
        <f t="shared" si="62"/>
        <v>0</v>
      </c>
      <c r="M421" s="5">
        <f t="shared" ca="1" si="63"/>
        <v>-0.45200000000000007</v>
      </c>
      <c r="N421" s="9">
        <f t="shared" ca="1" si="64"/>
        <v>0</v>
      </c>
      <c r="O421" s="5">
        <f t="shared" ca="1" si="65"/>
        <v>-9.000000000000008E-3</v>
      </c>
      <c r="P421" s="9">
        <f t="shared" ca="1" si="66"/>
        <v>0</v>
      </c>
      <c r="Q421" s="5">
        <f t="shared" ca="1" si="67"/>
        <v>-0.22238095238095237</v>
      </c>
      <c r="R421" s="9">
        <f t="shared" ca="1" si="68"/>
        <v>0</v>
      </c>
      <c r="S421" s="5">
        <f t="shared" si="69"/>
        <v>-1</v>
      </c>
    </row>
    <row r="422" spans="1:19" x14ac:dyDescent="0.3">
      <c r="A422" s="7">
        <v>45218</v>
      </c>
      <c r="B422" s="3">
        <v>114004</v>
      </c>
      <c r="C422" s="3">
        <v>114059</v>
      </c>
      <c r="D422" s="3">
        <v>115063</v>
      </c>
      <c r="E422" s="3">
        <v>113768</v>
      </c>
      <c r="F422" s="4" t="s">
        <v>376</v>
      </c>
      <c r="G422" s="1">
        <f>VALUE(LEFT(F422,LEN(F422)-1))*CHOOSE(MATCH(RIGHT(F422,1),{"K";"M";"B"},0),1000,1000000,1000000000)</f>
        <v>11500000</v>
      </c>
      <c r="H422" s="6">
        <v>-5.0000000000000001E-4</v>
      </c>
      <c r="I422" s="5">
        <f>+Dados_Históricos___Ibovespa_2015_a_2025[[#This Row],[Var%]]*100</f>
        <v>-0.05</v>
      </c>
      <c r="J422" s="9">
        <f t="shared" si="60"/>
        <v>0</v>
      </c>
      <c r="K422" s="5">
        <f t="shared" si="61"/>
        <v>0</v>
      </c>
      <c r="L422" s="9">
        <f t="shared" si="62"/>
        <v>0</v>
      </c>
      <c r="M422" s="5">
        <f t="shared" ca="1" si="63"/>
        <v>-0.52600000000000013</v>
      </c>
      <c r="N422" s="9">
        <f t="shared" ca="1" si="64"/>
        <v>0</v>
      </c>
      <c r="O422" s="5">
        <f t="shared" ca="1" si="65"/>
        <v>3.6999999999999929E-2</v>
      </c>
      <c r="P422" s="9">
        <f t="shared" ca="1" si="66"/>
        <v>1</v>
      </c>
      <c r="Q422" s="5">
        <f t="shared" ca="1" si="67"/>
        <v>-0.15285714285714289</v>
      </c>
      <c r="R422" s="9">
        <f t="shared" ca="1" si="68"/>
        <v>0</v>
      </c>
      <c r="S422" s="5">
        <f t="shared" si="69"/>
        <v>-1</v>
      </c>
    </row>
    <row r="423" spans="1:19" x14ac:dyDescent="0.3">
      <c r="A423" s="7">
        <v>45217</v>
      </c>
      <c r="B423" s="3">
        <v>114060</v>
      </c>
      <c r="C423" s="3">
        <v>115907</v>
      </c>
      <c r="D423" s="3">
        <v>115907</v>
      </c>
      <c r="E423" s="3">
        <v>113952</v>
      </c>
      <c r="F423" s="4" t="s">
        <v>377</v>
      </c>
      <c r="G423" s="1">
        <f>VALUE(LEFT(F423,LEN(F423)-1))*CHOOSE(MATCH(RIGHT(F423,1),{"K";"M";"B"},0),1000,1000000,1000000000)</f>
        <v>15490000</v>
      </c>
      <c r="H423" s="6">
        <v>-1.6E-2</v>
      </c>
      <c r="I423" s="5">
        <f>+Dados_Históricos___Ibovespa_2015_a_2025[[#This Row],[Var%]]*100</f>
        <v>-1.6</v>
      </c>
      <c r="J423" s="9">
        <f t="shared" si="60"/>
        <v>0</v>
      </c>
      <c r="K423" s="5">
        <f t="shared" si="61"/>
        <v>-1.1000000000000001</v>
      </c>
      <c r="L423" s="9">
        <f t="shared" si="62"/>
        <v>0</v>
      </c>
      <c r="M423" s="5">
        <f t="shared" ca="1" si="63"/>
        <v>-0.46200000000000002</v>
      </c>
      <c r="N423" s="9">
        <f t="shared" ca="1" si="64"/>
        <v>0</v>
      </c>
      <c r="O423" s="5">
        <f t="shared" ca="1" si="65"/>
        <v>5.8999999999999997E-2</v>
      </c>
      <c r="P423" s="9">
        <f t="shared" ca="1" si="66"/>
        <v>1</v>
      </c>
      <c r="Q423" s="5">
        <f t="shared" ca="1" si="67"/>
        <v>-0.1680952380952381</v>
      </c>
      <c r="R423" s="9">
        <f t="shared" ca="1" si="68"/>
        <v>0</v>
      </c>
      <c r="S423" s="5">
        <f t="shared" si="69"/>
        <v>-1</v>
      </c>
    </row>
    <row r="424" spans="1:19" x14ac:dyDescent="0.3">
      <c r="A424" s="7">
        <v>45216</v>
      </c>
      <c r="B424" s="3">
        <v>115908</v>
      </c>
      <c r="C424" s="3">
        <v>116526</v>
      </c>
      <c r="D424" s="3">
        <v>116917</v>
      </c>
      <c r="E424" s="3">
        <v>115564</v>
      </c>
      <c r="F424" s="4" t="s">
        <v>378</v>
      </c>
      <c r="G424" s="1">
        <f>VALUE(LEFT(F424,LEN(F424)-1))*CHOOSE(MATCH(RIGHT(F424,1),{"K";"M";"B"},0),1000,1000000,1000000000)</f>
        <v>10370000</v>
      </c>
      <c r="H424" s="6">
        <v>-5.4000000000000003E-3</v>
      </c>
      <c r="I424" s="5">
        <f>+Dados_Históricos___Ibovespa_2015_a_2025[[#This Row],[Var%]]*100</f>
        <v>-0.54</v>
      </c>
      <c r="J424" s="9">
        <f t="shared" si="60"/>
        <v>0</v>
      </c>
      <c r="K424" s="5">
        <f t="shared" si="61"/>
        <v>-4.0000000000000036E-2</v>
      </c>
      <c r="L424" s="9">
        <f t="shared" si="62"/>
        <v>0</v>
      </c>
      <c r="M424" s="5">
        <f t="shared" ca="1" si="63"/>
        <v>0.13200000000000001</v>
      </c>
      <c r="N424" s="9">
        <f t="shared" ca="1" si="64"/>
        <v>1</v>
      </c>
      <c r="O424" s="5">
        <f t="shared" ca="1" si="65"/>
        <v>7.6999999999999985E-2</v>
      </c>
      <c r="P424" s="9">
        <f t="shared" ca="1" si="66"/>
        <v>1</v>
      </c>
      <c r="Q424" s="5">
        <f t="shared" ca="1" si="67"/>
        <v>-0.11095238095238096</v>
      </c>
      <c r="R424" s="9">
        <f t="shared" ca="1" si="68"/>
        <v>0</v>
      </c>
      <c r="S424" s="5">
        <f t="shared" si="69"/>
        <v>-1</v>
      </c>
    </row>
    <row r="425" spans="1:19" x14ac:dyDescent="0.3">
      <c r="A425" s="7">
        <v>45215</v>
      </c>
      <c r="B425" s="3">
        <v>116534</v>
      </c>
      <c r="C425" s="3">
        <v>115760</v>
      </c>
      <c r="D425" s="3">
        <v>116905</v>
      </c>
      <c r="E425" s="3">
        <v>115760</v>
      </c>
      <c r="F425" s="4" t="s">
        <v>379</v>
      </c>
      <c r="G425" s="1">
        <f>VALUE(LEFT(F425,LEN(F425)-1))*CHOOSE(MATCH(RIGHT(F425,1),{"K";"M";"B"},0),1000,1000000,1000000000)</f>
        <v>8990000</v>
      </c>
      <c r="H425" s="6">
        <v>6.7000000000000002E-3</v>
      </c>
      <c r="I425" s="5">
        <f>+Dados_Históricos___Ibovespa_2015_a_2025[[#This Row],[Var%]]*100</f>
        <v>0.67</v>
      </c>
      <c r="J425" s="9">
        <f t="shared" si="60"/>
        <v>1</v>
      </c>
      <c r="K425" s="5">
        <f t="shared" si="61"/>
        <v>0.17000000000000004</v>
      </c>
      <c r="L425" s="9">
        <f t="shared" si="62"/>
        <v>1</v>
      </c>
      <c r="M425" s="5">
        <f t="shared" ca="1" si="63"/>
        <v>0.41200000000000003</v>
      </c>
      <c r="N425" s="9">
        <f t="shared" ca="1" si="64"/>
        <v>1</v>
      </c>
      <c r="O425" s="5">
        <f t="shared" ca="1" si="65"/>
        <v>1.9999999999999797E-3</v>
      </c>
      <c r="P425" s="9">
        <f t="shared" ca="1" si="66"/>
        <v>1</v>
      </c>
      <c r="Q425" s="5">
        <f t="shared" ca="1" si="67"/>
        <v>-0.11047619047619049</v>
      </c>
      <c r="R425" s="9">
        <f t="shared" ca="1" si="68"/>
        <v>0</v>
      </c>
      <c r="S425" s="5">
        <f t="shared" si="69"/>
        <v>-1</v>
      </c>
    </row>
    <row r="426" spans="1:19" x14ac:dyDescent="0.3">
      <c r="A426" s="7">
        <v>45212</v>
      </c>
      <c r="B426" s="3">
        <v>115754</v>
      </c>
      <c r="C426" s="3">
        <v>117050</v>
      </c>
      <c r="D426" s="3">
        <v>117070</v>
      </c>
      <c r="E426" s="3">
        <v>115658</v>
      </c>
      <c r="F426" s="4" t="s">
        <v>380</v>
      </c>
      <c r="G426" s="1">
        <f>VALUE(LEFT(F426,LEN(F426)-1))*CHOOSE(MATCH(RIGHT(F426,1),{"K";"M";"B"},0),1000,1000000,1000000000)</f>
        <v>10610000</v>
      </c>
      <c r="H426" s="6">
        <v>-1.11E-2</v>
      </c>
      <c r="I426" s="5">
        <f>+Dados_Históricos___Ibovespa_2015_a_2025[[#This Row],[Var%]]*100</f>
        <v>-1.1100000000000001</v>
      </c>
      <c r="J426" s="9">
        <f t="shared" si="60"/>
        <v>0</v>
      </c>
      <c r="K426" s="5">
        <f t="shared" si="61"/>
        <v>-0.6100000000000001</v>
      </c>
      <c r="L426" s="9">
        <f t="shared" si="62"/>
        <v>0</v>
      </c>
      <c r="M426" s="5">
        <f t="shared" ca="1" si="63"/>
        <v>0.434</v>
      </c>
      <c r="N426" s="9">
        <f t="shared" ca="1" si="64"/>
        <v>1</v>
      </c>
      <c r="O426" s="5">
        <f t="shared" ca="1" si="65"/>
        <v>6.9999999999999837E-3</v>
      </c>
      <c r="P426" s="9">
        <f t="shared" ca="1" si="66"/>
        <v>1</v>
      </c>
      <c r="Q426" s="5">
        <f t="shared" ca="1" si="67"/>
        <v>-9.3333333333333338E-2</v>
      </c>
      <c r="R426" s="9">
        <f t="shared" ca="1" si="68"/>
        <v>0</v>
      </c>
      <c r="S426" s="5">
        <f t="shared" si="69"/>
        <v>-1</v>
      </c>
    </row>
    <row r="427" spans="1:19" x14ac:dyDescent="0.3">
      <c r="A427" s="7">
        <v>45210</v>
      </c>
      <c r="B427" s="3">
        <v>117051</v>
      </c>
      <c r="C427" s="3">
        <v>116737</v>
      </c>
      <c r="D427" s="3">
        <v>117099</v>
      </c>
      <c r="E427" s="3">
        <v>116231</v>
      </c>
      <c r="F427" s="4" t="s">
        <v>129</v>
      </c>
      <c r="G427" s="1">
        <f>VALUE(LEFT(F427,LEN(F427)-1))*CHOOSE(MATCH(RIGHT(F427,1),{"K";"M";"B"},0),1000,1000000,1000000000)</f>
        <v>9950000</v>
      </c>
      <c r="H427" s="6">
        <v>2.7000000000000001E-3</v>
      </c>
      <c r="I427" s="5">
        <f>+Dados_Históricos___Ibovespa_2015_a_2025[[#This Row],[Var%]]*100</f>
        <v>0.27</v>
      </c>
      <c r="J427" s="9">
        <f t="shared" si="60"/>
        <v>1</v>
      </c>
      <c r="K427" s="5">
        <f t="shared" si="61"/>
        <v>0</v>
      </c>
      <c r="L427" s="9">
        <f t="shared" si="62"/>
        <v>0</v>
      </c>
      <c r="M427" s="5">
        <f t="shared" ca="1" si="63"/>
        <v>0.6</v>
      </c>
      <c r="N427" s="9">
        <f t="shared" ca="1" si="64"/>
        <v>1</v>
      </c>
      <c r="O427" s="5">
        <f t="shared" ca="1" si="65"/>
        <v>0.24099999999999996</v>
      </c>
      <c r="P427" s="9">
        <f t="shared" ca="1" si="66"/>
        <v>1</v>
      </c>
      <c r="Q427" s="5">
        <f t="shared" ca="1" si="67"/>
        <v>-3.1904761904761915E-2</v>
      </c>
      <c r="R427" s="9">
        <f t="shared" ca="1" si="68"/>
        <v>0</v>
      </c>
      <c r="S427" s="5">
        <f t="shared" si="69"/>
        <v>-1</v>
      </c>
    </row>
    <row r="428" spans="1:19" x14ac:dyDescent="0.3">
      <c r="A428" s="7">
        <v>45209</v>
      </c>
      <c r="B428" s="3">
        <v>116737</v>
      </c>
      <c r="C428" s="3">
        <v>115158</v>
      </c>
      <c r="D428" s="3">
        <v>116900</v>
      </c>
      <c r="E428" s="3">
        <v>115158</v>
      </c>
      <c r="F428" s="4" t="s">
        <v>188</v>
      </c>
      <c r="G428" s="1">
        <f>VALUE(LEFT(F428,LEN(F428)-1))*CHOOSE(MATCH(RIGHT(F428,1),{"K";"M";"B"},0),1000,1000000,1000000000)</f>
        <v>11620000</v>
      </c>
      <c r="H428" s="6">
        <v>1.37E-2</v>
      </c>
      <c r="I428" s="5">
        <f>+Dados_Históricos___Ibovespa_2015_a_2025[[#This Row],[Var%]]*100</f>
        <v>1.37</v>
      </c>
      <c r="J428" s="9">
        <f t="shared" si="60"/>
        <v>1</v>
      </c>
      <c r="K428" s="5">
        <f t="shared" si="61"/>
        <v>0.87000000000000011</v>
      </c>
      <c r="L428" s="9">
        <f t="shared" si="62"/>
        <v>1</v>
      </c>
      <c r="M428" s="5">
        <f t="shared" ca="1" si="63"/>
        <v>0.57999999999999996</v>
      </c>
      <c r="N428" s="9">
        <f t="shared" ca="1" si="64"/>
        <v>1</v>
      </c>
      <c r="O428" s="5">
        <f t="shared" ca="1" si="65"/>
        <v>0.22599999999999998</v>
      </c>
      <c r="P428" s="9">
        <f t="shared" ca="1" si="66"/>
        <v>1</v>
      </c>
      <c r="Q428" s="5">
        <f t="shared" ca="1" si="67"/>
        <v>-4.7619047619049777E-4</v>
      </c>
      <c r="R428" s="9">
        <f t="shared" ca="1" si="68"/>
        <v>0</v>
      </c>
      <c r="S428" s="5">
        <f t="shared" si="69"/>
        <v>1</v>
      </c>
    </row>
    <row r="429" spans="1:19" x14ac:dyDescent="0.3">
      <c r="A429" s="7">
        <v>45208</v>
      </c>
      <c r="B429" s="3">
        <v>115156</v>
      </c>
      <c r="C429" s="3">
        <v>114169</v>
      </c>
      <c r="D429" s="3">
        <v>115219</v>
      </c>
      <c r="E429" s="3">
        <v>113448</v>
      </c>
      <c r="F429" s="4" t="s">
        <v>223</v>
      </c>
      <c r="G429" s="1">
        <f>VALUE(LEFT(F429,LEN(F429)-1))*CHOOSE(MATCH(RIGHT(F429,1),{"K";"M";"B"},0),1000,1000000,1000000000)</f>
        <v>9470000</v>
      </c>
      <c r="H429" s="6">
        <v>8.6E-3</v>
      </c>
      <c r="I429" s="5">
        <f>+Dados_Históricos___Ibovespa_2015_a_2025[[#This Row],[Var%]]*100</f>
        <v>0.86</v>
      </c>
      <c r="J429" s="9">
        <f t="shared" si="60"/>
        <v>1</v>
      </c>
      <c r="K429" s="5">
        <f t="shared" si="61"/>
        <v>0.36</v>
      </c>
      <c r="L429" s="9">
        <f t="shared" si="62"/>
        <v>1</v>
      </c>
      <c r="M429" s="5">
        <f t="shared" ca="1" si="63"/>
        <v>2.1999999999999929E-2</v>
      </c>
      <c r="N429" s="9">
        <f t="shared" ca="1" si="64"/>
        <v>1</v>
      </c>
      <c r="O429" s="5">
        <f t="shared" ca="1" si="65"/>
        <v>-6.0000000000000039E-2</v>
      </c>
      <c r="P429" s="9">
        <f t="shared" ca="1" si="66"/>
        <v>0</v>
      </c>
      <c r="Q429" s="5">
        <f t="shared" ca="1" si="67"/>
        <v>-9.5238095238096376E-4</v>
      </c>
      <c r="R429" s="9">
        <f t="shared" ca="1" si="68"/>
        <v>0</v>
      </c>
      <c r="S429" s="5">
        <f t="shared" si="69"/>
        <v>1</v>
      </c>
    </row>
    <row r="430" spans="1:19" x14ac:dyDescent="0.3">
      <c r="A430" s="7">
        <v>45205</v>
      </c>
      <c r="B430" s="3">
        <v>114170</v>
      </c>
      <c r="C430" s="3">
        <v>113283</v>
      </c>
      <c r="D430" s="3">
        <v>114491</v>
      </c>
      <c r="E430" s="3">
        <v>111599</v>
      </c>
      <c r="F430" s="4" t="s">
        <v>153</v>
      </c>
      <c r="G430" s="1">
        <f>VALUE(LEFT(F430,LEN(F430)-1))*CHOOSE(MATCH(RIGHT(F430,1),{"K";"M";"B"},0),1000,1000000,1000000000)</f>
        <v>13140000</v>
      </c>
      <c r="H430" s="6">
        <v>7.7999999999999996E-3</v>
      </c>
      <c r="I430" s="5">
        <f>+Dados_Históricos___Ibovespa_2015_a_2025[[#This Row],[Var%]]*100</f>
        <v>0.77999999999999992</v>
      </c>
      <c r="J430" s="9">
        <f t="shared" si="60"/>
        <v>1</v>
      </c>
      <c r="K430" s="5">
        <f t="shared" si="61"/>
        <v>0.27999999999999992</v>
      </c>
      <c r="L430" s="9">
        <f t="shared" si="62"/>
        <v>1</v>
      </c>
      <c r="M430" s="5">
        <f t="shared" ca="1" si="63"/>
        <v>-0.40800000000000003</v>
      </c>
      <c r="N430" s="9">
        <f t="shared" ca="1" si="64"/>
        <v>0</v>
      </c>
      <c r="O430" s="5">
        <f t="shared" ca="1" si="65"/>
        <v>-0.153</v>
      </c>
      <c r="P430" s="9">
        <f t="shared" ca="1" si="66"/>
        <v>0</v>
      </c>
      <c r="Q430" s="5">
        <f t="shared" ca="1" si="67"/>
        <v>-6.9523809523809502E-2</v>
      </c>
      <c r="R430" s="9">
        <f t="shared" ca="1" si="68"/>
        <v>0</v>
      </c>
      <c r="S430" s="5">
        <f t="shared" si="69"/>
        <v>-1</v>
      </c>
    </row>
    <row r="431" spans="1:19" x14ac:dyDescent="0.3">
      <c r="A431" s="7">
        <v>45204</v>
      </c>
      <c r="B431" s="3">
        <v>113284</v>
      </c>
      <c r="C431" s="3">
        <v>113609</v>
      </c>
      <c r="D431" s="3">
        <v>114359</v>
      </c>
      <c r="E431" s="3">
        <v>112705</v>
      </c>
      <c r="F431" s="4" t="s">
        <v>325</v>
      </c>
      <c r="G431" s="1">
        <f>VALUE(LEFT(F431,LEN(F431)-1))*CHOOSE(MATCH(RIGHT(F431,1),{"K";"M";"B"},0),1000,1000000,1000000000)</f>
        <v>9510000</v>
      </c>
      <c r="H431" s="6">
        <v>-2.8E-3</v>
      </c>
      <c r="I431" s="5">
        <f>+Dados_Históricos___Ibovespa_2015_a_2025[[#This Row],[Var%]]*100</f>
        <v>-0.27999999999999997</v>
      </c>
      <c r="J431" s="9">
        <f t="shared" si="60"/>
        <v>0</v>
      </c>
      <c r="K431" s="5">
        <f t="shared" si="61"/>
        <v>0</v>
      </c>
      <c r="L431" s="9">
        <f t="shared" si="62"/>
        <v>0</v>
      </c>
      <c r="M431" s="5">
        <f t="shared" ca="1" si="63"/>
        <v>-0.4200000000000001</v>
      </c>
      <c r="N431" s="9">
        <f t="shared" ca="1" si="64"/>
        <v>0</v>
      </c>
      <c r="O431" s="5">
        <f t="shared" ca="1" si="65"/>
        <v>-0.24300000000000005</v>
      </c>
      <c r="P431" s="9">
        <f t="shared" ca="1" si="66"/>
        <v>0</v>
      </c>
      <c r="Q431" s="5">
        <f t="shared" ca="1" si="67"/>
        <v>-0.16142857142857145</v>
      </c>
      <c r="R431" s="9">
        <f t="shared" ca="1" si="68"/>
        <v>0</v>
      </c>
      <c r="S431" s="5">
        <f t="shared" si="69"/>
        <v>1</v>
      </c>
    </row>
    <row r="432" spans="1:19" x14ac:dyDescent="0.3">
      <c r="A432" s="7">
        <v>45203</v>
      </c>
      <c r="B432" s="3">
        <v>113607</v>
      </c>
      <c r="C432" s="3">
        <v>113430</v>
      </c>
      <c r="D432" s="3">
        <v>114075</v>
      </c>
      <c r="E432" s="3">
        <v>113036</v>
      </c>
      <c r="F432" s="4" t="s">
        <v>381</v>
      </c>
      <c r="G432" s="1">
        <f>VALUE(LEFT(F432,LEN(F432)-1))*CHOOSE(MATCH(RIGHT(F432,1),{"K";"M";"B"},0),1000,1000000,1000000000)</f>
        <v>10810000</v>
      </c>
      <c r="H432" s="6">
        <v>1.6999999999999999E-3</v>
      </c>
      <c r="I432" s="5">
        <f>+Dados_Históricos___Ibovespa_2015_a_2025[[#This Row],[Var%]]*100</f>
        <v>0.16999999999999998</v>
      </c>
      <c r="J432" s="9">
        <f t="shared" si="60"/>
        <v>1</v>
      </c>
      <c r="K432" s="5">
        <f t="shared" si="61"/>
        <v>0</v>
      </c>
      <c r="L432" s="9">
        <f t="shared" si="62"/>
        <v>0</v>
      </c>
      <c r="M432" s="5">
        <f t="shared" ca="1" si="63"/>
        <v>-0.11800000000000002</v>
      </c>
      <c r="N432" s="9">
        <f t="shared" ca="1" si="64"/>
        <v>0</v>
      </c>
      <c r="O432" s="5">
        <f t="shared" ca="1" si="65"/>
        <v>-0.43</v>
      </c>
      <c r="P432" s="9">
        <f t="shared" ca="1" si="66"/>
        <v>0</v>
      </c>
      <c r="Q432" s="5">
        <f t="shared" ca="1" si="67"/>
        <v>-0.16619047619047619</v>
      </c>
      <c r="R432" s="9">
        <f t="shared" ca="1" si="68"/>
        <v>0</v>
      </c>
      <c r="S432" s="5">
        <f t="shared" si="69"/>
        <v>1</v>
      </c>
    </row>
    <row r="433" spans="1:19" x14ac:dyDescent="0.3">
      <c r="A433" s="7">
        <v>45202</v>
      </c>
      <c r="B433" s="3">
        <v>113419</v>
      </c>
      <c r="C433" s="3">
        <v>115055</v>
      </c>
      <c r="D433" s="3">
        <v>115056</v>
      </c>
      <c r="E433" s="3">
        <v>113151</v>
      </c>
      <c r="F433" s="4" t="s">
        <v>382</v>
      </c>
      <c r="G433" s="1">
        <f>VALUE(LEFT(F433,LEN(F433)-1))*CHOOSE(MATCH(RIGHT(F433,1),{"K";"M";"B"},0),1000,1000000,1000000000)</f>
        <v>11100000</v>
      </c>
      <c r="H433" s="6">
        <v>-1.4200000000000001E-2</v>
      </c>
      <c r="I433" s="5">
        <f>+Dados_Históricos___Ibovespa_2015_a_2025[[#This Row],[Var%]]*100</f>
        <v>-1.4200000000000002</v>
      </c>
      <c r="J433" s="9">
        <f t="shared" si="60"/>
        <v>0</v>
      </c>
      <c r="K433" s="5">
        <f t="shared" si="61"/>
        <v>-0.92000000000000015</v>
      </c>
      <c r="L433" s="9">
        <f t="shared" si="62"/>
        <v>0</v>
      </c>
      <c r="M433" s="5">
        <f t="shared" ca="1" si="63"/>
        <v>-0.128</v>
      </c>
      <c r="N433" s="9">
        <f t="shared" ca="1" si="64"/>
        <v>0</v>
      </c>
      <c r="O433" s="5">
        <f t="shared" ca="1" si="65"/>
        <v>-0.375</v>
      </c>
      <c r="P433" s="9">
        <f t="shared" ca="1" si="66"/>
        <v>0</v>
      </c>
      <c r="Q433" s="5">
        <f t="shared" ca="1" si="67"/>
        <v>-0.17904761904761907</v>
      </c>
      <c r="R433" s="9">
        <f t="shared" ca="1" si="68"/>
        <v>0</v>
      </c>
      <c r="S433" s="5">
        <f t="shared" si="69"/>
        <v>-0.99999999999999989</v>
      </c>
    </row>
    <row r="434" spans="1:19" x14ac:dyDescent="0.3">
      <c r="A434" s="7">
        <v>45201</v>
      </c>
      <c r="B434" s="3">
        <v>115057</v>
      </c>
      <c r="C434" s="3">
        <v>116565</v>
      </c>
      <c r="D434" s="3">
        <v>116672</v>
      </c>
      <c r="E434" s="3">
        <v>114761</v>
      </c>
      <c r="F434" s="4" t="s">
        <v>383</v>
      </c>
      <c r="G434" s="1">
        <f>VALUE(LEFT(F434,LEN(F434)-1))*CHOOSE(MATCH(RIGHT(F434,1),{"K";"M";"B"},0),1000,1000000,1000000000)</f>
        <v>8520000</v>
      </c>
      <c r="H434" s="6">
        <v>-1.29E-2</v>
      </c>
      <c r="I434" s="5">
        <f>+Dados_Históricos___Ibovespa_2015_a_2025[[#This Row],[Var%]]*100</f>
        <v>-1.29</v>
      </c>
      <c r="J434" s="9">
        <f t="shared" si="60"/>
        <v>0</v>
      </c>
      <c r="K434" s="5">
        <f t="shared" si="61"/>
        <v>-0.79</v>
      </c>
      <c r="L434" s="9">
        <f t="shared" si="62"/>
        <v>0</v>
      </c>
      <c r="M434" s="5">
        <f t="shared" ca="1" si="63"/>
        <v>-0.14200000000000002</v>
      </c>
      <c r="N434" s="9">
        <f t="shared" ca="1" si="64"/>
        <v>0</v>
      </c>
      <c r="O434" s="5">
        <f t="shared" ca="1" si="65"/>
        <v>-0.27</v>
      </c>
      <c r="P434" s="9">
        <f t="shared" ca="1" si="66"/>
        <v>0</v>
      </c>
      <c r="Q434" s="5">
        <f t="shared" ca="1" si="67"/>
        <v>-2.2857142857142836E-2</v>
      </c>
      <c r="R434" s="9">
        <f t="shared" ca="1" si="68"/>
        <v>0</v>
      </c>
      <c r="S434" s="5">
        <f t="shared" si="69"/>
        <v>-1</v>
      </c>
    </row>
    <row r="435" spans="1:19" x14ac:dyDescent="0.3">
      <c r="A435" s="7">
        <v>45198</v>
      </c>
      <c r="B435" s="3">
        <v>116565</v>
      </c>
      <c r="C435" s="3">
        <v>115742</v>
      </c>
      <c r="D435" s="3">
        <v>116899</v>
      </c>
      <c r="E435" s="3">
        <v>115742</v>
      </c>
      <c r="F435" s="4" t="s">
        <v>384</v>
      </c>
      <c r="G435" s="1">
        <f>VALUE(LEFT(F435,LEN(F435)-1))*CHOOSE(MATCH(RIGHT(F435,1),{"K";"M";"B"},0),1000,1000000,1000000000)</f>
        <v>11140000</v>
      </c>
      <c r="H435" s="6">
        <v>7.1999999999999998E-3</v>
      </c>
      <c r="I435" s="5">
        <f>+Dados_Históricos___Ibovespa_2015_a_2025[[#This Row],[Var%]]*100</f>
        <v>0.72</v>
      </c>
      <c r="J435" s="9">
        <f t="shared" si="60"/>
        <v>1</v>
      </c>
      <c r="K435" s="5">
        <f t="shared" si="61"/>
        <v>0.21999999999999997</v>
      </c>
      <c r="L435" s="9">
        <f t="shared" si="62"/>
        <v>1</v>
      </c>
      <c r="M435" s="5">
        <f t="shared" ca="1" si="63"/>
        <v>0.10199999999999998</v>
      </c>
      <c r="N435" s="9">
        <f t="shared" ca="1" si="64"/>
        <v>1</v>
      </c>
      <c r="O435" s="5">
        <f t="shared" ca="1" si="65"/>
        <v>-0.18099999999999999</v>
      </c>
      <c r="P435" s="9">
        <f t="shared" ca="1" si="66"/>
        <v>0</v>
      </c>
      <c r="Q435" s="5">
        <f t="shared" ca="1" si="67"/>
        <v>-3.4285714285714294E-2</v>
      </c>
      <c r="R435" s="9">
        <f t="shared" ca="1" si="68"/>
        <v>0</v>
      </c>
      <c r="S435" s="5">
        <f t="shared" si="69"/>
        <v>1</v>
      </c>
    </row>
    <row r="436" spans="1:19" x14ac:dyDescent="0.3">
      <c r="A436" s="7">
        <v>45197</v>
      </c>
      <c r="B436" s="3">
        <v>115731</v>
      </c>
      <c r="C436" s="3">
        <v>114327</v>
      </c>
      <c r="D436" s="3">
        <v>115954</v>
      </c>
      <c r="E436" s="3">
        <v>114180</v>
      </c>
      <c r="F436" s="4" t="s">
        <v>385</v>
      </c>
      <c r="G436" s="1">
        <f>VALUE(LEFT(F436,LEN(F436)-1))*CHOOSE(MATCH(RIGHT(F436,1),{"K";"M";"B"},0),1000,1000000,1000000000)</f>
        <v>10390000</v>
      </c>
      <c r="H436" s="6">
        <v>1.23E-2</v>
      </c>
      <c r="I436" s="5">
        <f>+Dados_Históricos___Ibovespa_2015_a_2025[[#This Row],[Var%]]*100</f>
        <v>1.23</v>
      </c>
      <c r="J436" s="9">
        <f t="shared" si="60"/>
        <v>1</v>
      </c>
      <c r="K436" s="5">
        <f t="shared" si="61"/>
        <v>0.73</v>
      </c>
      <c r="L436" s="9">
        <f t="shared" si="62"/>
        <v>1</v>
      </c>
      <c r="M436" s="5">
        <f t="shared" ca="1" si="63"/>
        <v>-6.5999999999999975E-2</v>
      </c>
      <c r="N436" s="9">
        <f t="shared" ca="1" si="64"/>
        <v>0</v>
      </c>
      <c r="O436" s="5">
        <f t="shared" ca="1" si="65"/>
        <v>-0.30599999999999994</v>
      </c>
      <c r="P436" s="9">
        <f t="shared" ca="1" si="66"/>
        <v>0</v>
      </c>
      <c r="Q436" s="5">
        <f t="shared" ca="1" si="67"/>
        <v>-0.10333333333333333</v>
      </c>
      <c r="R436" s="9">
        <f t="shared" ca="1" si="68"/>
        <v>0</v>
      </c>
      <c r="S436" s="5">
        <f t="shared" si="69"/>
        <v>-1</v>
      </c>
    </row>
    <row r="437" spans="1:19" x14ac:dyDescent="0.3">
      <c r="A437" s="7">
        <v>45196</v>
      </c>
      <c r="B437" s="3">
        <v>114327</v>
      </c>
      <c r="C437" s="3">
        <v>114193</v>
      </c>
      <c r="D437" s="3">
        <v>115340</v>
      </c>
      <c r="E437" s="3">
        <v>113366</v>
      </c>
      <c r="F437" s="4" t="s">
        <v>386</v>
      </c>
      <c r="G437" s="1">
        <f>VALUE(LEFT(F437,LEN(F437)-1))*CHOOSE(MATCH(RIGHT(F437,1),{"K";"M";"B"},0),1000,1000000,1000000000)</f>
        <v>13360000</v>
      </c>
      <c r="H437" s="6">
        <v>1.1999999999999999E-3</v>
      </c>
      <c r="I437" s="5">
        <f>+Dados_Históricos___Ibovespa_2015_a_2025[[#This Row],[Var%]]*100</f>
        <v>0.12</v>
      </c>
      <c r="J437" s="9">
        <f t="shared" si="60"/>
        <v>1</v>
      </c>
      <c r="K437" s="5">
        <f t="shared" si="61"/>
        <v>0</v>
      </c>
      <c r="L437" s="9">
        <f t="shared" si="62"/>
        <v>0</v>
      </c>
      <c r="M437" s="5">
        <f t="shared" ca="1" si="63"/>
        <v>-0.74199999999999999</v>
      </c>
      <c r="N437" s="9">
        <f t="shared" ca="1" si="64"/>
        <v>0</v>
      </c>
      <c r="O437" s="5">
        <f t="shared" ca="1" si="65"/>
        <v>-0.32599999999999996</v>
      </c>
      <c r="P437" s="9">
        <f t="shared" ca="1" si="66"/>
        <v>0</v>
      </c>
      <c r="Q437" s="5">
        <f t="shared" ca="1" si="67"/>
        <v>-0.10952380952380951</v>
      </c>
      <c r="R437" s="9">
        <f t="shared" ca="1" si="68"/>
        <v>0</v>
      </c>
      <c r="S437" s="5">
        <f t="shared" si="69"/>
        <v>-0.99999999999999989</v>
      </c>
    </row>
    <row r="438" spans="1:19" x14ac:dyDescent="0.3">
      <c r="A438" s="7">
        <v>45195</v>
      </c>
      <c r="B438" s="3">
        <v>114193</v>
      </c>
      <c r="C438" s="3">
        <v>115922</v>
      </c>
      <c r="D438" s="3">
        <v>115922</v>
      </c>
      <c r="E438" s="3">
        <v>114162</v>
      </c>
      <c r="F438" s="4" t="s">
        <v>387</v>
      </c>
      <c r="G438" s="1">
        <f>VALUE(LEFT(F438,LEN(F438)-1))*CHOOSE(MATCH(RIGHT(F438,1),{"K";"M";"B"},0),1000,1000000,1000000000)</f>
        <v>11240000</v>
      </c>
      <c r="H438" s="6">
        <v>-1.49E-2</v>
      </c>
      <c r="I438" s="5">
        <f>+Dados_Históricos___Ibovespa_2015_a_2025[[#This Row],[Var%]]*100</f>
        <v>-1.49</v>
      </c>
      <c r="J438" s="9">
        <f t="shared" si="60"/>
        <v>0</v>
      </c>
      <c r="K438" s="5">
        <f t="shared" si="61"/>
        <v>-0.99</v>
      </c>
      <c r="L438" s="9">
        <f t="shared" si="62"/>
        <v>0</v>
      </c>
      <c r="M438" s="5">
        <f t="shared" ca="1" si="63"/>
        <v>-0.62200000000000011</v>
      </c>
      <c r="N438" s="9">
        <f t="shared" ca="1" si="64"/>
        <v>0</v>
      </c>
      <c r="O438" s="5">
        <f t="shared" ca="1" si="65"/>
        <v>-0.31999999999999995</v>
      </c>
      <c r="P438" s="9">
        <f t="shared" ca="1" si="66"/>
        <v>0</v>
      </c>
      <c r="Q438" s="5">
        <f t="shared" ca="1" si="67"/>
        <v>-6.238095238095237E-2</v>
      </c>
      <c r="R438" s="9">
        <f t="shared" ca="1" si="68"/>
        <v>0</v>
      </c>
      <c r="S438" s="5">
        <f t="shared" si="69"/>
        <v>1.0000000000000002</v>
      </c>
    </row>
    <row r="439" spans="1:19" x14ac:dyDescent="0.3">
      <c r="A439" s="7">
        <v>45194</v>
      </c>
      <c r="B439" s="3">
        <v>115925</v>
      </c>
      <c r="C439" s="3">
        <v>116009</v>
      </c>
      <c r="D439" s="3">
        <v>116031</v>
      </c>
      <c r="E439" s="3">
        <v>115573</v>
      </c>
      <c r="F439" s="4" t="s">
        <v>388</v>
      </c>
      <c r="G439" s="1">
        <f>VALUE(LEFT(F439,LEN(F439)-1))*CHOOSE(MATCH(RIGHT(F439,1),{"K";"M";"B"},0),1000,1000000,1000000000)</f>
        <v>9580000</v>
      </c>
      <c r="H439" s="6">
        <v>-6.9999999999999999E-4</v>
      </c>
      <c r="I439" s="5">
        <f>+Dados_Históricos___Ibovespa_2015_a_2025[[#This Row],[Var%]]*100</f>
        <v>-6.9999999999999993E-2</v>
      </c>
      <c r="J439" s="9">
        <f t="shared" si="60"/>
        <v>0</v>
      </c>
      <c r="K439" s="5">
        <f t="shared" si="61"/>
        <v>0</v>
      </c>
      <c r="L439" s="9">
        <f t="shared" si="62"/>
        <v>0</v>
      </c>
      <c r="M439" s="5">
        <f t="shared" ca="1" si="63"/>
        <v>-0.39799999999999996</v>
      </c>
      <c r="N439" s="9">
        <f t="shared" ca="1" si="64"/>
        <v>0</v>
      </c>
      <c r="O439" s="5">
        <f t="shared" ca="1" si="65"/>
        <v>-7.8E-2</v>
      </c>
      <c r="P439" s="9">
        <f t="shared" ca="1" si="66"/>
        <v>0</v>
      </c>
      <c r="Q439" s="5">
        <f t="shared" ca="1" si="67"/>
        <v>-4.0000000000000015E-2</v>
      </c>
      <c r="R439" s="9">
        <f t="shared" ca="1" si="68"/>
        <v>0</v>
      </c>
      <c r="S439" s="5">
        <f t="shared" si="69"/>
        <v>-1</v>
      </c>
    </row>
    <row r="440" spans="1:19" x14ac:dyDescent="0.3">
      <c r="A440" s="7">
        <v>45191</v>
      </c>
      <c r="B440" s="3">
        <v>116009</v>
      </c>
      <c r="C440" s="3">
        <v>116147</v>
      </c>
      <c r="D440" s="3">
        <v>116968</v>
      </c>
      <c r="E440" s="3">
        <v>115855</v>
      </c>
      <c r="F440" s="4" t="s">
        <v>292</v>
      </c>
      <c r="G440" s="1">
        <f>VALUE(LEFT(F440,LEN(F440)-1))*CHOOSE(MATCH(RIGHT(F440,1),{"K";"M";"B"},0),1000,1000000,1000000000)</f>
        <v>9440000</v>
      </c>
      <c r="H440" s="6">
        <v>-1.1999999999999999E-3</v>
      </c>
      <c r="I440" s="5">
        <f>+Dados_Históricos___Ibovespa_2015_a_2025[[#This Row],[Var%]]*100</f>
        <v>-0.12</v>
      </c>
      <c r="J440" s="9">
        <f t="shared" si="60"/>
        <v>0</v>
      </c>
      <c r="K440" s="5">
        <f t="shared" si="61"/>
        <v>0</v>
      </c>
      <c r="L440" s="9">
        <f t="shared" si="62"/>
        <v>0</v>
      </c>
      <c r="M440" s="5">
        <f t="shared" ca="1" si="63"/>
        <v>-0.46399999999999997</v>
      </c>
      <c r="N440" s="9">
        <f t="shared" ca="1" si="64"/>
        <v>0</v>
      </c>
      <c r="O440" s="5">
        <f t="shared" ca="1" si="65"/>
        <v>6.5000000000000016E-2</v>
      </c>
      <c r="P440" s="9">
        <f t="shared" ca="1" si="66"/>
        <v>1</v>
      </c>
      <c r="Q440" s="5">
        <f t="shared" ca="1" si="67"/>
        <v>-8.1428571428571433E-2</v>
      </c>
      <c r="R440" s="9">
        <f t="shared" ca="1" si="68"/>
        <v>0</v>
      </c>
      <c r="S440" s="5">
        <f t="shared" si="69"/>
        <v>1</v>
      </c>
    </row>
    <row r="441" spans="1:19" x14ac:dyDescent="0.3">
      <c r="A441" s="7">
        <v>45190</v>
      </c>
      <c r="B441" s="3">
        <v>116145</v>
      </c>
      <c r="C441" s="3">
        <v>118695</v>
      </c>
      <c r="D441" s="3">
        <v>118695</v>
      </c>
      <c r="E441" s="3">
        <v>116013</v>
      </c>
      <c r="F441" s="4" t="s">
        <v>154</v>
      </c>
      <c r="G441" s="1">
        <f>VALUE(LEFT(F441,LEN(F441)-1))*CHOOSE(MATCH(RIGHT(F441,1),{"K";"M";"B"},0),1000,1000000,1000000000)</f>
        <v>12690000</v>
      </c>
      <c r="H441" s="6">
        <v>-2.1499999999999998E-2</v>
      </c>
      <c r="I441" s="5">
        <f>+Dados_Históricos___Ibovespa_2015_a_2025[[#This Row],[Var%]]*100</f>
        <v>-2.15</v>
      </c>
      <c r="J441" s="9">
        <f t="shared" si="60"/>
        <v>0</v>
      </c>
      <c r="K441" s="5">
        <f t="shared" si="61"/>
        <v>-1.65</v>
      </c>
      <c r="L441" s="9">
        <f t="shared" si="62"/>
        <v>0</v>
      </c>
      <c r="M441" s="5">
        <f t="shared" ca="1" si="63"/>
        <v>-0.54599999999999993</v>
      </c>
      <c r="N441" s="9">
        <f t="shared" ca="1" si="64"/>
        <v>0</v>
      </c>
      <c r="O441" s="5">
        <f t="shared" ca="1" si="65"/>
        <v>1.9000000000000027E-2</v>
      </c>
      <c r="P441" s="9">
        <f t="shared" ca="1" si="66"/>
        <v>1</v>
      </c>
      <c r="Q441" s="5">
        <f t="shared" ca="1" si="67"/>
        <v>5.2380952380952535E-3</v>
      </c>
      <c r="R441" s="9">
        <f t="shared" ca="1" si="68"/>
        <v>1</v>
      </c>
      <c r="S441" s="5">
        <f t="shared" si="69"/>
        <v>-1.0000000000000002</v>
      </c>
    </row>
    <row r="442" spans="1:19" x14ac:dyDescent="0.3">
      <c r="A442" s="7">
        <v>45189</v>
      </c>
      <c r="B442" s="3">
        <v>118695</v>
      </c>
      <c r="C442" s="3">
        <v>117864</v>
      </c>
      <c r="D442" s="3">
        <v>119616</v>
      </c>
      <c r="E442" s="3">
        <v>117847</v>
      </c>
      <c r="F442" s="4" t="s">
        <v>389</v>
      </c>
      <c r="G442" s="1">
        <f>VALUE(LEFT(F442,LEN(F442)-1))*CHOOSE(MATCH(RIGHT(F442,1),{"K";"M";"B"},0),1000,1000000,1000000000)</f>
        <v>9240000</v>
      </c>
      <c r="H442" s="6">
        <v>7.1999999999999998E-3</v>
      </c>
      <c r="I442" s="5">
        <f>+Dados_Históricos___Ibovespa_2015_a_2025[[#This Row],[Var%]]*100</f>
        <v>0.72</v>
      </c>
      <c r="J442" s="9">
        <f t="shared" si="60"/>
        <v>1</v>
      </c>
      <c r="K442" s="5">
        <f t="shared" si="61"/>
        <v>0.21999999999999997</v>
      </c>
      <c r="L442" s="9">
        <f t="shared" si="62"/>
        <v>1</v>
      </c>
      <c r="M442" s="5">
        <f t="shared" ca="1" si="63"/>
        <v>0.09</v>
      </c>
      <c r="N442" s="9">
        <f t="shared" ca="1" si="64"/>
        <v>1</v>
      </c>
      <c r="O442" s="5">
        <f t="shared" ca="1" si="65"/>
        <v>0.11899999999999999</v>
      </c>
      <c r="P442" s="9">
        <f t="shared" ca="1" si="66"/>
        <v>1</v>
      </c>
      <c r="Q442" s="5">
        <f t="shared" ca="1" si="67"/>
        <v>0.1795238095238095</v>
      </c>
      <c r="R442" s="9">
        <f t="shared" ca="1" si="68"/>
        <v>1</v>
      </c>
      <c r="S442" s="5">
        <f t="shared" si="69"/>
        <v>-1</v>
      </c>
    </row>
    <row r="443" spans="1:19" x14ac:dyDescent="0.3">
      <c r="A443" s="7">
        <v>45188</v>
      </c>
      <c r="B443" s="3">
        <v>117846</v>
      </c>
      <c r="C443" s="3">
        <v>118288</v>
      </c>
      <c r="D443" s="3">
        <v>118458</v>
      </c>
      <c r="E443" s="3">
        <v>117628</v>
      </c>
      <c r="F443" s="4" t="s">
        <v>390</v>
      </c>
      <c r="G443" s="1">
        <f>VALUE(LEFT(F443,LEN(F443)-1))*CHOOSE(MATCH(RIGHT(F443,1),{"K";"M";"B"},0),1000,1000000,1000000000)</f>
        <v>11450000</v>
      </c>
      <c r="H443" s="6">
        <v>-3.7000000000000002E-3</v>
      </c>
      <c r="I443" s="5">
        <f>+Dados_Históricos___Ibovespa_2015_a_2025[[#This Row],[Var%]]*100</f>
        <v>-0.37</v>
      </c>
      <c r="J443" s="9">
        <f t="shared" si="60"/>
        <v>0</v>
      </c>
      <c r="K443" s="5">
        <f t="shared" si="61"/>
        <v>0</v>
      </c>
      <c r="L443" s="9">
        <f t="shared" si="62"/>
        <v>0</v>
      </c>
      <c r="M443" s="5">
        <f t="shared" ca="1" si="63"/>
        <v>-1.8000000000000006E-2</v>
      </c>
      <c r="N443" s="9">
        <f t="shared" ca="1" si="64"/>
        <v>0</v>
      </c>
      <c r="O443" s="5">
        <f t="shared" ca="1" si="65"/>
        <v>8.999999999999975E-3</v>
      </c>
      <c r="P443" s="9">
        <f t="shared" ca="1" si="66"/>
        <v>1</v>
      </c>
      <c r="Q443" s="5">
        <f t="shared" ca="1" si="67"/>
        <v>0.10476190476190475</v>
      </c>
      <c r="R443" s="9">
        <f t="shared" ca="1" si="68"/>
        <v>1</v>
      </c>
      <c r="S443" s="5">
        <f t="shared" si="69"/>
        <v>-1</v>
      </c>
    </row>
    <row r="444" spans="1:19" x14ac:dyDescent="0.3">
      <c r="A444" s="7">
        <v>45187</v>
      </c>
      <c r="B444" s="3">
        <v>118288</v>
      </c>
      <c r="C444" s="3">
        <v>118759</v>
      </c>
      <c r="D444" s="3">
        <v>119486</v>
      </c>
      <c r="E444" s="3">
        <v>118123</v>
      </c>
      <c r="F444" s="4" t="s">
        <v>391</v>
      </c>
      <c r="G444" s="1">
        <f>VALUE(LEFT(F444,LEN(F444)-1))*CHOOSE(MATCH(RIGHT(F444,1),{"K";"M";"B"},0),1000,1000000,1000000000)</f>
        <v>11270000</v>
      </c>
      <c r="H444" s="6">
        <v>-4.0000000000000001E-3</v>
      </c>
      <c r="I444" s="5">
        <f>+Dados_Históricos___Ibovespa_2015_a_2025[[#This Row],[Var%]]*100</f>
        <v>-0.4</v>
      </c>
      <c r="J444" s="9">
        <f t="shared" si="60"/>
        <v>0</v>
      </c>
      <c r="K444" s="5">
        <f t="shared" si="61"/>
        <v>0</v>
      </c>
      <c r="L444" s="9">
        <f t="shared" si="62"/>
        <v>0</v>
      </c>
      <c r="M444" s="5">
        <f t="shared" ca="1" si="63"/>
        <v>0.24199999999999999</v>
      </c>
      <c r="N444" s="9">
        <f t="shared" ca="1" si="64"/>
        <v>1</v>
      </c>
      <c r="O444" s="5">
        <f t="shared" ca="1" si="65"/>
        <v>3.599999999999999E-2</v>
      </c>
      <c r="P444" s="9">
        <f t="shared" ca="1" si="66"/>
        <v>1</v>
      </c>
      <c r="Q444" s="5">
        <f t="shared" ca="1" si="67"/>
        <v>0.13999999999999999</v>
      </c>
      <c r="R444" s="9">
        <f t="shared" ca="1" si="68"/>
        <v>1</v>
      </c>
      <c r="S444" s="5">
        <f t="shared" si="69"/>
        <v>1</v>
      </c>
    </row>
    <row r="445" spans="1:19" x14ac:dyDescent="0.3">
      <c r="A445" s="7">
        <v>45184</v>
      </c>
      <c r="B445" s="3">
        <v>118758</v>
      </c>
      <c r="C445" s="3">
        <v>119393</v>
      </c>
      <c r="D445" s="3">
        <v>119780</v>
      </c>
      <c r="E445" s="3">
        <v>118666</v>
      </c>
      <c r="F445" s="4" t="s">
        <v>392</v>
      </c>
      <c r="G445" s="1">
        <f>VALUE(LEFT(F445,LEN(F445)-1))*CHOOSE(MATCH(RIGHT(F445,1),{"K";"M";"B"},0),1000,1000000,1000000000)</f>
        <v>16110000</v>
      </c>
      <c r="H445" s="6">
        <v>-5.3E-3</v>
      </c>
      <c r="I445" s="5">
        <f>+Dados_Históricos___Ibovespa_2015_a_2025[[#This Row],[Var%]]*100</f>
        <v>-0.53</v>
      </c>
      <c r="J445" s="9">
        <f t="shared" si="60"/>
        <v>0</v>
      </c>
      <c r="K445" s="5">
        <f t="shared" si="61"/>
        <v>-3.0000000000000027E-2</v>
      </c>
      <c r="L445" s="9">
        <f t="shared" si="62"/>
        <v>0</v>
      </c>
      <c r="M445" s="5">
        <f t="shared" ca="1" si="63"/>
        <v>0.59399999999999997</v>
      </c>
      <c r="N445" s="9">
        <f t="shared" ca="1" si="64"/>
        <v>1</v>
      </c>
      <c r="O445" s="5">
        <f t="shared" ca="1" si="65"/>
        <v>0.26199999999999996</v>
      </c>
      <c r="P445" s="9">
        <f t="shared" ca="1" si="66"/>
        <v>1</v>
      </c>
      <c r="Q445" s="5">
        <f t="shared" ca="1" si="67"/>
        <v>0.13380952380952379</v>
      </c>
      <c r="R445" s="9">
        <f t="shared" ca="1" si="68"/>
        <v>1</v>
      </c>
      <c r="S445" s="5">
        <f t="shared" si="69"/>
        <v>-1</v>
      </c>
    </row>
    <row r="446" spans="1:19" x14ac:dyDescent="0.3">
      <c r="A446" s="7">
        <v>45183</v>
      </c>
      <c r="B446" s="3">
        <v>119392</v>
      </c>
      <c r="C446" s="3">
        <v>118181</v>
      </c>
      <c r="D446" s="3">
        <v>119748</v>
      </c>
      <c r="E446" s="3">
        <v>118181</v>
      </c>
      <c r="F446" s="4" t="s">
        <v>393</v>
      </c>
      <c r="G446" s="1">
        <f>VALUE(LEFT(F446,LEN(F446)-1))*CHOOSE(MATCH(RIGHT(F446,1),{"K";"M";"B"},0),1000,1000000,1000000000)</f>
        <v>13280000</v>
      </c>
      <c r="H446" s="6">
        <v>1.03E-2</v>
      </c>
      <c r="I446" s="5">
        <f>+Dados_Históricos___Ibovespa_2015_a_2025[[#This Row],[Var%]]*100</f>
        <v>1.03</v>
      </c>
      <c r="J446" s="9">
        <f t="shared" si="60"/>
        <v>1</v>
      </c>
      <c r="K446" s="5">
        <f t="shared" si="61"/>
        <v>0.53</v>
      </c>
      <c r="L446" s="9">
        <f t="shared" si="62"/>
        <v>1</v>
      </c>
      <c r="M446" s="5">
        <f t="shared" ca="1" si="63"/>
        <v>0.58399999999999985</v>
      </c>
      <c r="N446" s="9">
        <f t="shared" ca="1" si="64"/>
        <v>1</v>
      </c>
      <c r="O446" s="5">
        <f t="shared" ca="1" si="65"/>
        <v>0.16199999999999995</v>
      </c>
      <c r="P446" s="9">
        <f t="shared" ca="1" si="66"/>
        <v>1</v>
      </c>
      <c r="Q446" s="5">
        <f t="shared" ca="1" si="67"/>
        <v>0.13523809523809524</v>
      </c>
      <c r="R446" s="9">
        <f t="shared" ca="1" si="68"/>
        <v>1</v>
      </c>
      <c r="S446" s="5">
        <f t="shared" si="69"/>
        <v>-1</v>
      </c>
    </row>
    <row r="447" spans="1:19" x14ac:dyDescent="0.3">
      <c r="A447" s="7">
        <v>45182</v>
      </c>
      <c r="B447" s="3">
        <v>118176</v>
      </c>
      <c r="C447" s="3">
        <v>117968</v>
      </c>
      <c r="D447" s="3">
        <v>119318</v>
      </c>
      <c r="E447" s="3">
        <v>117722</v>
      </c>
      <c r="F447" s="4" t="s">
        <v>394</v>
      </c>
      <c r="G447" s="1">
        <f>VALUE(LEFT(F447,LEN(F447)-1))*CHOOSE(MATCH(RIGHT(F447,1),{"K";"M";"B"},0),1000,1000000,1000000000)</f>
        <v>12080000</v>
      </c>
      <c r="H447" s="6">
        <v>1.8E-3</v>
      </c>
      <c r="I447" s="5">
        <f>+Dados_Históricos___Ibovespa_2015_a_2025[[#This Row],[Var%]]*100</f>
        <v>0.18</v>
      </c>
      <c r="J447" s="9">
        <f t="shared" si="60"/>
        <v>1</v>
      </c>
      <c r="K447" s="5">
        <f t="shared" si="61"/>
        <v>0</v>
      </c>
      <c r="L447" s="9">
        <f t="shared" si="62"/>
        <v>0</v>
      </c>
      <c r="M447" s="5">
        <f t="shared" ca="1" si="63"/>
        <v>0.14799999999999996</v>
      </c>
      <c r="N447" s="9">
        <f t="shared" ca="1" si="64"/>
        <v>1</v>
      </c>
      <c r="O447" s="5">
        <f t="shared" ca="1" si="65"/>
        <v>-1.4000000000000035E-2</v>
      </c>
      <c r="P447" s="9">
        <f t="shared" ca="1" si="66"/>
        <v>0</v>
      </c>
      <c r="Q447" s="5">
        <f t="shared" ca="1" si="67"/>
        <v>5.9999999999999991E-2</v>
      </c>
      <c r="R447" s="9">
        <f t="shared" ca="1" si="68"/>
        <v>1</v>
      </c>
      <c r="S447" s="5">
        <f t="shared" si="69"/>
        <v>1</v>
      </c>
    </row>
    <row r="448" spans="1:19" x14ac:dyDescent="0.3">
      <c r="A448" s="7">
        <v>45181</v>
      </c>
      <c r="B448" s="3">
        <v>117968</v>
      </c>
      <c r="C448" s="3">
        <v>116885</v>
      </c>
      <c r="D448" s="3">
        <v>118154</v>
      </c>
      <c r="E448" s="3">
        <v>116885</v>
      </c>
      <c r="F448" s="4" t="s">
        <v>149</v>
      </c>
      <c r="G448" s="1">
        <f>VALUE(LEFT(F448,LEN(F448)-1))*CHOOSE(MATCH(RIGHT(F448,1),{"K";"M";"B"},0),1000,1000000,1000000000)</f>
        <v>9190000</v>
      </c>
      <c r="H448" s="6">
        <v>9.2999999999999992E-3</v>
      </c>
      <c r="I448" s="5">
        <f>+Dados_Históricos___Ibovespa_2015_a_2025[[#This Row],[Var%]]*100</f>
        <v>0.92999999999999994</v>
      </c>
      <c r="J448" s="9">
        <f t="shared" si="60"/>
        <v>1</v>
      </c>
      <c r="K448" s="5">
        <f t="shared" si="61"/>
        <v>0.42999999999999994</v>
      </c>
      <c r="L448" s="9">
        <f t="shared" si="62"/>
        <v>1</v>
      </c>
      <c r="M448" s="5">
        <f t="shared" ca="1" si="63"/>
        <v>3.6000000000000011E-2</v>
      </c>
      <c r="N448" s="9">
        <f t="shared" ca="1" si="64"/>
        <v>1</v>
      </c>
      <c r="O448" s="5">
        <f t="shared" ca="1" si="65"/>
        <v>7.7999999999999986E-2</v>
      </c>
      <c r="P448" s="9">
        <f t="shared" ca="1" si="66"/>
        <v>1</v>
      </c>
      <c r="Q448" s="5">
        <f t="shared" ca="1" si="67"/>
        <v>9.5238095238095325E-4</v>
      </c>
      <c r="R448" s="9">
        <f t="shared" ca="1" si="68"/>
        <v>1</v>
      </c>
      <c r="S448" s="5">
        <f t="shared" si="69"/>
        <v>-1.0000000000000002</v>
      </c>
    </row>
    <row r="449" spans="1:19" x14ac:dyDescent="0.3">
      <c r="A449" s="7">
        <v>45180</v>
      </c>
      <c r="B449" s="3">
        <v>116883</v>
      </c>
      <c r="C449" s="3">
        <v>115316</v>
      </c>
      <c r="D449" s="3">
        <v>117131</v>
      </c>
      <c r="E449" s="3">
        <v>115316</v>
      </c>
      <c r="F449" s="4" t="s">
        <v>395</v>
      </c>
      <c r="G449" s="1">
        <f>VALUE(LEFT(F449,LEN(F449)-1))*CHOOSE(MATCH(RIGHT(F449,1),{"K";"M";"B"},0),1000,1000000,1000000000)</f>
        <v>8790000</v>
      </c>
      <c r="H449" s="6">
        <v>1.3599999999999999E-2</v>
      </c>
      <c r="I449" s="5">
        <f>+Dados_Históricos___Ibovespa_2015_a_2025[[#This Row],[Var%]]*100</f>
        <v>1.3599999999999999</v>
      </c>
      <c r="J449" s="9">
        <f t="shared" si="60"/>
        <v>1</v>
      </c>
      <c r="K449" s="5">
        <f t="shared" si="61"/>
        <v>0.85999999999999988</v>
      </c>
      <c r="L449" s="9">
        <f t="shared" si="62"/>
        <v>1</v>
      </c>
      <c r="M449" s="5">
        <f t="shared" ca="1" si="63"/>
        <v>-0.16999999999999998</v>
      </c>
      <c r="N449" s="9">
        <f t="shared" ca="1" si="64"/>
        <v>0</v>
      </c>
      <c r="O449" s="5">
        <f t="shared" ca="1" si="65"/>
        <v>9.5999999999999974E-2</v>
      </c>
      <c r="P449" s="9">
        <f t="shared" ca="1" si="66"/>
        <v>1</v>
      </c>
      <c r="Q449" s="5">
        <f t="shared" ca="1" si="67"/>
        <v>-5.4761904761904755E-2</v>
      </c>
      <c r="R449" s="9">
        <f t="shared" ca="1" si="68"/>
        <v>0</v>
      </c>
      <c r="S449" s="5">
        <f t="shared" si="69"/>
        <v>-1</v>
      </c>
    </row>
    <row r="450" spans="1:19" x14ac:dyDescent="0.3">
      <c r="A450" s="7">
        <v>45177</v>
      </c>
      <c r="B450" s="3">
        <v>115313</v>
      </c>
      <c r="C450" s="3">
        <v>115979</v>
      </c>
      <c r="D450" s="3">
        <v>115979</v>
      </c>
      <c r="E450" s="3">
        <v>114839</v>
      </c>
      <c r="F450" s="4" t="s">
        <v>396</v>
      </c>
      <c r="G450" s="1">
        <f>VALUE(LEFT(F450,LEN(F450)-1))*CHOOSE(MATCH(RIGHT(F450,1),{"K";"M";"B"},0),1000,1000000,1000000000)</f>
        <v>8359999.9999999991</v>
      </c>
      <c r="H450" s="6">
        <v>-5.7999999999999996E-3</v>
      </c>
      <c r="I450" s="5">
        <f>+Dados_Históricos___Ibovespa_2015_a_2025[[#This Row],[Var%]]*100</f>
        <v>-0.57999999999999996</v>
      </c>
      <c r="J450" s="9">
        <f t="shared" ref="J450:J513" si="70">IF(I450&lt;0,0,IF(I450=0,0,1))</f>
        <v>0</v>
      </c>
      <c r="K450" s="5">
        <f t="shared" ref="K450:K513" si="71">IF(ABS(I450)&lt;=0.5, 0, IF(I450&gt;0, I450-0.5, I450+0.5))</f>
        <v>-7.999999999999996E-2</v>
      </c>
      <c r="L450" s="9">
        <f t="shared" ref="L450:L513" si="72">IF(K450&lt;0,0,IF(K450=0,0,1))</f>
        <v>0</v>
      </c>
      <c r="M450" s="5">
        <f t="shared" ref="M450:M513" ca="1" si="73">AVERAGE(OFFSET(I450,0,0,5,1))</f>
        <v>-7.0000000000000021E-2</v>
      </c>
      <c r="N450" s="9">
        <f t="shared" ref="N450:N513" ca="1" si="74">IF(M450&lt;0,0,IF(M450=0,0,1))</f>
        <v>0</v>
      </c>
      <c r="O450" s="5">
        <f t="shared" ref="O450:O513" ca="1" si="75">AVERAGE(OFFSET(I450,0,0,10,1))</f>
        <v>-0.14200000000000004</v>
      </c>
      <c r="P450" s="9">
        <f t="shared" ref="P450:P513" ca="1" si="76">IF(O450&lt;0,0,IF(O450=0,0,1))</f>
        <v>0</v>
      </c>
      <c r="Q450" s="5">
        <f t="shared" ref="Q450:Q513" ca="1" si="77">AVERAGE(OFFSET(I450,0,0,21,1))</f>
        <v>-0.12190476190476193</v>
      </c>
      <c r="R450" s="9">
        <f t="shared" ref="R450:R513" ca="1" si="78">IF(Q450&lt;0,0,IF(Q450=0,0,1))</f>
        <v>0</v>
      </c>
      <c r="S450" s="5">
        <f t="shared" ref="S450:S513" si="79">CORREL(G449:G450,I449:I450)</f>
        <v>1.0000000000000002</v>
      </c>
    </row>
    <row r="451" spans="1:19" x14ac:dyDescent="0.3">
      <c r="A451" s="7">
        <v>45175</v>
      </c>
      <c r="B451" s="3">
        <v>115985</v>
      </c>
      <c r="C451" s="3">
        <v>117331</v>
      </c>
      <c r="D451" s="3">
        <v>117971</v>
      </c>
      <c r="E451" s="3">
        <v>115984</v>
      </c>
      <c r="F451" s="4" t="s">
        <v>291</v>
      </c>
      <c r="G451" s="1">
        <f>VALUE(LEFT(F451,LEN(F451)-1))*CHOOSE(MATCH(RIGHT(F451,1),{"K";"M";"B"},0),1000,1000000,1000000000)</f>
        <v>9920000</v>
      </c>
      <c r="H451" s="6">
        <v>-1.15E-2</v>
      </c>
      <c r="I451" s="5">
        <f>+Dados_Históricos___Ibovespa_2015_a_2025[[#This Row],[Var%]]*100</f>
        <v>-1.1499999999999999</v>
      </c>
      <c r="J451" s="9">
        <f t="shared" si="70"/>
        <v>0</v>
      </c>
      <c r="K451" s="5">
        <f t="shared" si="71"/>
        <v>-0.64999999999999991</v>
      </c>
      <c r="L451" s="9">
        <f t="shared" si="72"/>
        <v>0</v>
      </c>
      <c r="M451" s="5">
        <f t="shared" ca="1" si="73"/>
        <v>-0.26</v>
      </c>
      <c r="N451" s="9">
        <f t="shared" ca="1" si="74"/>
        <v>0</v>
      </c>
      <c r="O451" s="5">
        <f t="shared" ca="1" si="75"/>
        <v>-0.17800000000000002</v>
      </c>
      <c r="P451" s="9">
        <f t="shared" ca="1" si="76"/>
        <v>0</v>
      </c>
      <c r="Q451" s="5">
        <f t="shared" ca="1" si="77"/>
        <v>-0.12142857142857144</v>
      </c>
      <c r="R451" s="9">
        <f t="shared" ca="1" si="78"/>
        <v>0</v>
      </c>
      <c r="S451" s="5">
        <f t="shared" si="79"/>
        <v>-1</v>
      </c>
    </row>
    <row r="452" spans="1:19" x14ac:dyDescent="0.3">
      <c r="A452" s="7">
        <v>45174</v>
      </c>
      <c r="B452" s="3">
        <v>117331</v>
      </c>
      <c r="C452" s="3">
        <v>117776</v>
      </c>
      <c r="D452" s="3">
        <v>117957</v>
      </c>
      <c r="E452" s="3">
        <v>116637</v>
      </c>
      <c r="F452" s="4" t="s">
        <v>214</v>
      </c>
      <c r="G452" s="1">
        <f>VALUE(LEFT(F452,LEN(F452)-1))*CHOOSE(MATCH(RIGHT(F452,1),{"K";"M";"B"},0),1000,1000000,1000000000)</f>
        <v>10870000</v>
      </c>
      <c r="H452" s="6">
        <v>-3.8E-3</v>
      </c>
      <c r="I452" s="5">
        <f>+Dados_Históricos___Ibovespa_2015_a_2025[[#This Row],[Var%]]*100</f>
        <v>-0.38</v>
      </c>
      <c r="J452" s="9">
        <f t="shared" si="70"/>
        <v>0</v>
      </c>
      <c r="K452" s="5">
        <f t="shared" si="71"/>
        <v>0</v>
      </c>
      <c r="L452" s="9">
        <f t="shared" si="72"/>
        <v>0</v>
      </c>
      <c r="M452" s="5">
        <f t="shared" ca="1" si="73"/>
        <v>-0.17600000000000002</v>
      </c>
      <c r="N452" s="9">
        <f t="shared" ca="1" si="74"/>
        <v>0</v>
      </c>
      <c r="O452" s="5">
        <f t="shared" ca="1" si="75"/>
        <v>0.10699999999999998</v>
      </c>
      <c r="P452" s="9">
        <f t="shared" ca="1" si="76"/>
        <v>1</v>
      </c>
      <c r="Q452" s="5">
        <f t="shared" ca="1" si="77"/>
        <v>-7.8095238095238093E-2</v>
      </c>
      <c r="R452" s="9">
        <f t="shared" ca="1" si="78"/>
        <v>0</v>
      </c>
      <c r="S452" s="5">
        <f t="shared" si="79"/>
        <v>1.0000000000000002</v>
      </c>
    </row>
    <row r="453" spans="1:19" x14ac:dyDescent="0.3">
      <c r="A453" s="7">
        <v>45173</v>
      </c>
      <c r="B453" s="3">
        <v>117777</v>
      </c>
      <c r="C453" s="3">
        <v>117893</v>
      </c>
      <c r="D453" s="3">
        <v>118576</v>
      </c>
      <c r="E453" s="3">
        <v>117590</v>
      </c>
      <c r="F453" s="4" t="s">
        <v>204</v>
      </c>
      <c r="G453" s="1">
        <f>VALUE(LEFT(F453,LEN(F453)-1))*CHOOSE(MATCH(RIGHT(F453,1),{"K";"M";"B"},0),1000,1000000,1000000000)</f>
        <v>5530000</v>
      </c>
      <c r="H453" s="6">
        <v>-1E-3</v>
      </c>
      <c r="I453" s="5">
        <f>+Dados_Históricos___Ibovespa_2015_a_2025[[#This Row],[Var%]]*100</f>
        <v>-0.1</v>
      </c>
      <c r="J453" s="9">
        <f t="shared" si="70"/>
        <v>0</v>
      </c>
      <c r="K453" s="5">
        <f t="shared" si="71"/>
        <v>0</v>
      </c>
      <c r="L453" s="9">
        <f t="shared" si="72"/>
        <v>0</v>
      </c>
      <c r="M453" s="5">
        <f t="shared" ca="1" si="73"/>
        <v>0.11999999999999993</v>
      </c>
      <c r="N453" s="9">
        <f t="shared" ca="1" si="74"/>
        <v>1</v>
      </c>
      <c r="O453" s="5">
        <f t="shared" ca="1" si="75"/>
        <v>0.29599999999999999</v>
      </c>
      <c r="P453" s="9">
        <f t="shared" ca="1" si="76"/>
        <v>1</v>
      </c>
      <c r="Q453" s="5">
        <f t="shared" ca="1" si="77"/>
        <v>-6.5238095238095248E-2</v>
      </c>
      <c r="R453" s="9">
        <f t="shared" ca="1" si="78"/>
        <v>0</v>
      </c>
      <c r="S453" s="5">
        <f t="shared" si="79"/>
        <v>-1.0000000000000002</v>
      </c>
    </row>
    <row r="454" spans="1:19" x14ac:dyDescent="0.3">
      <c r="A454" s="7">
        <v>45170</v>
      </c>
      <c r="B454" s="3">
        <v>117893</v>
      </c>
      <c r="C454" s="3">
        <v>115744</v>
      </c>
      <c r="D454" s="3">
        <v>117991</v>
      </c>
      <c r="E454" s="3">
        <v>115744</v>
      </c>
      <c r="F454" s="4" t="s">
        <v>268</v>
      </c>
      <c r="G454" s="1">
        <f>VALUE(LEFT(F454,LEN(F454)-1))*CHOOSE(MATCH(RIGHT(F454,1),{"K";"M";"B"},0),1000,1000000,1000000000)</f>
        <v>11890000</v>
      </c>
      <c r="H454" s="6">
        <v>1.8599999999999998E-2</v>
      </c>
      <c r="I454" s="5">
        <f>+Dados_Históricos___Ibovespa_2015_a_2025[[#This Row],[Var%]]*100</f>
        <v>1.8599999999999999</v>
      </c>
      <c r="J454" s="9">
        <f t="shared" si="70"/>
        <v>1</v>
      </c>
      <c r="K454" s="5">
        <f t="shared" si="71"/>
        <v>1.3599999999999999</v>
      </c>
      <c r="L454" s="9">
        <f t="shared" si="72"/>
        <v>1</v>
      </c>
      <c r="M454" s="5">
        <f t="shared" ca="1" si="73"/>
        <v>0.36199999999999999</v>
      </c>
      <c r="N454" s="9">
        <f t="shared" ca="1" si="74"/>
        <v>1</v>
      </c>
      <c r="O454" s="5">
        <f t="shared" ca="1" si="75"/>
        <v>0.22099999999999995</v>
      </c>
      <c r="P454" s="9">
        <f t="shared" ca="1" si="76"/>
        <v>1</v>
      </c>
      <c r="Q454" s="5">
        <f t="shared" ca="1" si="77"/>
        <v>-0.10285714285714287</v>
      </c>
      <c r="R454" s="9">
        <f t="shared" ca="1" si="78"/>
        <v>0</v>
      </c>
      <c r="S454" s="5">
        <f t="shared" si="79"/>
        <v>1.0000000000000002</v>
      </c>
    </row>
    <row r="455" spans="1:19" x14ac:dyDescent="0.3">
      <c r="A455" s="7">
        <v>45169</v>
      </c>
      <c r="B455" s="3">
        <v>115742</v>
      </c>
      <c r="C455" s="3">
        <v>117537</v>
      </c>
      <c r="D455" s="3">
        <v>117637</v>
      </c>
      <c r="E455" s="3">
        <v>115742</v>
      </c>
      <c r="F455" s="4" t="s">
        <v>397</v>
      </c>
      <c r="G455" s="1">
        <f>VALUE(LEFT(F455,LEN(F455)-1))*CHOOSE(MATCH(RIGHT(F455,1),{"K";"M";"B"},0),1000,1000000,1000000000)</f>
        <v>12950000</v>
      </c>
      <c r="H455" s="6">
        <v>-1.5299999999999999E-2</v>
      </c>
      <c r="I455" s="5">
        <f>+Dados_Históricos___Ibovespa_2015_a_2025[[#This Row],[Var%]]*100</f>
        <v>-1.53</v>
      </c>
      <c r="J455" s="9">
        <f t="shared" si="70"/>
        <v>0</v>
      </c>
      <c r="K455" s="5">
        <f t="shared" si="71"/>
        <v>-1.03</v>
      </c>
      <c r="L455" s="9">
        <f t="shared" si="72"/>
        <v>0</v>
      </c>
      <c r="M455" s="5">
        <f t="shared" ca="1" si="73"/>
        <v>-0.21399999999999997</v>
      </c>
      <c r="N455" s="9">
        <f t="shared" ca="1" si="74"/>
        <v>0</v>
      </c>
      <c r="O455" s="5">
        <f t="shared" ca="1" si="75"/>
        <v>7.2000000000000036E-2</v>
      </c>
      <c r="P455" s="9">
        <f t="shared" ca="1" si="76"/>
        <v>1</v>
      </c>
      <c r="Q455" s="5">
        <f t="shared" ca="1" si="77"/>
        <v>-0.20238095238095238</v>
      </c>
      <c r="R455" s="9">
        <f t="shared" ca="1" si="78"/>
        <v>0</v>
      </c>
      <c r="S455" s="5">
        <f t="shared" si="79"/>
        <v>-1</v>
      </c>
    </row>
    <row r="456" spans="1:19" x14ac:dyDescent="0.3">
      <c r="A456" s="7">
        <v>45168</v>
      </c>
      <c r="B456" s="3">
        <v>117535</v>
      </c>
      <c r="C456" s="3">
        <v>118404</v>
      </c>
      <c r="D456" s="3">
        <v>118841</v>
      </c>
      <c r="E456" s="3">
        <v>117471</v>
      </c>
      <c r="F456" s="4" t="s">
        <v>269</v>
      </c>
      <c r="G456" s="1">
        <f>VALUE(LEFT(F456,LEN(F456)-1))*CHOOSE(MATCH(RIGHT(F456,1),{"K";"M";"B"},0),1000,1000000,1000000000)</f>
        <v>8920000</v>
      </c>
      <c r="H456" s="6">
        <v>-7.3000000000000001E-3</v>
      </c>
      <c r="I456" s="5">
        <f>+Dados_Históricos___Ibovespa_2015_a_2025[[#This Row],[Var%]]*100</f>
        <v>-0.73</v>
      </c>
      <c r="J456" s="9">
        <f t="shared" si="70"/>
        <v>0</v>
      </c>
      <c r="K456" s="5">
        <f t="shared" si="71"/>
        <v>-0.22999999999999998</v>
      </c>
      <c r="L456" s="9">
        <f t="shared" si="72"/>
        <v>0</v>
      </c>
      <c r="M456" s="5">
        <f t="shared" ca="1" si="73"/>
        <v>-9.6000000000000016E-2</v>
      </c>
      <c r="N456" s="9">
        <f t="shared" ca="1" si="74"/>
        <v>0</v>
      </c>
      <c r="O456" s="5">
        <f t="shared" ca="1" si="75"/>
        <v>0.17200000000000004</v>
      </c>
      <c r="P456" s="9">
        <f t="shared" ca="1" si="76"/>
        <v>1</v>
      </c>
      <c r="Q456" s="5">
        <f t="shared" ca="1" si="77"/>
        <v>-0.14476190476190473</v>
      </c>
      <c r="R456" s="9">
        <f t="shared" ca="1" si="78"/>
        <v>0</v>
      </c>
      <c r="S456" s="5">
        <f t="shared" si="79"/>
        <v>-1</v>
      </c>
    </row>
    <row r="457" spans="1:19" x14ac:dyDescent="0.3">
      <c r="A457" s="7">
        <v>45167</v>
      </c>
      <c r="B457" s="3">
        <v>118404</v>
      </c>
      <c r="C457" s="3">
        <v>117124</v>
      </c>
      <c r="D457" s="3">
        <v>118493</v>
      </c>
      <c r="E457" s="3">
        <v>117124</v>
      </c>
      <c r="F457" s="4" t="s">
        <v>398</v>
      </c>
      <c r="G457" s="1">
        <f>VALUE(LEFT(F457,LEN(F457)-1))*CHOOSE(MATCH(RIGHT(F457,1),{"K";"M";"B"},0),1000,1000000,1000000000)</f>
        <v>9630000</v>
      </c>
      <c r="H457" s="6">
        <v>1.0999999999999999E-2</v>
      </c>
      <c r="I457" s="5">
        <f>+Dados_Históricos___Ibovespa_2015_a_2025[[#This Row],[Var%]]*100</f>
        <v>1.0999999999999999</v>
      </c>
      <c r="J457" s="9">
        <f t="shared" si="70"/>
        <v>1</v>
      </c>
      <c r="K457" s="5">
        <f t="shared" si="71"/>
        <v>0.59999999999999987</v>
      </c>
      <c r="L457" s="9">
        <f t="shared" si="72"/>
        <v>1</v>
      </c>
      <c r="M457" s="5">
        <f t="shared" ca="1" si="73"/>
        <v>0.39</v>
      </c>
      <c r="N457" s="9">
        <f t="shared" ca="1" si="74"/>
        <v>1</v>
      </c>
      <c r="O457" s="5">
        <f t="shared" ca="1" si="75"/>
        <v>0.19500000000000001</v>
      </c>
      <c r="P457" s="9">
        <f t="shared" ca="1" si="76"/>
        <v>1</v>
      </c>
      <c r="Q457" s="5">
        <f t="shared" ca="1" si="77"/>
        <v>-0.13714285714285715</v>
      </c>
      <c r="R457" s="9">
        <f t="shared" ca="1" si="78"/>
        <v>0</v>
      </c>
      <c r="S457" s="5">
        <f t="shared" si="79"/>
        <v>1</v>
      </c>
    </row>
    <row r="458" spans="1:19" x14ac:dyDescent="0.3">
      <c r="A458" s="7">
        <v>45166</v>
      </c>
      <c r="B458" s="3">
        <v>117121</v>
      </c>
      <c r="C458" s="3">
        <v>115838</v>
      </c>
      <c r="D458" s="3">
        <v>117253</v>
      </c>
      <c r="E458" s="3">
        <v>115836</v>
      </c>
      <c r="F458" s="4" t="s">
        <v>341</v>
      </c>
      <c r="G458" s="1">
        <f>VALUE(LEFT(F458,LEN(F458)-1))*CHOOSE(MATCH(RIGHT(F458,1),{"K";"M";"B"},0),1000,1000000,1000000000)</f>
        <v>9600000</v>
      </c>
      <c r="H458" s="6">
        <v>1.11E-2</v>
      </c>
      <c r="I458" s="5">
        <f>+Dados_Históricos___Ibovespa_2015_a_2025[[#This Row],[Var%]]*100</f>
        <v>1.1100000000000001</v>
      </c>
      <c r="J458" s="9">
        <f t="shared" si="70"/>
        <v>1</v>
      </c>
      <c r="K458" s="5">
        <f t="shared" si="71"/>
        <v>0.6100000000000001</v>
      </c>
      <c r="L458" s="9">
        <f t="shared" si="72"/>
        <v>1</v>
      </c>
      <c r="M458" s="5">
        <f t="shared" ca="1" si="73"/>
        <v>0.47200000000000009</v>
      </c>
      <c r="N458" s="9">
        <f t="shared" ca="1" si="74"/>
        <v>1</v>
      </c>
      <c r="O458" s="5">
        <f t="shared" ca="1" si="75"/>
        <v>3.0000000000000037E-2</v>
      </c>
      <c r="P458" s="9">
        <f t="shared" ca="1" si="76"/>
        <v>1</v>
      </c>
      <c r="Q458" s="5">
        <f t="shared" ca="1" si="77"/>
        <v>-0.11999999999999998</v>
      </c>
      <c r="R458" s="9">
        <f t="shared" ca="1" si="78"/>
        <v>0</v>
      </c>
      <c r="S458" s="5">
        <f t="shared" si="79"/>
        <v>-1</v>
      </c>
    </row>
    <row r="459" spans="1:19" x14ac:dyDescent="0.3">
      <c r="A459" s="7">
        <v>45163</v>
      </c>
      <c r="B459" s="3">
        <v>115837</v>
      </c>
      <c r="C459" s="3">
        <v>117025</v>
      </c>
      <c r="D459" s="3">
        <v>117252</v>
      </c>
      <c r="E459" s="3">
        <v>115397</v>
      </c>
      <c r="F459" s="4" t="s">
        <v>263</v>
      </c>
      <c r="G459" s="1">
        <f>VALUE(LEFT(F459,LEN(F459)-1))*CHOOSE(MATCH(RIGHT(F459,1),{"K";"M";"B"},0),1000,1000000,1000000000)</f>
        <v>9210000</v>
      </c>
      <c r="H459" s="6">
        <v>-1.0200000000000001E-2</v>
      </c>
      <c r="I459" s="5">
        <f>+Dados_Históricos___Ibovespa_2015_a_2025[[#This Row],[Var%]]*100</f>
        <v>-1.02</v>
      </c>
      <c r="J459" s="9">
        <f t="shared" si="70"/>
        <v>0</v>
      </c>
      <c r="K459" s="5">
        <f t="shared" si="71"/>
        <v>-0.52</v>
      </c>
      <c r="L459" s="9">
        <f t="shared" si="72"/>
        <v>0</v>
      </c>
      <c r="M459" s="5">
        <f t="shared" ca="1" si="73"/>
        <v>8.0000000000000029E-2</v>
      </c>
      <c r="N459" s="9">
        <f t="shared" ca="1" si="74"/>
        <v>1</v>
      </c>
      <c r="O459" s="5">
        <f t="shared" ca="1" si="75"/>
        <v>-0.187</v>
      </c>
      <c r="P459" s="9">
        <f t="shared" ca="1" si="76"/>
        <v>0</v>
      </c>
      <c r="Q459" s="5">
        <f t="shared" ca="1" si="77"/>
        <v>-0.16523809523809524</v>
      </c>
      <c r="R459" s="9">
        <f t="shared" ca="1" si="78"/>
        <v>0</v>
      </c>
      <c r="S459" s="5">
        <f t="shared" si="79"/>
        <v>1</v>
      </c>
    </row>
    <row r="460" spans="1:19" x14ac:dyDescent="0.3">
      <c r="A460" s="7">
        <v>45162</v>
      </c>
      <c r="B460" s="3">
        <v>117026</v>
      </c>
      <c r="C460" s="3">
        <v>118135</v>
      </c>
      <c r="D460" s="3">
        <v>118136</v>
      </c>
      <c r="E460" s="3">
        <v>116848</v>
      </c>
      <c r="F460" s="4" t="s">
        <v>332</v>
      </c>
      <c r="G460" s="1">
        <f>VALUE(LEFT(F460,LEN(F460)-1))*CHOOSE(MATCH(RIGHT(F460,1),{"K";"M";"B"},0),1000,1000000,1000000000)</f>
        <v>9200000</v>
      </c>
      <c r="H460" s="6">
        <v>-9.4000000000000004E-3</v>
      </c>
      <c r="I460" s="5">
        <f>+Dados_Históricos___Ibovespa_2015_a_2025[[#This Row],[Var%]]*100</f>
        <v>-0.94000000000000006</v>
      </c>
      <c r="J460" s="9">
        <f t="shared" si="70"/>
        <v>0</v>
      </c>
      <c r="K460" s="5">
        <f t="shared" si="71"/>
        <v>-0.44000000000000006</v>
      </c>
      <c r="L460" s="9">
        <f t="shared" si="72"/>
        <v>0</v>
      </c>
      <c r="M460" s="5">
        <f t="shared" ca="1" si="73"/>
        <v>0.35799999999999998</v>
      </c>
      <c r="N460" s="9">
        <f t="shared" ca="1" si="74"/>
        <v>1</v>
      </c>
      <c r="O460" s="5">
        <f t="shared" ca="1" si="75"/>
        <v>-0.10899999999999999</v>
      </c>
      <c r="P460" s="9">
        <f t="shared" ca="1" si="76"/>
        <v>0</v>
      </c>
      <c r="Q460" s="5">
        <f t="shared" ca="1" si="77"/>
        <v>-0.2166666666666667</v>
      </c>
      <c r="R460" s="9">
        <f t="shared" ca="1" si="78"/>
        <v>0</v>
      </c>
      <c r="S460" s="5">
        <f t="shared" si="79"/>
        <v>-1</v>
      </c>
    </row>
    <row r="461" spans="1:19" x14ac:dyDescent="0.3">
      <c r="A461" s="7">
        <v>45161</v>
      </c>
      <c r="B461" s="3">
        <v>118135</v>
      </c>
      <c r="C461" s="3">
        <v>116160</v>
      </c>
      <c r="D461" s="3">
        <v>118135</v>
      </c>
      <c r="E461" s="3">
        <v>116159</v>
      </c>
      <c r="F461" s="4" t="s">
        <v>399</v>
      </c>
      <c r="G461" s="1">
        <f>VALUE(LEFT(F461,LEN(F461)-1))*CHOOSE(MATCH(RIGHT(F461,1),{"K";"M";"B"},0),1000,1000000,1000000000)</f>
        <v>11540000</v>
      </c>
      <c r="H461" s="6">
        <v>1.7000000000000001E-2</v>
      </c>
      <c r="I461" s="5">
        <f>+Dados_Históricos___Ibovespa_2015_a_2025[[#This Row],[Var%]]*100</f>
        <v>1.7000000000000002</v>
      </c>
      <c r="J461" s="9">
        <f t="shared" si="70"/>
        <v>1</v>
      </c>
      <c r="K461" s="5">
        <f t="shared" si="71"/>
        <v>1.2000000000000002</v>
      </c>
      <c r="L461" s="9">
        <f t="shared" si="72"/>
        <v>1</v>
      </c>
      <c r="M461" s="5">
        <f t="shared" ca="1" si="73"/>
        <v>0.44000000000000006</v>
      </c>
      <c r="N461" s="9">
        <f t="shared" ca="1" si="74"/>
        <v>1</v>
      </c>
      <c r="O461" s="5">
        <f t="shared" ca="1" si="75"/>
        <v>-1.9999999999999969E-2</v>
      </c>
      <c r="P461" s="9">
        <f t="shared" ca="1" si="76"/>
        <v>0</v>
      </c>
      <c r="Q461" s="5">
        <f t="shared" ca="1" si="77"/>
        <v>-0.15047619047619049</v>
      </c>
      <c r="R461" s="9">
        <f t="shared" ca="1" si="78"/>
        <v>0</v>
      </c>
      <c r="S461" s="5">
        <f t="shared" si="79"/>
        <v>1</v>
      </c>
    </row>
    <row r="462" spans="1:19" x14ac:dyDescent="0.3">
      <c r="A462" s="7">
        <v>45160</v>
      </c>
      <c r="B462" s="3">
        <v>116156</v>
      </c>
      <c r="C462" s="3">
        <v>114433</v>
      </c>
      <c r="D462" s="3">
        <v>116286</v>
      </c>
      <c r="E462" s="3">
        <v>114433</v>
      </c>
      <c r="F462" s="4" t="s">
        <v>400</v>
      </c>
      <c r="G462" s="1">
        <f>VALUE(LEFT(F462,LEN(F462)-1))*CHOOSE(MATCH(RIGHT(F462,1),{"K";"M";"B"},0),1000,1000000,1000000000)</f>
        <v>9830000</v>
      </c>
      <c r="H462" s="6">
        <v>1.5100000000000001E-2</v>
      </c>
      <c r="I462" s="5">
        <f>+Dados_Históricos___Ibovespa_2015_a_2025[[#This Row],[Var%]]*100</f>
        <v>1.51</v>
      </c>
      <c r="J462" s="9">
        <f t="shared" si="70"/>
        <v>1</v>
      </c>
      <c r="K462" s="5">
        <f t="shared" si="71"/>
        <v>1.01</v>
      </c>
      <c r="L462" s="9">
        <f t="shared" si="72"/>
        <v>1</v>
      </c>
      <c r="M462" s="5">
        <f t="shared" ca="1" si="73"/>
        <v>0</v>
      </c>
      <c r="N462" s="9">
        <f t="shared" ca="1" si="74"/>
        <v>0</v>
      </c>
      <c r="O462" s="5">
        <f t="shared" ca="1" si="75"/>
        <v>-0.24700000000000005</v>
      </c>
      <c r="P462" s="9">
        <f t="shared" ca="1" si="76"/>
        <v>0</v>
      </c>
      <c r="Q462" s="5">
        <f t="shared" ca="1" si="77"/>
        <v>-0.20523809523809527</v>
      </c>
      <c r="R462" s="9">
        <f t="shared" ca="1" si="78"/>
        <v>0</v>
      </c>
      <c r="S462" s="5">
        <f t="shared" si="79"/>
        <v>0.99999999999999978</v>
      </c>
    </row>
    <row r="463" spans="1:19" x14ac:dyDescent="0.3">
      <c r="A463" s="7">
        <v>45159</v>
      </c>
      <c r="B463" s="3">
        <v>114429</v>
      </c>
      <c r="C463" s="3">
        <v>115404</v>
      </c>
      <c r="D463" s="3">
        <v>115425</v>
      </c>
      <c r="E463" s="3">
        <v>114067</v>
      </c>
      <c r="F463" s="4" t="s">
        <v>192</v>
      </c>
      <c r="G463" s="1">
        <f>VALUE(LEFT(F463,LEN(F463)-1))*CHOOSE(MATCH(RIGHT(F463,1),{"K";"M";"B"},0),1000,1000000,1000000000)</f>
        <v>9790000</v>
      </c>
      <c r="H463" s="6">
        <v>-8.5000000000000006E-3</v>
      </c>
      <c r="I463" s="5">
        <f>+Dados_Históricos___Ibovespa_2015_a_2025[[#This Row],[Var%]]*100</f>
        <v>-0.85000000000000009</v>
      </c>
      <c r="J463" s="9">
        <f t="shared" si="70"/>
        <v>0</v>
      </c>
      <c r="K463" s="5">
        <f t="shared" si="71"/>
        <v>-0.35000000000000009</v>
      </c>
      <c r="L463" s="9">
        <f t="shared" si="72"/>
        <v>0</v>
      </c>
      <c r="M463" s="5">
        <f t="shared" ca="1" si="73"/>
        <v>-0.41200000000000003</v>
      </c>
      <c r="N463" s="9">
        <f t="shared" ca="1" si="74"/>
        <v>0</v>
      </c>
      <c r="O463" s="5">
        <f t="shared" ca="1" si="75"/>
        <v>-0.42200000000000004</v>
      </c>
      <c r="P463" s="9">
        <f t="shared" ca="1" si="76"/>
        <v>0</v>
      </c>
      <c r="Q463" s="5">
        <f t="shared" ca="1" si="77"/>
        <v>-0.23238095238095247</v>
      </c>
      <c r="R463" s="9">
        <f t="shared" ca="1" si="78"/>
        <v>0</v>
      </c>
      <c r="S463" s="5">
        <f t="shared" si="79"/>
        <v>1</v>
      </c>
    </row>
    <row r="464" spans="1:19" x14ac:dyDescent="0.3">
      <c r="A464" s="7">
        <v>45156</v>
      </c>
      <c r="B464" s="3">
        <v>115409</v>
      </c>
      <c r="C464" s="3">
        <v>114973</v>
      </c>
      <c r="D464" s="3">
        <v>115729</v>
      </c>
      <c r="E464" s="3">
        <v>114423</v>
      </c>
      <c r="F464" s="4" t="s">
        <v>401</v>
      </c>
      <c r="G464" s="1">
        <f>VALUE(LEFT(F464,LEN(F464)-1))*CHOOSE(MATCH(RIGHT(F464,1),{"K";"M";"B"},0),1000,1000000,1000000000)</f>
        <v>10600000</v>
      </c>
      <c r="H464" s="6">
        <v>3.7000000000000002E-3</v>
      </c>
      <c r="I464" s="5">
        <f>+Dados_Históricos___Ibovespa_2015_a_2025[[#This Row],[Var%]]*100</f>
        <v>0.37</v>
      </c>
      <c r="J464" s="9">
        <f t="shared" si="70"/>
        <v>1</v>
      </c>
      <c r="K464" s="5">
        <f t="shared" si="71"/>
        <v>0</v>
      </c>
      <c r="L464" s="9">
        <f t="shared" si="72"/>
        <v>0</v>
      </c>
      <c r="M464" s="5">
        <f t="shared" ca="1" si="73"/>
        <v>-0.45400000000000001</v>
      </c>
      <c r="N464" s="9">
        <f t="shared" ca="1" si="74"/>
        <v>0</v>
      </c>
      <c r="O464" s="5">
        <f t="shared" ca="1" si="75"/>
        <v>-0.34799999999999998</v>
      </c>
      <c r="P464" s="9">
        <f t="shared" ca="1" si="76"/>
        <v>0</v>
      </c>
      <c r="Q464" s="5">
        <f t="shared" ca="1" si="77"/>
        <v>-0.10571428571428572</v>
      </c>
      <c r="R464" s="9">
        <f t="shared" ca="1" si="78"/>
        <v>0</v>
      </c>
      <c r="S464" s="5">
        <f t="shared" si="79"/>
        <v>1</v>
      </c>
    </row>
    <row r="465" spans="1:19" x14ac:dyDescent="0.3">
      <c r="A465" s="7">
        <v>45155</v>
      </c>
      <c r="B465" s="3">
        <v>114982</v>
      </c>
      <c r="C465" s="3">
        <v>115592</v>
      </c>
      <c r="D465" s="3">
        <v>116610</v>
      </c>
      <c r="E465" s="3">
        <v>114859</v>
      </c>
      <c r="F465" s="4" t="s">
        <v>402</v>
      </c>
      <c r="G465" s="1">
        <f>VALUE(LEFT(F465,LEN(F465)-1))*CHOOSE(MATCH(RIGHT(F465,1),{"K";"M";"B"},0),1000,1000000,1000000000)</f>
        <v>12750000</v>
      </c>
      <c r="H465" s="6">
        <v>-5.3E-3</v>
      </c>
      <c r="I465" s="5">
        <f>+Dados_Históricos___Ibovespa_2015_a_2025[[#This Row],[Var%]]*100</f>
        <v>-0.53</v>
      </c>
      <c r="J465" s="9">
        <f t="shared" si="70"/>
        <v>0</v>
      </c>
      <c r="K465" s="5">
        <f t="shared" si="71"/>
        <v>-3.0000000000000027E-2</v>
      </c>
      <c r="L465" s="9">
        <f t="shared" si="72"/>
        <v>0</v>
      </c>
      <c r="M465" s="5">
        <f t="shared" ca="1" si="73"/>
        <v>-0.57599999999999996</v>
      </c>
      <c r="N465" s="9">
        <f t="shared" ca="1" si="74"/>
        <v>0</v>
      </c>
      <c r="O465" s="5">
        <f t="shared" ca="1" si="75"/>
        <v>-0.47400000000000003</v>
      </c>
      <c r="P465" s="9">
        <f t="shared" ca="1" si="76"/>
        <v>0</v>
      </c>
      <c r="Q465" s="5">
        <f t="shared" ca="1" si="77"/>
        <v>-0.10190476190476197</v>
      </c>
      <c r="R465" s="9">
        <f t="shared" ca="1" si="78"/>
        <v>0</v>
      </c>
      <c r="S465" s="5">
        <f t="shared" si="79"/>
        <v>-1</v>
      </c>
    </row>
    <row r="466" spans="1:19" x14ac:dyDescent="0.3">
      <c r="A466" s="7">
        <v>45154</v>
      </c>
      <c r="B466" s="3">
        <v>115592</v>
      </c>
      <c r="C466" s="3">
        <v>116171</v>
      </c>
      <c r="D466" s="3">
        <v>117338</v>
      </c>
      <c r="E466" s="3">
        <v>115534</v>
      </c>
      <c r="F466" s="4" t="s">
        <v>403</v>
      </c>
      <c r="G466" s="1">
        <f>VALUE(LEFT(F466,LEN(F466)-1))*CHOOSE(MATCH(RIGHT(F466,1),{"K";"M";"B"},0),1000,1000000,1000000000)</f>
        <v>18860000</v>
      </c>
      <c r="H466" s="6">
        <v>-5.0000000000000001E-3</v>
      </c>
      <c r="I466" s="5">
        <f>+Dados_Históricos___Ibovespa_2015_a_2025[[#This Row],[Var%]]*100</f>
        <v>-0.5</v>
      </c>
      <c r="J466" s="9">
        <f t="shared" si="70"/>
        <v>0</v>
      </c>
      <c r="K466" s="5">
        <f t="shared" si="71"/>
        <v>0</v>
      </c>
      <c r="L466" s="9">
        <f t="shared" si="72"/>
        <v>0</v>
      </c>
      <c r="M466" s="5">
        <f t="shared" ca="1" si="73"/>
        <v>-0.47999999999999987</v>
      </c>
      <c r="N466" s="9">
        <f t="shared" ca="1" si="74"/>
        <v>0</v>
      </c>
      <c r="O466" s="5">
        <f t="shared" ca="1" si="75"/>
        <v>-0.44399999999999995</v>
      </c>
      <c r="P466" s="9">
        <f t="shared" ca="1" si="76"/>
        <v>0</v>
      </c>
      <c r="Q466" s="5">
        <f t="shared" ca="1" si="77"/>
        <v>-8.8571428571428593E-2</v>
      </c>
      <c r="R466" s="9">
        <f t="shared" ca="1" si="78"/>
        <v>0</v>
      </c>
      <c r="S466" s="5">
        <f t="shared" si="79"/>
        <v>1</v>
      </c>
    </row>
    <row r="467" spans="1:19" x14ac:dyDescent="0.3">
      <c r="A467" s="7">
        <v>45153</v>
      </c>
      <c r="B467" s="3">
        <v>116171</v>
      </c>
      <c r="C467" s="3">
        <v>116809</v>
      </c>
      <c r="D467" s="3">
        <v>117697</v>
      </c>
      <c r="E467" s="3">
        <v>116033</v>
      </c>
      <c r="F467" s="4" t="s">
        <v>404</v>
      </c>
      <c r="G467" s="1">
        <f>VALUE(LEFT(F467,LEN(F467)-1))*CHOOSE(MATCH(RIGHT(F467,1),{"K";"M";"B"},0),1000,1000000,1000000000)</f>
        <v>14640000</v>
      </c>
      <c r="H467" s="6">
        <v>-5.4999999999999997E-3</v>
      </c>
      <c r="I467" s="5">
        <f>+Dados_Históricos___Ibovespa_2015_a_2025[[#This Row],[Var%]]*100</f>
        <v>-0.54999999999999993</v>
      </c>
      <c r="J467" s="9">
        <f t="shared" si="70"/>
        <v>0</v>
      </c>
      <c r="K467" s="5">
        <f t="shared" si="71"/>
        <v>-4.9999999999999933E-2</v>
      </c>
      <c r="L467" s="9">
        <f t="shared" si="72"/>
        <v>0</v>
      </c>
      <c r="M467" s="5">
        <f t="shared" ca="1" si="73"/>
        <v>-0.49399999999999994</v>
      </c>
      <c r="N467" s="9">
        <f t="shared" ca="1" si="74"/>
        <v>0</v>
      </c>
      <c r="O467" s="5">
        <f t="shared" ca="1" si="75"/>
        <v>-0.42599999999999999</v>
      </c>
      <c r="P467" s="9">
        <f t="shared" ca="1" si="76"/>
        <v>0</v>
      </c>
      <c r="Q467" s="5">
        <f t="shared" ca="1" si="77"/>
        <v>-8.0000000000000029E-2</v>
      </c>
      <c r="R467" s="9">
        <f t="shared" ca="1" si="78"/>
        <v>0</v>
      </c>
      <c r="S467" s="5">
        <f t="shared" si="79"/>
        <v>1</v>
      </c>
    </row>
    <row r="468" spans="1:19" x14ac:dyDescent="0.3">
      <c r="A468" s="7">
        <v>45152</v>
      </c>
      <c r="B468" s="3">
        <v>116810</v>
      </c>
      <c r="C468" s="3">
        <v>118067</v>
      </c>
      <c r="D468" s="3">
        <v>118082</v>
      </c>
      <c r="E468" s="3">
        <v>116530</v>
      </c>
      <c r="F468" s="4" t="s">
        <v>360</v>
      </c>
      <c r="G468" s="1">
        <f>VALUE(LEFT(F468,LEN(F468)-1))*CHOOSE(MATCH(RIGHT(F468,1),{"K";"M";"B"},0),1000,1000000,1000000000)</f>
        <v>11200000</v>
      </c>
      <c r="H468" s="6">
        <v>-1.06E-2</v>
      </c>
      <c r="I468" s="5">
        <f>+Dados_Históricos___Ibovespa_2015_a_2025[[#This Row],[Var%]]*100</f>
        <v>-1.06</v>
      </c>
      <c r="J468" s="9">
        <f t="shared" si="70"/>
        <v>0</v>
      </c>
      <c r="K468" s="5">
        <f t="shared" si="71"/>
        <v>-0.56000000000000005</v>
      </c>
      <c r="L468" s="9">
        <f t="shared" si="72"/>
        <v>0</v>
      </c>
      <c r="M468" s="5">
        <f t="shared" ca="1" si="73"/>
        <v>-0.43200000000000005</v>
      </c>
      <c r="N468" s="9">
        <f t="shared" ca="1" si="74"/>
        <v>0</v>
      </c>
      <c r="O468" s="5">
        <f t="shared" ca="1" si="75"/>
        <v>-0.42800000000000005</v>
      </c>
      <c r="P468" s="9">
        <f t="shared" ca="1" si="76"/>
        <v>0</v>
      </c>
      <c r="Q468" s="5">
        <f t="shared" ca="1" si="77"/>
        <v>-3.3333333333333333E-2</v>
      </c>
      <c r="R468" s="9">
        <f t="shared" ca="1" si="78"/>
        <v>0</v>
      </c>
      <c r="S468" s="5">
        <f t="shared" si="79"/>
        <v>1</v>
      </c>
    </row>
    <row r="469" spans="1:19" x14ac:dyDescent="0.3">
      <c r="A469" s="7">
        <v>45149</v>
      </c>
      <c r="B469" s="3">
        <v>118065</v>
      </c>
      <c r="C469" s="3">
        <v>118350</v>
      </c>
      <c r="D469" s="3">
        <v>119054</v>
      </c>
      <c r="E469" s="3">
        <v>117415</v>
      </c>
      <c r="F469" s="4" t="s">
        <v>405</v>
      </c>
      <c r="G469" s="1">
        <f>VALUE(LEFT(F469,LEN(F469)-1))*CHOOSE(MATCH(RIGHT(F469,1),{"K";"M";"B"},0),1000,1000000,1000000000)</f>
        <v>11870000</v>
      </c>
      <c r="H469" s="6">
        <v>-2.3999999999999998E-3</v>
      </c>
      <c r="I469" s="5">
        <f>+Dados_Históricos___Ibovespa_2015_a_2025[[#This Row],[Var%]]*100</f>
        <v>-0.24</v>
      </c>
      <c r="J469" s="9">
        <f t="shared" si="70"/>
        <v>0</v>
      </c>
      <c r="K469" s="5">
        <f t="shared" si="71"/>
        <v>0</v>
      </c>
      <c r="L469" s="9">
        <f t="shared" si="72"/>
        <v>0</v>
      </c>
      <c r="M469" s="5">
        <f t="shared" ca="1" si="73"/>
        <v>-0.24200000000000005</v>
      </c>
      <c r="N469" s="9">
        <f t="shared" ca="1" si="74"/>
        <v>0</v>
      </c>
      <c r="O469" s="5">
        <f t="shared" ca="1" si="75"/>
        <v>-0.17599999999999999</v>
      </c>
      <c r="P469" s="9">
        <f t="shared" ca="1" si="76"/>
        <v>0</v>
      </c>
      <c r="Q469" s="5">
        <f t="shared" ca="1" si="77"/>
        <v>-4.4761904761904774E-2</v>
      </c>
      <c r="R469" s="9">
        <f t="shared" ca="1" si="78"/>
        <v>0</v>
      </c>
      <c r="S469" s="5">
        <f t="shared" si="79"/>
        <v>1</v>
      </c>
    </row>
    <row r="470" spans="1:19" x14ac:dyDescent="0.3">
      <c r="A470" s="7">
        <v>45148</v>
      </c>
      <c r="B470" s="3">
        <v>118350</v>
      </c>
      <c r="C470" s="3">
        <v>118412</v>
      </c>
      <c r="D470" s="3">
        <v>119438</v>
      </c>
      <c r="E470" s="3">
        <v>118113</v>
      </c>
      <c r="F470" s="4" t="s">
        <v>154</v>
      </c>
      <c r="G470" s="1">
        <f>VALUE(LEFT(F470,LEN(F470)-1))*CHOOSE(MATCH(RIGHT(F470,1),{"K";"M";"B"},0),1000,1000000,1000000000)</f>
        <v>12690000</v>
      </c>
      <c r="H470" s="6">
        <v>-5.0000000000000001E-4</v>
      </c>
      <c r="I470" s="5">
        <f>+Dados_Históricos___Ibovespa_2015_a_2025[[#This Row],[Var%]]*100</f>
        <v>-0.05</v>
      </c>
      <c r="J470" s="9">
        <f t="shared" si="70"/>
        <v>0</v>
      </c>
      <c r="K470" s="5">
        <f t="shared" si="71"/>
        <v>0</v>
      </c>
      <c r="L470" s="9">
        <f t="shared" si="72"/>
        <v>0</v>
      </c>
      <c r="M470" s="5">
        <f t="shared" ca="1" si="73"/>
        <v>-0.372</v>
      </c>
      <c r="N470" s="9">
        <f t="shared" ca="1" si="74"/>
        <v>0</v>
      </c>
      <c r="O470" s="5">
        <f t="shared" ca="1" si="75"/>
        <v>-0.13599999999999995</v>
      </c>
      <c r="P470" s="9">
        <f t="shared" ca="1" si="76"/>
        <v>0</v>
      </c>
      <c r="Q470" s="5">
        <f t="shared" ca="1" si="77"/>
        <v>3.1428571428571417E-2</v>
      </c>
      <c r="R470" s="9">
        <f t="shared" ca="1" si="78"/>
        <v>1</v>
      </c>
      <c r="S470" s="5">
        <f t="shared" si="79"/>
        <v>1.0000000000000002</v>
      </c>
    </row>
    <row r="471" spans="1:19" x14ac:dyDescent="0.3">
      <c r="A471" s="7">
        <v>45147</v>
      </c>
      <c r="B471" s="3">
        <v>118409</v>
      </c>
      <c r="C471" s="3">
        <v>119090</v>
      </c>
      <c r="D471" s="3">
        <v>119090</v>
      </c>
      <c r="E471" s="3">
        <v>117901</v>
      </c>
      <c r="F471" s="4" t="s">
        <v>406</v>
      </c>
      <c r="G471" s="1">
        <f>VALUE(LEFT(F471,LEN(F471)-1))*CHOOSE(MATCH(RIGHT(F471,1),{"K";"M";"B"},0),1000,1000000,1000000000)</f>
        <v>11250000</v>
      </c>
      <c r="H471" s="6">
        <v>-5.7000000000000002E-3</v>
      </c>
      <c r="I471" s="5">
        <f>+Dados_Históricos___Ibovespa_2015_a_2025[[#This Row],[Var%]]*100</f>
        <v>-0.57000000000000006</v>
      </c>
      <c r="J471" s="9">
        <f t="shared" si="70"/>
        <v>0</v>
      </c>
      <c r="K471" s="5">
        <f t="shared" si="71"/>
        <v>-7.0000000000000062E-2</v>
      </c>
      <c r="L471" s="9">
        <f t="shared" si="72"/>
        <v>0</v>
      </c>
      <c r="M471" s="5">
        <f t="shared" ca="1" si="73"/>
        <v>-0.40800000000000003</v>
      </c>
      <c r="N471" s="9">
        <f t="shared" ca="1" si="74"/>
        <v>0</v>
      </c>
      <c r="O471" s="5">
        <f t="shared" ca="1" si="75"/>
        <v>-0.34100000000000003</v>
      </c>
      <c r="P471" s="9">
        <f t="shared" ca="1" si="76"/>
        <v>0</v>
      </c>
      <c r="Q471" s="5">
        <f t="shared" ca="1" si="77"/>
        <v>3.8095238095238078E-2</v>
      </c>
      <c r="R471" s="9">
        <f t="shared" ca="1" si="78"/>
        <v>1</v>
      </c>
      <c r="S471" s="5">
        <f t="shared" si="79"/>
        <v>0.99999999999999989</v>
      </c>
    </row>
    <row r="472" spans="1:19" x14ac:dyDescent="0.3">
      <c r="A472" s="7">
        <v>45146</v>
      </c>
      <c r="B472" s="3">
        <v>119090</v>
      </c>
      <c r="C472" s="3">
        <v>119378</v>
      </c>
      <c r="D472" s="3">
        <v>119553</v>
      </c>
      <c r="E472" s="3">
        <v>117492</v>
      </c>
      <c r="F472" s="4" t="s">
        <v>283</v>
      </c>
      <c r="G472" s="1">
        <f>VALUE(LEFT(F472,LEN(F472)-1))*CHOOSE(MATCH(RIGHT(F472,1),{"K";"M";"B"},0),1000,1000000,1000000000)</f>
        <v>10250000</v>
      </c>
      <c r="H472" s="6">
        <v>-2.3999999999999998E-3</v>
      </c>
      <c r="I472" s="5">
        <f>+Dados_Históricos___Ibovespa_2015_a_2025[[#This Row],[Var%]]*100</f>
        <v>-0.24</v>
      </c>
      <c r="J472" s="9">
        <f t="shared" si="70"/>
        <v>0</v>
      </c>
      <c r="K472" s="5">
        <f t="shared" si="71"/>
        <v>0</v>
      </c>
      <c r="L472" s="9">
        <f t="shared" si="72"/>
        <v>0</v>
      </c>
      <c r="M472" s="5">
        <f t="shared" ca="1" si="73"/>
        <v>-0.35799999999999998</v>
      </c>
      <c r="N472" s="9">
        <f t="shared" ca="1" si="74"/>
        <v>0</v>
      </c>
      <c r="O472" s="5">
        <f t="shared" ca="1" si="75"/>
        <v>-0.23900000000000005</v>
      </c>
      <c r="P472" s="9">
        <f t="shared" ca="1" si="76"/>
        <v>0</v>
      </c>
      <c r="Q472" s="5">
        <f t="shared" ca="1" si="77"/>
        <v>4.9523809523809484E-2</v>
      </c>
      <c r="R472" s="9">
        <f t="shared" ca="1" si="78"/>
        <v>1</v>
      </c>
      <c r="S472" s="5">
        <f t="shared" si="79"/>
        <v>-1</v>
      </c>
    </row>
    <row r="473" spans="1:19" x14ac:dyDescent="0.3">
      <c r="A473" s="7">
        <v>45145</v>
      </c>
      <c r="B473" s="3">
        <v>119380</v>
      </c>
      <c r="C473" s="3">
        <v>119509</v>
      </c>
      <c r="D473" s="3">
        <v>120104</v>
      </c>
      <c r="E473" s="3">
        <v>118894</v>
      </c>
      <c r="F473" s="4" t="s">
        <v>407</v>
      </c>
      <c r="G473" s="1">
        <f>VALUE(LEFT(F473,LEN(F473)-1))*CHOOSE(MATCH(RIGHT(F473,1),{"K";"M";"B"},0),1000,1000000,1000000000)</f>
        <v>8730000</v>
      </c>
      <c r="H473" s="6">
        <v>-1.1000000000000001E-3</v>
      </c>
      <c r="I473" s="5">
        <f>+Dados_Históricos___Ibovespa_2015_a_2025[[#This Row],[Var%]]*100</f>
        <v>-0.11</v>
      </c>
      <c r="J473" s="9">
        <f t="shared" si="70"/>
        <v>0</v>
      </c>
      <c r="K473" s="5">
        <f t="shared" si="71"/>
        <v>0</v>
      </c>
      <c r="L473" s="9">
        <f t="shared" si="72"/>
        <v>0</v>
      </c>
      <c r="M473" s="5">
        <f t="shared" ca="1" si="73"/>
        <v>-0.42400000000000004</v>
      </c>
      <c r="N473" s="9">
        <f t="shared" ca="1" si="74"/>
        <v>0</v>
      </c>
      <c r="O473" s="5">
        <f t="shared" ca="1" si="75"/>
        <v>-0.16000000000000006</v>
      </c>
      <c r="P473" s="9">
        <f t="shared" ca="1" si="76"/>
        <v>0</v>
      </c>
      <c r="Q473" s="5">
        <f t="shared" ca="1" si="77"/>
        <v>2.2857142857142815E-2</v>
      </c>
      <c r="R473" s="9">
        <f t="shared" ca="1" si="78"/>
        <v>1</v>
      </c>
      <c r="S473" s="5">
        <f t="shared" si="79"/>
        <v>-1</v>
      </c>
    </row>
    <row r="474" spans="1:19" x14ac:dyDescent="0.3">
      <c r="A474" s="7">
        <v>45142</v>
      </c>
      <c r="B474" s="3">
        <v>119508</v>
      </c>
      <c r="C474" s="3">
        <v>120586</v>
      </c>
      <c r="D474" s="3">
        <v>121442</v>
      </c>
      <c r="E474" s="3">
        <v>119215</v>
      </c>
      <c r="F474" s="4" t="s">
        <v>344</v>
      </c>
      <c r="G474" s="1">
        <f>VALUE(LEFT(F474,LEN(F474)-1))*CHOOSE(MATCH(RIGHT(F474,1),{"K";"M";"B"},0),1000,1000000,1000000000)</f>
        <v>15070000</v>
      </c>
      <c r="H474" s="6">
        <v>-8.8999999999999999E-3</v>
      </c>
      <c r="I474" s="5">
        <f>+Dados_Históricos___Ibovespa_2015_a_2025[[#This Row],[Var%]]*100</f>
        <v>-0.89</v>
      </c>
      <c r="J474" s="9">
        <f t="shared" si="70"/>
        <v>0</v>
      </c>
      <c r="K474" s="5">
        <f t="shared" si="71"/>
        <v>-0.39</v>
      </c>
      <c r="L474" s="9">
        <f t="shared" si="72"/>
        <v>0</v>
      </c>
      <c r="M474" s="5">
        <f t="shared" ca="1" si="73"/>
        <v>-0.11000000000000006</v>
      </c>
      <c r="N474" s="9">
        <f t="shared" ca="1" si="74"/>
        <v>0</v>
      </c>
      <c r="O474" s="5">
        <f t="shared" ca="1" si="75"/>
        <v>-5.5000000000000014E-2</v>
      </c>
      <c r="P474" s="9">
        <f t="shared" ca="1" si="76"/>
        <v>0</v>
      </c>
      <c r="Q474" s="5">
        <f t="shared" ca="1" si="77"/>
        <v>8.7619047619047596E-2</v>
      </c>
      <c r="R474" s="9">
        <f t="shared" ca="1" si="78"/>
        <v>1</v>
      </c>
      <c r="S474" s="5">
        <f t="shared" si="79"/>
        <v>-1</v>
      </c>
    </row>
    <row r="475" spans="1:19" x14ac:dyDescent="0.3">
      <c r="A475" s="7">
        <v>45141</v>
      </c>
      <c r="B475" s="3">
        <v>120586</v>
      </c>
      <c r="C475" s="3">
        <v>120859</v>
      </c>
      <c r="D475" s="3">
        <v>122619</v>
      </c>
      <c r="E475" s="3">
        <v>120365</v>
      </c>
      <c r="F475" s="4" t="s">
        <v>408</v>
      </c>
      <c r="G475" s="1">
        <f>VALUE(LEFT(F475,LEN(F475)-1))*CHOOSE(MATCH(RIGHT(F475,1),{"K";"M";"B"},0),1000,1000000,1000000000)</f>
        <v>13030000</v>
      </c>
      <c r="H475" s="6">
        <v>-2.3E-3</v>
      </c>
      <c r="I475" s="5">
        <f>+Dados_Históricos___Ibovespa_2015_a_2025[[#This Row],[Var%]]*100</f>
        <v>-0.22999999999999998</v>
      </c>
      <c r="J475" s="9">
        <f t="shared" si="70"/>
        <v>0</v>
      </c>
      <c r="K475" s="5">
        <f t="shared" si="71"/>
        <v>0</v>
      </c>
      <c r="L475" s="9">
        <f t="shared" si="72"/>
        <v>0</v>
      </c>
      <c r="M475" s="5">
        <f t="shared" ca="1" si="73"/>
        <v>9.9999999999999978E-2</v>
      </c>
      <c r="N475" s="9">
        <f t="shared" ca="1" si="74"/>
        <v>1</v>
      </c>
      <c r="O475" s="5">
        <f t="shared" ca="1" si="75"/>
        <v>0.215</v>
      </c>
      <c r="P475" s="9">
        <f t="shared" ca="1" si="76"/>
        <v>1</v>
      </c>
      <c r="Q475" s="5">
        <f t="shared" ca="1" si="77"/>
        <v>4.5238095238095216E-2</v>
      </c>
      <c r="R475" s="9">
        <f t="shared" ca="1" si="78"/>
        <v>1</v>
      </c>
      <c r="S475" s="5">
        <f t="shared" si="79"/>
        <v>-1</v>
      </c>
    </row>
    <row r="476" spans="1:19" x14ac:dyDescent="0.3">
      <c r="A476" s="7">
        <v>45140</v>
      </c>
      <c r="B476" s="3">
        <v>120859</v>
      </c>
      <c r="C476" s="3">
        <v>121249</v>
      </c>
      <c r="D476" s="3">
        <v>121252</v>
      </c>
      <c r="E476" s="3">
        <v>119798</v>
      </c>
      <c r="F476" s="4" t="s">
        <v>409</v>
      </c>
      <c r="G476" s="1">
        <f>VALUE(LEFT(F476,LEN(F476)-1))*CHOOSE(MATCH(RIGHT(F476,1),{"K";"M";"B"},0),1000,1000000,1000000000)</f>
        <v>10570000</v>
      </c>
      <c r="H476" s="6">
        <v>-3.2000000000000002E-3</v>
      </c>
      <c r="I476" s="5">
        <f>+Dados_Históricos___Ibovespa_2015_a_2025[[#This Row],[Var%]]*100</f>
        <v>-0.32</v>
      </c>
      <c r="J476" s="9">
        <f t="shared" si="70"/>
        <v>0</v>
      </c>
      <c r="K476" s="5">
        <f t="shared" si="71"/>
        <v>0</v>
      </c>
      <c r="L476" s="9">
        <f t="shared" si="72"/>
        <v>0</v>
      </c>
      <c r="M476" s="5">
        <f t="shared" ca="1" si="73"/>
        <v>-0.27400000000000002</v>
      </c>
      <c r="N476" s="9">
        <f t="shared" ca="1" si="74"/>
        <v>0</v>
      </c>
      <c r="O476" s="5">
        <f t="shared" ca="1" si="75"/>
        <v>0.28300000000000003</v>
      </c>
      <c r="P476" s="9">
        <f t="shared" ca="1" si="76"/>
        <v>1</v>
      </c>
      <c r="Q476" s="5">
        <f t="shared" ca="1" si="77"/>
        <v>7.5238095238095243E-2</v>
      </c>
      <c r="R476" s="9">
        <f t="shared" ca="1" si="78"/>
        <v>1</v>
      </c>
      <c r="S476" s="5">
        <f t="shared" si="79"/>
        <v>1</v>
      </c>
    </row>
    <row r="477" spans="1:19" x14ac:dyDescent="0.3">
      <c r="A477" s="7">
        <v>45139</v>
      </c>
      <c r="B477" s="3">
        <v>121248</v>
      </c>
      <c r="C477" s="3">
        <v>121945</v>
      </c>
      <c r="D477" s="3">
        <v>121945</v>
      </c>
      <c r="E477" s="3">
        <v>120154</v>
      </c>
      <c r="F477" s="4" t="s">
        <v>410</v>
      </c>
      <c r="G477" s="1">
        <f>VALUE(LEFT(F477,LEN(F477)-1))*CHOOSE(MATCH(RIGHT(F477,1),{"K";"M";"B"},0),1000,1000000,1000000000)</f>
        <v>10300000</v>
      </c>
      <c r="H477" s="6">
        <v>-5.7000000000000002E-3</v>
      </c>
      <c r="I477" s="5">
        <f>+Dados_Históricos___Ibovespa_2015_a_2025[[#This Row],[Var%]]*100</f>
        <v>-0.57000000000000006</v>
      </c>
      <c r="J477" s="9">
        <f t="shared" si="70"/>
        <v>0</v>
      </c>
      <c r="K477" s="5">
        <f t="shared" si="71"/>
        <v>-7.0000000000000062E-2</v>
      </c>
      <c r="L477" s="9">
        <f t="shared" si="72"/>
        <v>0</v>
      </c>
      <c r="M477" s="5">
        <f t="shared" ca="1" si="73"/>
        <v>-0.12000000000000006</v>
      </c>
      <c r="N477" s="9">
        <f t="shared" ca="1" si="74"/>
        <v>0</v>
      </c>
      <c r="O477" s="5">
        <f t="shared" ca="1" si="75"/>
        <v>0.28999999999999992</v>
      </c>
      <c r="P477" s="9">
        <f t="shared" ca="1" si="76"/>
        <v>1</v>
      </c>
      <c r="Q477" s="5">
        <f t="shared" ca="1" si="77"/>
        <v>6.6666666666666638E-2</v>
      </c>
      <c r="R477" s="9">
        <f t="shared" ca="1" si="78"/>
        <v>1</v>
      </c>
      <c r="S477" s="5">
        <f t="shared" si="79"/>
        <v>1</v>
      </c>
    </row>
    <row r="478" spans="1:19" x14ac:dyDescent="0.3">
      <c r="A478" s="7">
        <v>45138</v>
      </c>
      <c r="B478" s="3">
        <v>121943</v>
      </c>
      <c r="C478" s="3">
        <v>120188</v>
      </c>
      <c r="D478" s="3">
        <v>122149</v>
      </c>
      <c r="E478" s="3">
        <v>120188</v>
      </c>
      <c r="F478" s="4" t="s">
        <v>312</v>
      </c>
      <c r="G478" s="1">
        <f>VALUE(LEFT(F478,LEN(F478)-1))*CHOOSE(MATCH(RIGHT(F478,1),{"K";"M";"B"},0),1000,1000000,1000000000)</f>
        <v>10120000</v>
      </c>
      <c r="H478" s="6">
        <v>1.46E-2</v>
      </c>
      <c r="I478" s="5">
        <f>+Dados_Históricos___Ibovespa_2015_a_2025[[#This Row],[Var%]]*100</f>
        <v>1.46</v>
      </c>
      <c r="J478" s="9">
        <f t="shared" si="70"/>
        <v>1</v>
      </c>
      <c r="K478" s="5">
        <f t="shared" si="71"/>
        <v>0.96</v>
      </c>
      <c r="L478" s="9">
        <f t="shared" si="72"/>
        <v>1</v>
      </c>
      <c r="M478" s="5">
        <f t="shared" ca="1" si="73"/>
        <v>0.10399999999999994</v>
      </c>
      <c r="N478" s="9">
        <f t="shared" ca="1" si="74"/>
        <v>1</v>
      </c>
      <c r="O478" s="5">
        <f t="shared" ca="1" si="75"/>
        <v>0.315</v>
      </c>
      <c r="P478" s="9">
        <f t="shared" ca="1" si="76"/>
        <v>1</v>
      </c>
      <c r="Q478" s="5">
        <f t="shared" ca="1" si="77"/>
        <v>0.1576190476190476</v>
      </c>
      <c r="R478" s="9">
        <f t="shared" ca="1" si="78"/>
        <v>1</v>
      </c>
      <c r="S478" s="5">
        <f t="shared" si="79"/>
        <v>-1</v>
      </c>
    </row>
    <row r="479" spans="1:19" x14ac:dyDescent="0.3">
      <c r="A479" s="7">
        <v>45135</v>
      </c>
      <c r="B479" s="3">
        <v>120187</v>
      </c>
      <c r="C479" s="3">
        <v>120002</v>
      </c>
      <c r="D479" s="3">
        <v>120660</v>
      </c>
      <c r="E479" s="3">
        <v>119706</v>
      </c>
      <c r="F479" s="4" t="s">
        <v>411</v>
      </c>
      <c r="G479" s="1">
        <f>VALUE(LEFT(F479,LEN(F479)-1))*CHOOSE(MATCH(RIGHT(F479,1),{"K";"M";"B"},0),1000,1000000,1000000000)</f>
        <v>8460000</v>
      </c>
      <c r="H479" s="6">
        <v>1.6000000000000001E-3</v>
      </c>
      <c r="I479" s="5">
        <f>+Dados_Históricos___Ibovespa_2015_a_2025[[#This Row],[Var%]]*100</f>
        <v>0.16</v>
      </c>
      <c r="J479" s="9">
        <f t="shared" si="70"/>
        <v>1</v>
      </c>
      <c r="K479" s="5">
        <f t="shared" si="71"/>
        <v>0</v>
      </c>
      <c r="L479" s="9">
        <f t="shared" si="72"/>
        <v>0</v>
      </c>
      <c r="M479" s="5">
        <f t="shared" ca="1" si="73"/>
        <v>0</v>
      </c>
      <c r="N479" s="9">
        <f t="shared" ca="1" si="74"/>
        <v>0</v>
      </c>
      <c r="O479" s="5">
        <f t="shared" ca="1" si="75"/>
        <v>0.21199999999999997</v>
      </c>
      <c r="P479" s="9">
        <f t="shared" ca="1" si="76"/>
        <v>1</v>
      </c>
      <c r="Q479" s="5">
        <f t="shared" ca="1" si="77"/>
        <v>7.6190476190476183E-2</v>
      </c>
      <c r="R479" s="9">
        <f t="shared" ca="1" si="78"/>
        <v>1</v>
      </c>
      <c r="S479" s="5">
        <f t="shared" si="79"/>
        <v>1</v>
      </c>
    </row>
    <row r="480" spans="1:19" x14ac:dyDescent="0.3">
      <c r="A480" s="7">
        <v>45134</v>
      </c>
      <c r="B480" s="3">
        <v>119990</v>
      </c>
      <c r="C480" s="3">
        <v>122560</v>
      </c>
      <c r="D480" s="3">
        <v>122599</v>
      </c>
      <c r="E480" s="3">
        <v>119825</v>
      </c>
      <c r="F480" s="4" t="s">
        <v>412</v>
      </c>
      <c r="G480" s="1">
        <f>VALUE(LEFT(F480,LEN(F480)-1))*CHOOSE(MATCH(RIGHT(F480,1),{"K";"M";"B"},0),1000,1000000,1000000000)</f>
        <v>10680000</v>
      </c>
      <c r="H480" s="6">
        <v>-2.1000000000000001E-2</v>
      </c>
      <c r="I480" s="5">
        <f>+Dados_Históricos___Ibovespa_2015_a_2025[[#This Row],[Var%]]*100</f>
        <v>-2.1</v>
      </c>
      <c r="J480" s="9">
        <f t="shared" si="70"/>
        <v>0</v>
      </c>
      <c r="K480" s="5">
        <f t="shared" si="71"/>
        <v>-1.6</v>
      </c>
      <c r="L480" s="9">
        <f t="shared" si="72"/>
        <v>0</v>
      </c>
      <c r="M480" s="5">
        <f t="shared" ca="1" si="73"/>
        <v>0.32999999999999996</v>
      </c>
      <c r="N480" s="9">
        <f t="shared" ca="1" si="74"/>
        <v>1</v>
      </c>
      <c r="O480" s="5">
        <f t="shared" ca="1" si="75"/>
        <v>6.5999999999999948E-2</v>
      </c>
      <c r="P480" s="9">
        <f t="shared" ca="1" si="76"/>
        <v>1</v>
      </c>
      <c r="Q480" s="5">
        <f t="shared" ca="1" si="77"/>
        <v>0.13809523809523808</v>
      </c>
      <c r="R480" s="9">
        <f t="shared" ca="1" si="78"/>
        <v>1</v>
      </c>
      <c r="S480" s="5">
        <f t="shared" si="79"/>
        <v>-1.0000000000000002</v>
      </c>
    </row>
    <row r="481" spans="1:19" x14ac:dyDescent="0.3">
      <c r="A481" s="7">
        <v>45133</v>
      </c>
      <c r="B481" s="3">
        <v>122560</v>
      </c>
      <c r="C481" s="3">
        <v>122003</v>
      </c>
      <c r="D481" s="3">
        <v>122747</v>
      </c>
      <c r="E481" s="3">
        <v>121370</v>
      </c>
      <c r="F481" s="4" t="s">
        <v>142</v>
      </c>
      <c r="G481" s="1">
        <f>VALUE(LEFT(F481,LEN(F481)-1))*CHOOSE(MATCH(RIGHT(F481,1),{"K";"M";"B"},0),1000,1000000,1000000000)</f>
        <v>9990000</v>
      </c>
      <c r="H481" s="6">
        <v>4.4999999999999997E-3</v>
      </c>
      <c r="I481" s="5">
        <f>+Dados_Históricos___Ibovespa_2015_a_2025[[#This Row],[Var%]]*100</f>
        <v>0.44999999999999996</v>
      </c>
      <c r="J481" s="9">
        <f t="shared" si="70"/>
        <v>1</v>
      </c>
      <c r="K481" s="5">
        <f t="shared" si="71"/>
        <v>0</v>
      </c>
      <c r="L481" s="9">
        <f t="shared" si="72"/>
        <v>0</v>
      </c>
      <c r="M481" s="5">
        <f t="shared" ca="1" si="73"/>
        <v>0.84000000000000008</v>
      </c>
      <c r="N481" s="9">
        <f t="shared" ca="1" si="74"/>
        <v>1</v>
      </c>
      <c r="O481" s="5">
        <f t="shared" ca="1" si="75"/>
        <v>0.41200000000000009</v>
      </c>
      <c r="P481" s="9">
        <f t="shared" ca="1" si="76"/>
        <v>1</v>
      </c>
      <c r="Q481" s="5">
        <f t="shared" ca="1" si="77"/>
        <v>0.20380952380952386</v>
      </c>
      <c r="R481" s="9">
        <f t="shared" ca="1" si="78"/>
        <v>1</v>
      </c>
      <c r="S481" s="5">
        <f t="shared" si="79"/>
        <v>-1</v>
      </c>
    </row>
    <row r="482" spans="1:19" x14ac:dyDescent="0.3">
      <c r="A482" s="7">
        <v>45132</v>
      </c>
      <c r="B482" s="3">
        <v>122008</v>
      </c>
      <c r="C482" s="3">
        <v>121344</v>
      </c>
      <c r="D482" s="3">
        <v>123010</v>
      </c>
      <c r="E482" s="3">
        <v>121344</v>
      </c>
      <c r="F482" s="4" t="s">
        <v>413</v>
      </c>
      <c r="G482" s="1">
        <f>VALUE(LEFT(F482,LEN(F482)-1))*CHOOSE(MATCH(RIGHT(F482,1),{"K";"M";"B"},0),1000,1000000,1000000000)</f>
        <v>11430000</v>
      </c>
      <c r="H482" s="6">
        <v>5.4999999999999997E-3</v>
      </c>
      <c r="I482" s="5">
        <f>+Dados_Históricos___Ibovespa_2015_a_2025[[#This Row],[Var%]]*100</f>
        <v>0.54999999999999993</v>
      </c>
      <c r="J482" s="9">
        <f t="shared" si="70"/>
        <v>1</v>
      </c>
      <c r="K482" s="5">
        <f t="shared" si="71"/>
        <v>4.9999999999999933E-2</v>
      </c>
      <c r="L482" s="9">
        <f t="shared" si="72"/>
        <v>1</v>
      </c>
      <c r="M482" s="5">
        <f t="shared" ca="1" si="73"/>
        <v>0.7</v>
      </c>
      <c r="N482" s="9">
        <f t="shared" ca="1" si="74"/>
        <v>1</v>
      </c>
      <c r="O482" s="5">
        <f t="shared" ca="1" si="75"/>
        <v>0.376</v>
      </c>
      <c r="P482" s="9">
        <f t="shared" ca="1" si="76"/>
        <v>1</v>
      </c>
      <c r="Q482" s="5">
        <f t="shared" ca="1" si="77"/>
        <v>0.15333333333333335</v>
      </c>
      <c r="R482" s="9">
        <f t="shared" ca="1" si="78"/>
        <v>1</v>
      </c>
      <c r="S482" s="5">
        <f t="shared" si="79"/>
        <v>1</v>
      </c>
    </row>
    <row r="483" spans="1:19" x14ac:dyDescent="0.3">
      <c r="A483" s="7">
        <v>45131</v>
      </c>
      <c r="B483" s="3">
        <v>121342</v>
      </c>
      <c r="C483" s="3">
        <v>120220</v>
      </c>
      <c r="D483" s="3">
        <v>121772</v>
      </c>
      <c r="E483" s="3">
        <v>120099</v>
      </c>
      <c r="F483" s="4" t="s">
        <v>414</v>
      </c>
      <c r="G483" s="1">
        <f>VALUE(LEFT(F483,LEN(F483)-1))*CHOOSE(MATCH(RIGHT(F483,1),{"K";"M";"B"},0),1000,1000000,1000000000)</f>
        <v>10490000</v>
      </c>
      <c r="H483" s="6">
        <v>9.4000000000000004E-3</v>
      </c>
      <c r="I483" s="5">
        <f>+Dados_Históricos___Ibovespa_2015_a_2025[[#This Row],[Var%]]*100</f>
        <v>0.94000000000000006</v>
      </c>
      <c r="J483" s="9">
        <f t="shared" si="70"/>
        <v>1</v>
      </c>
      <c r="K483" s="5">
        <f t="shared" si="71"/>
        <v>0.44000000000000006</v>
      </c>
      <c r="L483" s="9">
        <f t="shared" si="72"/>
        <v>1</v>
      </c>
      <c r="M483" s="5">
        <f t="shared" ca="1" si="73"/>
        <v>0.52600000000000002</v>
      </c>
      <c r="N483" s="9">
        <f t="shared" ca="1" si="74"/>
        <v>1</v>
      </c>
      <c r="O483" s="5">
        <f t="shared" ca="1" si="75"/>
        <v>0.28799999999999998</v>
      </c>
      <c r="P483" s="9">
        <f t="shared" ca="1" si="76"/>
        <v>1</v>
      </c>
      <c r="Q483" s="5">
        <f t="shared" ca="1" si="77"/>
        <v>9.7619047619047633E-2</v>
      </c>
      <c r="R483" s="9">
        <f t="shared" ca="1" si="78"/>
        <v>1</v>
      </c>
      <c r="S483" s="5">
        <f t="shared" si="79"/>
        <v>-1</v>
      </c>
    </row>
    <row r="484" spans="1:19" x14ac:dyDescent="0.3">
      <c r="A484" s="7">
        <v>45128</v>
      </c>
      <c r="B484" s="3">
        <v>120217</v>
      </c>
      <c r="C484" s="3">
        <v>118090</v>
      </c>
      <c r="D484" s="3">
        <v>120373</v>
      </c>
      <c r="E484" s="3">
        <v>118086</v>
      </c>
      <c r="F484" s="4" t="s">
        <v>295</v>
      </c>
      <c r="G484" s="1">
        <f>VALUE(LEFT(F484,LEN(F484)-1))*CHOOSE(MATCH(RIGHT(F484,1),{"K";"M";"B"},0),1000,1000000,1000000000)</f>
        <v>11180000</v>
      </c>
      <c r="H484" s="6">
        <v>1.8100000000000002E-2</v>
      </c>
      <c r="I484" s="5">
        <f>+Dados_Históricos___Ibovespa_2015_a_2025[[#This Row],[Var%]]*100</f>
        <v>1.81</v>
      </c>
      <c r="J484" s="9">
        <f t="shared" si="70"/>
        <v>1</v>
      </c>
      <c r="K484" s="5">
        <f t="shared" si="71"/>
        <v>1.31</v>
      </c>
      <c r="L484" s="9">
        <f t="shared" si="72"/>
        <v>1</v>
      </c>
      <c r="M484" s="5">
        <f t="shared" ca="1" si="73"/>
        <v>0.42399999999999993</v>
      </c>
      <c r="N484" s="9">
        <f t="shared" ca="1" si="74"/>
        <v>1</v>
      </c>
      <c r="O484" s="5">
        <f t="shared" ca="1" si="75"/>
        <v>0.11399999999999995</v>
      </c>
      <c r="P484" s="9">
        <f t="shared" ca="1" si="76"/>
        <v>1</v>
      </c>
      <c r="Q484" s="5">
        <f t="shared" ca="1" si="77"/>
        <v>5.4761904761904755E-2</v>
      </c>
      <c r="R484" s="9">
        <f t="shared" ca="1" si="78"/>
        <v>1</v>
      </c>
      <c r="S484" s="5">
        <f t="shared" si="79"/>
        <v>1</v>
      </c>
    </row>
    <row r="485" spans="1:19" x14ac:dyDescent="0.3">
      <c r="A485" s="7">
        <v>45127</v>
      </c>
      <c r="B485" s="3">
        <v>118083</v>
      </c>
      <c r="C485" s="3">
        <v>117558</v>
      </c>
      <c r="D485" s="3">
        <v>118290</v>
      </c>
      <c r="E485" s="3">
        <v>117484</v>
      </c>
      <c r="F485" s="4" t="s">
        <v>379</v>
      </c>
      <c r="G485" s="1">
        <f>VALUE(LEFT(F485,LEN(F485)-1))*CHOOSE(MATCH(RIGHT(F485,1),{"K";"M";"B"},0),1000,1000000,1000000000)</f>
        <v>8990000</v>
      </c>
      <c r="H485" s="6">
        <v>4.4999999999999997E-3</v>
      </c>
      <c r="I485" s="5">
        <f>+Dados_Históricos___Ibovespa_2015_a_2025[[#This Row],[Var%]]*100</f>
        <v>0.44999999999999996</v>
      </c>
      <c r="J485" s="9">
        <f t="shared" si="70"/>
        <v>1</v>
      </c>
      <c r="K485" s="5">
        <f t="shared" si="71"/>
        <v>0</v>
      </c>
      <c r="L485" s="9">
        <f t="shared" si="72"/>
        <v>0</v>
      </c>
      <c r="M485" s="5">
        <f t="shared" ca="1" si="73"/>
        <v>-0.19800000000000001</v>
      </c>
      <c r="N485" s="9">
        <f t="shared" ca="1" si="74"/>
        <v>0</v>
      </c>
      <c r="O485" s="5">
        <f t="shared" ca="1" si="75"/>
        <v>5.7999999999999961E-2</v>
      </c>
      <c r="P485" s="9">
        <f t="shared" ca="1" si="76"/>
        <v>1</v>
      </c>
      <c r="Q485" s="5">
        <f t="shared" ca="1" si="77"/>
        <v>-9.0000000000000011E-2</v>
      </c>
      <c r="R485" s="9">
        <f t="shared" ca="1" si="78"/>
        <v>0</v>
      </c>
      <c r="S485" s="5">
        <f t="shared" si="79"/>
        <v>1</v>
      </c>
    </row>
    <row r="486" spans="1:19" x14ac:dyDescent="0.3">
      <c r="A486" s="7">
        <v>45126</v>
      </c>
      <c r="B486" s="3">
        <v>117552</v>
      </c>
      <c r="C486" s="3">
        <v>117842</v>
      </c>
      <c r="D486" s="3">
        <v>118011</v>
      </c>
      <c r="E486" s="3">
        <v>116660</v>
      </c>
      <c r="F486" s="4" t="s">
        <v>415</v>
      </c>
      <c r="G486" s="1">
        <f>VALUE(LEFT(F486,LEN(F486)-1))*CHOOSE(MATCH(RIGHT(F486,1),{"K";"M";"B"},0),1000,1000000,1000000000)</f>
        <v>9730000</v>
      </c>
      <c r="H486" s="6">
        <v>-2.5000000000000001E-3</v>
      </c>
      <c r="I486" s="5">
        <f>+Dados_Históricos___Ibovespa_2015_a_2025[[#This Row],[Var%]]*100</f>
        <v>-0.25</v>
      </c>
      <c r="J486" s="9">
        <f t="shared" si="70"/>
        <v>0</v>
      </c>
      <c r="K486" s="5">
        <f t="shared" si="71"/>
        <v>0</v>
      </c>
      <c r="L486" s="9">
        <f t="shared" si="72"/>
        <v>0</v>
      </c>
      <c r="M486" s="5">
        <f t="shared" ca="1" si="73"/>
        <v>-1.6000000000000059E-2</v>
      </c>
      <c r="N486" s="9">
        <f t="shared" ca="1" si="74"/>
        <v>0</v>
      </c>
      <c r="O486" s="5">
        <f t="shared" ca="1" si="75"/>
        <v>-0.16500000000000004</v>
      </c>
      <c r="P486" s="9">
        <f t="shared" ca="1" si="76"/>
        <v>0</v>
      </c>
      <c r="Q486" s="5">
        <f t="shared" ca="1" si="77"/>
        <v>-7.9523809523809538E-2</v>
      </c>
      <c r="R486" s="9">
        <f t="shared" ca="1" si="78"/>
        <v>0</v>
      </c>
      <c r="S486" s="5">
        <f t="shared" si="79"/>
        <v>-1</v>
      </c>
    </row>
    <row r="487" spans="1:19" x14ac:dyDescent="0.3">
      <c r="A487" s="7">
        <v>45125</v>
      </c>
      <c r="B487" s="3">
        <v>117841</v>
      </c>
      <c r="C487" s="3">
        <v>118218</v>
      </c>
      <c r="D487" s="3">
        <v>118732</v>
      </c>
      <c r="E487" s="3">
        <v>117324</v>
      </c>
      <c r="F487" s="4" t="s">
        <v>416</v>
      </c>
      <c r="G487" s="1">
        <f>VALUE(LEFT(F487,LEN(F487)-1))*CHOOSE(MATCH(RIGHT(F487,1),{"K";"M";"B"},0),1000,1000000,1000000000)</f>
        <v>8580000</v>
      </c>
      <c r="H487" s="6">
        <v>-3.2000000000000002E-3</v>
      </c>
      <c r="I487" s="5">
        <f>+Dados_Históricos___Ibovespa_2015_a_2025[[#This Row],[Var%]]*100</f>
        <v>-0.32</v>
      </c>
      <c r="J487" s="9">
        <f t="shared" si="70"/>
        <v>0</v>
      </c>
      <c r="K487" s="5">
        <f t="shared" si="71"/>
        <v>0</v>
      </c>
      <c r="L487" s="9">
        <f t="shared" si="72"/>
        <v>0</v>
      </c>
      <c r="M487" s="5">
        <f t="shared" ca="1" si="73"/>
        <v>5.1999999999999977E-2</v>
      </c>
      <c r="N487" s="9">
        <f t="shared" ca="1" si="74"/>
        <v>1</v>
      </c>
      <c r="O487" s="5">
        <f t="shared" ca="1" si="75"/>
        <v>-0.1</v>
      </c>
      <c r="P487" s="9">
        <f t="shared" ca="1" si="76"/>
        <v>0</v>
      </c>
      <c r="Q487" s="5">
        <f t="shared" ca="1" si="77"/>
        <v>-7.7142857142857138E-2</v>
      </c>
      <c r="R487" s="9">
        <f t="shared" ca="1" si="78"/>
        <v>0</v>
      </c>
      <c r="S487" s="5">
        <f t="shared" si="79"/>
        <v>0.99999999999999978</v>
      </c>
    </row>
    <row r="488" spans="1:19" x14ac:dyDescent="0.3">
      <c r="A488" s="7">
        <v>45124</v>
      </c>
      <c r="B488" s="3">
        <v>118219</v>
      </c>
      <c r="C488" s="3">
        <v>117711</v>
      </c>
      <c r="D488" s="3">
        <v>118302</v>
      </c>
      <c r="E488" s="3">
        <v>116591</v>
      </c>
      <c r="F488" s="4" t="s">
        <v>417</v>
      </c>
      <c r="G488" s="1">
        <f>VALUE(LEFT(F488,LEN(F488)-1))*CHOOSE(MATCH(RIGHT(F488,1),{"K";"M";"B"},0),1000,1000000,1000000000)</f>
        <v>8199999.9999999991</v>
      </c>
      <c r="H488" s="6">
        <v>4.3E-3</v>
      </c>
      <c r="I488" s="5">
        <f>+Dados_Históricos___Ibovespa_2015_a_2025[[#This Row],[Var%]]*100</f>
        <v>0.43</v>
      </c>
      <c r="J488" s="9">
        <f t="shared" si="70"/>
        <v>1</v>
      </c>
      <c r="K488" s="5">
        <f t="shared" si="71"/>
        <v>0</v>
      </c>
      <c r="L488" s="9">
        <f t="shared" si="72"/>
        <v>0</v>
      </c>
      <c r="M488" s="5">
        <f t="shared" ca="1" si="73"/>
        <v>4.9999999999999947E-2</v>
      </c>
      <c r="N488" s="9">
        <f t="shared" ca="1" si="74"/>
        <v>1</v>
      </c>
      <c r="O488" s="5">
        <f t="shared" ca="1" si="75"/>
        <v>-0.11800000000000002</v>
      </c>
      <c r="P488" s="9">
        <f t="shared" ca="1" si="76"/>
        <v>0</v>
      </c>
      <c r="Q488" s="5">
        <f t="shared" ca="1" si="77"/>
        <v>-1.7619047619047624E-2</v>
      </c>
      <c r="R488" s="9">
        <f t="shared" ca="1" si="78"/>
        <v>0</v>
      </c>
      <c r="S488" s="5">
        <f t="shared" si="79"/>
        <v>-1</v>
      </c>
    </row>
    <row r="489" spans="1:19" x14ac:dyDescent="0.3">
      <c r="A489" s="7">
        <v>45121</v>
      </c>
      <c r="B489" s="3">
        <v>117711</v>
      </c>
      <c r="C489" s="3">
        <v>119268</v>
      </c>
      <c r="D489" s="3">
        <v>119329</v>
      </c>
      <c r="E489" s="3">
        <v>117526</v>
      </c>
      <c r="F489" s="4" t="s">
        <v>418</v>
      </c>
      <c r="G489" s="1">
        <f>VALUE(LEFT(F489,LEN(F489)-1))*CHOOSE(MATCH(RIGHT(F489,1),{"K";"M";"B"},0),1000,1000000,1000000000)</f>
        <v>8980000</v>
      </c>
      <c r="H489" s="6">
        <v>-1.2999999999999999E-2</v>
      </c>
      <c r="I489" s="5">
        <f>+Dados_Históricos___Ibovespa_2015_a_2025[[#This Row],[Var%]]*100</f>
        <v>-1.3</v>
      </c>
      <c r="J489" s="9">
        <f t="shared" si="70"/>
        <v>0</v>
      </c>
      <c r="K489" s="5">
        <f t="shared" si="71"/>
        <v>-0.8</v>
      </c>
      <c r="L489" s="9">
        <f t="shared" si="72"/>
        <v>0</v>
      </c>
      <c r="M489" s="5">
        <f t="shared" ca="1" si="73"/>
        <v>-0.19600000000000004</v>
      </c>
      <c r="N489" s="9">
        <f t="shared" ca="1" si="74"/>
        <v>0</v>
      </c>
      <c r="O489" s="5">
        <f t="shared" ca="1" si="75"/>
        <v>-2.7000000000000024E-2</v>
      </c>
      <c r="P489" s="9">
        <f t="shared" ca="1" si="76"/>
        <v>0</v>
      </c>
      <c r="Q489" s="5">
        <f t="shared" ca="1" si="77"/>
        <v>-5.6666666666666678E-2</v>
      </c>
      <c r="R489" s="9">
        <f t="shared" ca="1" si="78"/>
        <v>0</v>
      </c>
      <c r="S489" s="5">
        <f t="shared" si="79"/>
        <v>-1</v>
      </c>
    </row>
    <row r="490" spans="1:19" x14ac:dyDescent="0.3">
      <c r="A490" s="7">
        <v>45120</v>
      </c>
      <c r="B490" s="3">
        <v>119264</v>
      </c>
      <c r="C490" s="3">
        <v>117671</v>
      </c>
      <c r="D490" s="3">
        <v>119739</v>
      </c>
      <c r="E490" s="3">
        <v>117668</v>
      </c>
      <c r="F490" s="4" t="s">
        <v>419</v>
      </c>
      <c r="G490" s="1">
        <f>VALUE(LEFT(F490,LEN(F490)-1))*CHOOSE(MATCH(RIGHT(F490,1),{"K";"M";"B"},0),1000,1000000,1000000000)</f>
        <v>9260000</v>
      </c>
      <c r="H490" s="6">
        <v>1.3599999999999999E-2</v>
      </c>
      <c r="I490" s="5">
        <f>+Dados_Históricos___Ibovespa_2015_a_2025[[#This Row],[Var%]]*100</f>
        <v>1.3599999999999999</v>
      </c>
      <c r="J490" s="9">
        <f t="shared" si="70"/>
        <v>1</v>
      </c>
      <c r="K490" s="5">
        <f t="shared" si="71"/>
        <v>0.85999999999999988</v>
      </c>
      <c r="L490" s="9">
        <f t="shared" si="72"/>
        <v>1</v>
      </c>
      <c r="M490" s="5">
        <f t="shared" ca="1" si="73"/>
        <v>0.31399999999999995</v>
      </c>
      <c r="N490" s="9">
        <f t="shared" ca="1" si="74"/>
        <v>1</v>
      </c>
      <c r="O490" s="5">
        <f t="shared" ca="1" si="75"/>
        <v>7.7999999999999986E-2</v>
      </c>
      <c r="P490" s="9">
        <f t="shared" ca="1" si="76"/>
        <v>1</v>
      </c>
      <c r="Q490" s="5">
        <f t="shared" ca="1" si="77"/>
        <v>1.1428571428571423E-2</v>
      </c>
      <c r="R490" s="9">
        <f t="shared" ca="1" si="78"/>
        <v>1</v>
      </c>
      <c r="S490" s="5">
        <f t="shared" si="79"/>
        <v>1</v>
      </c>
    </row>
    <row r="491" spans="1:19" x14ac:dyDescent="0.3">
      <c r="A491" s="7">
        <v>45119</v>
      </c>
      <c r="B491" s="3">
        <v>117666</v>
      </c>
      <c r="C491" s="3">
        <v>117557</v>
      </c>
      <c r="D491" s="3">
        <v>119156</v>
      </c>
      <c r="E491" s="3">
        <v>117557</v>
      </c>
      <c r="F491" s="4" t="s">
        <v>127</v>
      </c>
      <c r="G491" s="1">
        <f>VALUE(LEFT(F491,LEN(F491)-1))*CHOOSE(MATCH(RIGHT(F491,1),{"K";"M";"B"},0),1000,1000000,1000000000)</f>
        <v>8940000</v>
      </c>
      <c r="H491" s="6">
        <v>8.9999999999999998E-4</v>
      </c>
      <c r="I491" s="5">
        <f>+Dados_Históricos___Ibovespa_2015_a_2025[[#This Row],[Var%]]*100</f>
        <v>0.09</v>
      </c>
      <c r="J491" s="9">
        <f t="shared" si="70"/>
        <v>1</v>
      </c>
      <c r="K491" s="5">
        <f t="shared" si="71"/>
        <v>0</v>
      </c>
      <c r="L491" s="9">
        <f t="shared" si="72"/>
        <v>0</v>
      </c>
      <c r="M491" s="5">
        <f t="shared" ca="1" si="73"/>
        <v>-0.314</v>
      </c>
      <c r="N491" s="9">
        <f t="shared" ca="1" si="74"/>
        <v>0</v>
      </c>
      <c r="O491" s="5">
        <f t="shared" ca="1" si="75"/>
        <v>8.8000000000000009E-2</v>
      </c>
      <c r="P491" s="9">
        <f t="shared" ca="1" si="76"/>
        <v>1</v>
      </c>
      <c r="Q491" s="5">
        <f t="shared" ca="1" si="77"/>
        <v>4.1428571428571453E-2</v>
      </c>
      <c r="R491" s="9">
        <f t="shared" ca="1" si="78"/>
        <v>1</v>
      </c>
      <c r="S491" s="5">
        <f t="shared" si="79"/>
        <v>1</v>
      </c>
    </row>
    <row r="492" spans="1:19" x14ac:dyDescent="0.3">
      <c r="A492" s="7">
        <v>45118</v>
      </c>
      <c r="B492" s="3">
        <v>117556</v>
      </c>
      <c r="C492" s="3">
        <v>117942</v>
      </c>
      <c r="D492" s="3">
        <v>117942</v>
      </c>
      <c r="E492" s="3">
        <v>115704</v>
      </c>
      <c r="F492" s="4" t="s">
        <v>420</v>
      </c>
      <c r="G492" s="1">
        <f>VALUE(LEFT(F492,LEN(F492)-1))*CHOOSE(MATCH(RIGHT(F492,1),{"K";"M";"B"},0),1000,1000000,1000000000)</f>
        <v>10590000</v>
      </c>
      <c r="H492" s="6">
        <v>-3.3E-3</v>
      </c>
      <c r="I492" s="5">
        <f>+Dados_Históricos___Ibovespa_2015_a_2025[[#This Row],[Var%]]*100</f>
        <v>-0.33</v>
      </c>
      <c r="J492" s="9">
        <f t="shared" si="70"/>
        <v>0</v>
      </c>
      <c r="K492" s="5">
        <f t="shared" si="71"/>
        <v>0</v>
      </c>
      <c r="L492" s="9">
        <f t="shared" si="72"/>
        <v>0</v>
      </c>
      <c r="M492" s="5">
        <f t="shared" ca="1" si="73"/>
        <v>-0.25200000000000006</v>
      </c>
      <c r="N492" s="9">
        <f t="shared" ca="1" si="74"/>
        <v>0</v>
      </c>
      <c r="O492" s="5">
        <f t="shared" ca="1" si="75"/>
        <v>6.9999999999999837E-3</v>
      </c>
      <c r="P492" s="9">
        <f t="shared" ca="1" si="76"/>
        <v>1</v>
      </c>
      <c r="Q492" s="5">
        <f t="shared" ca="1" si="77"/>
        <v>1.2857142857142869E-2</v>
      </c>
      <c r="R492" s="9">
        <f t="shared" ca="1" si="78"/>
        <v>1</v>
      </c>
      <c r="S492" s="5">
        <f t="shared" si="79"/>
        <v>-1</v>
      </c>
    </row>
    <row r="493" spans="1:19" x14ac:dyDescent="0.3">
      <c r="A493" s="7">
        <v>45117</v>
      </c>
      <c r="B493" s="3">
        <v>117942</v>
      </c>
      <c r="C493" s="3">
        <v>118897</v>
      </c>
      <c r="D493" s="3">
        <v>118897</v>
      </c>
      <c r="E493" s="3">
        <v>117814</v>
      </c>
      <c r="F493" s="4" t="s">
        <v>251</v>
      </c>
      <c r="G493" s="1">
        <f>VALUE(LEFT(F493,LEN(F493)-1))*CHOOSE(MATCH(RIGHT(F493,1),{"K";"M";"B"},0),1000,1000000,1000000000)</f>
        <v>8100000</v>
      </c>
      <c r="H493" s="6">
        <v>-8.0000000000000002E-3</v>
      </c>
      <c r="I493" s="5">
        <f>+Dados_Históricos___Ibovespa_2015_a_2025[[#This Row],[Var%]]*100</f>
        <v>-0.8</v>
      </c>
      <c r="J493" s="9">
        <f t="shared" si="70"/>
        <v>0</v>
      </c>
      <c r="K493" s="5">
        <f t="shared" si="71"/>
        <v>-0.30000000000000004</v>
      </c>
      <c r="L493" s="9">
        <f t="shared" si="72"/>
        <v>0</v>
      </c>
      <c r="M493" s="5">
        <f t="shared" ca="1" si="73"/>
        <v>-0.28600000000000003</v>
      </c>
      <c r="N493" s="9">
        <f t="shared" ca="1" si="74"/>
        <v>0</v>
      </c>
      <c r="O493" s="5">
        <f t="shared" ca="1" si="75"/>
        <v>-2.1000000000000008E-2</v>
      </c>
      <c r="P493" s="9">
        <f t="shared" ca="1" si="76"/>
        <v>0</v>
      </c>
      <c r="Q493" s="5">
        <f t="shared" ca="1" si="77"/>
        <v>4.1428571428571447E-2</v>
      </c>
      <c r="R493" s="9">
        <f t="shared" ca="1" si="78"/>
        <v>1</v>
      </c>
      <c r="S493" s="5">
        <f t="shared" si="79"/>
        <v>1</v>
      </c>
    </row>
    <row r="494" spans="1:19" x14ac:dyDescent="0.3">
      <c r="A494" s="7">
        <v>45114</v>
      </c>
      <c r="B494" s="3">
        <v>118898</v>
      </c>
      <c r="C494" s="3">
        <v>117427</v>
      </c>
      <c r="D494" s="3">
        <v>119549</v>
      </c>
      <c r="E494" s="3">
        <v>117427</v>
      </c>
      <c r="F494" s="4" t="s">
        <v>158</v>
      </c>
      <c r="G494" s="1">
        <f>VALUE(LEFT(F494,LEN(F494)-1))*CHOOSE(MATCH(RIGHT(F494,1),{"K";"M";"B"},0),1000,1000000,1000000000)</f>
        <v>10520000</v>
      </c>
      <c r="H494" s="6">
        <v>1.2500000000000001E-2</v>
      </c>
      <c r="I494" s="5">
        <f>+Dados_Históricos___Ibovespa_2015_a_2025[[#This Row],[Var%]]*100</f>
        <v>1.25</v>
      </c>
      <c r="J494" s="9">
        <f t="shared" si="70"/>
        <v>1</v>
      </c>
      <c r="K494" s="5">
        <f t="shared" si="71"/>
        <v>0.75</v>
      </c>
      <c r="L494" s="9">
        <f t="shared" si="72"/>
        <v>1</v>
      </c>
      <c r="M494" s="5">
        <f t="shared" ca="1" si="73"/>
        <v>0.14200000000000002</v>
      </c>
      <c r="N494" s="9">
        <f t="shared" ca="1" si="74"/>
        <v>1</v>
      </c>
      <c r="O494" s="5">
        <f t="shared" ca="1" si="75"/>
        <v>-3.0000000000000027E-3</v>
      </c>
      <c r="P494" s="9">
        <f t="shared" ca="1" si="76"/>
        <v>0</v>
      </c>
      <c r="Q494" s="5">
        <f t="shared" ca="1" si="77"/>
        <v>0.14285714285714285</v>
      </c>
      <c r="R494" s="9">
        <f t="shared" ca="1" si="78"/>
        <v>1</v>
      </c>
      <c r="S494" s="5">
        <f t="shared" si="79"/>
        <v>1</v>
      </c>
    </row>
    <row r="495" spans="1:19" x14ac:dyDescent="0.3">
      <c r="A495" s="7">
        <v>45113</v>
      </c>
      <c r="B495" s="3">
        <v>117426</v>
      </c>
      <c r="C495" s="3">
        <v>119548</v>
      </c>
      <c r="D495" s="3">
        <v>119548</v>
      </c>
      <c r="E495" s="3">
        <v>117096</v>
      </c>
      <c r="F495" s="4" t="s">
        <v>289</v>
      </c>
      <c r="G495" s="1">
        <f>VALUE(LEFT(F495,LEN(F495)-1))*CHOOSE(MATCH(RIGHT(F495,1),{"K";"M";"B"},0),1000,1000000,1000000000)</f>
        <v>11030000</v>
      </c>
      <c r="H495" s="6">
        <v>-1.78E-2</v>
      </c>
      <c r="I495" s="5">
        <f>+Dados_Históricos___Ibovespa_2015_a_2025[[#This Row],[Var%]]*100</f>
        <v>-1.78</v>
      </c>
      <c r="J495" s="9">
        <f t="shared" si="70"/>
        <v>0</v>
      </c>
      <c r="K495" s="5">
        <f t="shared" si="71"/>
        <v>-1.28</v>
      </c>
      <c r="L495" s="9">
        <f t="shared" si="72"/>
        <v>0</v>
      </c>
      <c r="M495" s="5">
        <f t="shared" ca="1" si="73"/>
        <v>-0.15799999999999997</v>
      </c>
      <c r="N495" s="9">
        <f t="shared" ca="1" si="74"/>
        <v>0</v>
      </c>
      <c r="O495" s="5">
        <f t="shared" ca="1" si="75"/>
        <v>-0.12399999999999997</v>
      </c>
      <c r="P495" s="9">
        <f t="shared" ca="1" si="76"/>
        <v>0</v>
      </c>
      <c r="Q495" s="5">
        <f t="shared" ca="1" si="77"/>
        <v>0.12000000000000002</v>
      </c>
      <c r="R495" s="9">
        <f t="shared" ca="1" si="78"/>
        <v>1</v>
      </c>
      <c r="S495" s="5">
        <f t="shared" si="79"/>
        <v>-1</v>
      </c>
    </row>
    <row r="496" spans="1:19" x14ac:dyDescent="0.3">
      <c r="A496" s="7">
        <v>45112</v>
      </c>
      <c r="B496" s="3">
        <v>119549</v>
      </c>
      <c r="C496" s="3">
        <v>119072</v>
      </c>
      <c r="D496" s="3">
        <v>120200</v>
      </c>
      <c r="E496" s="3">
        <v>118688</v>
      </c>
      <c r="F496" s="4" t="s">
        <v>421</v>
      </c>
      <c r="G496" s="1">
        <f>VALUE(LEFT(F496,LEN(F496)-1))*CHOOSE(MATCH(RIGHT(F496,1),{"K";"M";"B"},0),1000,1000000,1000000000)</f>
        <v>10960000</v>
      </c>
      <c r="H496" s="6">
        <v>4.0000000000000001E-3</v>
      </c>
      <c r="I496" s="5">
        <f>+Dados_Históricos___Ibovespa_2015_a_2025[[#This Row],[Var%]]*100</f>
        <v>0.4</v>
      </c>
      <c r="J496" s="9">
        <f t="shared" si="70"/>
        <v>1</v>
      </c>
      <c r="K496" s="5">
        <f t="shared" si="71"/>
        <v>0</v>
      </c>
      <c r="L496" s="9">
        <f t="shared" si="72"/>
        <v>0</v>
      </c>
      <c r="M496" s="5">
        <f t="shared" ca="1" si="73"/>
        <v>0.49000000000000005</v>
      </c>
      <c r="N496" s="9">
        <f t="shared" ca="1" si="74"/>
        <v>1</v>
      </c>
      <c r="O496" s="5">
        <f t="shared" ca="1" si="75"/>
        <v>-6.8999999999999978E-2</v>
      </c>
      <c r="P496" s="9">
        <f t="shared" ca="1" si="76"/>
        <v>0</v>
      </c>
      <c r="Q496" s="5">
        <f t="shared" ca="1" si="77"/>
        <v>0.28571428571428575</v>
      </c>
      <c r="R496" s="9">
        <f t="shared" ca="1" si="78"/>
        <v>1</v>
      </c>
      <c r="S496" s="5">
        <f t="shared" si="79"/>
        <v>-1</v>
      </c>
    </row>
    <row r="497" spans="1:19" x14ac:dyDescent="0.3">
      <c r="A497" s="7">
        <v>45111</v>
      </c>
      <c r="B497" s="3">
        <v>119076</v>
      </c>
      <c r="C497" s="3">
        <v>119673</v>
      </c>
      <c r="D497" s="3">
        <v>119678</v>
      </c>
      <c r="E497" s="3">
        <v>118830</v>
      </c>
      <c r="F497" s="4" t="s">
        <v>422</v>
      </c>
      <c r="G497" s="1">
        <f>VALUE(LEFT(F497,LEN(F497)-1))*CHOOSE(MATCH(RIGHT(F497,1),{"K";"M";"B"},0),1000,1000000,1000000000)</f>
        <v>6560000</v>
      </c>
      <c r="H497" s="6">
        <v>-5.0000000000000001E-3</v>
      </c>
      <c r="I497" s="5">
        <f>+Dados_Históricos___Ibovespa_2015_a_2025[[#This Row],[Var%]]*100</f>
        <v>-0.5</v>
      </c>
      <c r="J497" s="9">
        <f t="shared" si="70"/>
        <v>0</v>
      </c>
      <c r="K497" s="5">
        <f t="shared" si="71"/>
        <v>0</v>
      </c>
      <c r="L497" s="9">
        <f t="shared" si="72"/>
        <v>0</v>
      </c>
      <c r="M497" s="5">
        <f t="shared" ca="1" si="73"/>
        <v>0.26599999999999996</v>
      </c>
      <c r="N497" s="9">
        <f t="shared" ca="1" si="74"/>
        <v>1</v>
      </c>
      <c r="O497" s="5">
        <f t="shared" ca="1" si="75"/>
        <v>-4.2000000000000003E-2</v>
      </c>
      <c r="P497" s="9">
        <f t="shared" ca="1" si="76"/>
        <v>0</v>
      </c>
      <c r="Q497" s="5">
        <f t="shared" ca="1" si="77"/>
        <v>0.27238095238095239</v>
      </c>
      <c r="R497" s="9">
        <f t="shared" ca="1" si="78"/>
        <v>1</v>
      </c>
      <c r="S497" s="5">
        <f t="shared" si="79"/>
        <v>1</v>
      </c>
    </row>
    <row r="498" spans="1:19" x14ac:dyDescent="0.3">
      <c r="A498" s="7">
        <v>45110</v>
      </c>
      <c r="B498" s="3">
        <v>119673</v>
      </c>
      <c r="C498" s="3">
        <v>118092</v>
      </c>
      <c r="D498" s="3">
        <v>119877</v>
      </c>
      <c r="E498" s="3">
        <v>118092</v>
      </c>
      <c r="F498" s="4" t="s">
        <v>423</v>
      </c>
      <c r="G498" s="1">
        <f>VALUE(LEFT(F498,LEN(F498)-1))*CHOOSE(MATCH(RIGHT(F498,1),{"K";"M";"B"},0),1000,1000000,1000000000)</f>
        <v>8910000</v>
      </c>
      <c r="H498" s="6">
        <v>1.34E-2</v>
      </c>
      <c r="I498" s="5">
        <f>+Dados_Históricos___Ibovespa_2015_a_2025[[#This Row],[Var%]]*100</f>
        <v>1.34</v>
      </c>
      <c r="J498" s="9">
        <f t="shared" si="70"/>
        <v>1</v>
      </c>
      <c r="K498" s="5">
        <f t="shared" si="71"/>
        <v>0.84000000000000008</v>
      </c>
      <c r="L498" s="9">
        <f t="shared" si="72"/>
        <v>1</v>
      </c>
      <c r="M498" s="5">
        <f t="shared" ca="1" si="73"/>
        <v>0.24399999999999994</v>
      </c>
      <c r="N498" s="9">
        <f t="shared" ca="1" si="74"/>
        <v>1</v>
      </c>
      <c r="O498" s="5">
        <f t="shared" ca="1" si="75"/>
        <v>-1.2000000000000016E-2</v>
      </c>
      <c r="P498" s="9">
        <f t="shared" ca="1" si="76"/>
        <v>0</v>
      </c>
      <c r="Q498" s="5">
        <f t="shared" ca="1" si="77"/>
        <v>0.38190476190476186</v>
      </c>
      <c r="R498" s="9">
        <f t="shared" ca="1" si="78"/>
        <v>1</v>
      </c>
      <c r="S498" s="5">
        <f t="shared" si="79"/>
        <v>1</v>
      </c>
    </row>
    <row r="499" spans="1:19" x14ac:dyDescent="0.3">
      <c r="A499" s="7">
        <v>45107</v>
      </c>
      <c r="B499" s="3">
        <v>118087</v>
      </c>
      <c r="C499" s="3">
        <v>118388</v>
      </c>
      <c r="D499" s="3">
        <v>119447</v>
      </c>
      <c r="E499" s="3">
        <v>118087</v>
      </c>
      <c r="F499" s="4" t="s">
        <v>424</v>
      </c>
      <c r="G499" s="1">
        <f>VALUE(LEFT(F499,LEN(F499)-1))*CHOOSE(MATCH(RIGHT(F499,1),{"K";"M";"B"},0),1000,1000000,1000000000)</f>
        <v>13820000</v>
      </c>
      <c r="H499" s="6">
        <v>-2.5000000000000001E-3</v>
      </c>
      <c r="I499" s="5">
        <f>+Dados_Históricos___Ibovespa_2015_a_2025[[#This Row],[Var%]]*100</f>
        <v>-0.25</v>
      </c>
      <c r="J499" s="9">
        <f t="shared" si="70"/>
        <v>0</v>
      </c>
      <c r="K499" s="5">
        <f t="shared" si="71"/>
        <v>0</v>
      </c>
      <c r="L499" s="9">
        <f t="shared" si="72"/>
        <v>0</v>
      </c>
      <c r="M499" s="5">
        <f t="shared" ca="1" si="73"/>
        <v>-0.14799999999999999</v>
      </c>
      <c r="N499" s="9">
        <f t="shared" ca="1" si="74"/>
        <v>0</v>
      </c>
      <c r="O499" s="5">
        <f t="shared" ca="1" si="75"/>
        <v>-5.2999999999999978E-2</v>
      </c>
      <c r="P499" s="9">
        <f t="shared" ca="1" si="76"/>
        <v>0</v>
      </c>
      <c r="Q499" s="5">
        <f t="shared" ca="1" si="77"/>
        <v>0.41619047619047622</v>
      </c>
      <c r="R499" s="9">
        <f t="shared" ca="1" si="78"/>
        <v>1</v>
      </c>
      <c r="S499" s="5">
        <f t="shared" si="79"/>
        <v>-1</v>
      </c>
    </row>
    <row r="500" spans="1:19" x14ac:dyDescent="0.3">
      <c r="A500" s="7">
        <v>45106</v>
      </c>
      <c r="B500" s="3">
        <v>118383</v>
      </c>
      <c r="C500" s="3">
        <v>116683</v>
      </c>
      <c r="D500" s="3">
        <v>118623</v>
      </c>
      <c r="E500" s="3">
        <v>116683</v>
      </c>
      <c r="F500" s="4" t="s">
        <v>302</v>
      </c>
      <c r="G500" s="1">
        <f>VALUE(LEFT(F500,LEN(F500)-1))*CHOOSE(MATCH(RIGHT(F500,1),{"K";"M";"B"},0),1000,1000000,1000000000)</f>
        <v>11060000</v>
      </c>
      <c r="H500" s="6">
        <v>1.46E-2</v>
      </c>
      <c r="I500" s="5">
        <f>+Dados_Históricos___Ibovespa_2015_a_2025[[#This Row],[Var%]]*100</f>
        <v>1.46</v>
      </c>
      <c r="J500" s="9">
        <f t="shared" si="70"/>
        <v>1</v>
      </c>
      <c r="K500" s="5">
        <f t="shared" si="71"/>
        <v>0.96</v>
      </c>
      <c r="L500" s="9">
        <f t="shared" si="72"/>
        <v>1</v>
      </c>
      <c r="M500" s="5">
        <f t="shared" ca="1" si="73"/>
        <v>-0.09</v>
      </c>
      <c r="N500" s="9">
        <f t="shared" ca="1" si="74"/>
        <v>0</v>
      </c>
      <c r="O500" s="5">
        <f t="shared" ca="1" si="75"/>
        <v>-6.6999999999999976E-2</v>
      </c>
      <c r="P500" s="9">
        <f t="shared" ca="1" si="76"/>
        <v>0</v>
      </c>
      <c r="Q500" s="5">
        <f t="shared" ca="1" si="77"/>
        <v>0.40047619047619049</v>
      </c>
      <c r="R500" s="9">
        <f t="shared" ca="1" si="78"/>
        <v>1</v>
      </c>
      <c r="S500" s="5">
        <f t="shared" si="79"/>
        <v>-1</v>
      </c>
    </row>
    <row r="501" spans="1:19" x14ac:dyDescent="0.3">
      <c r="A501" s="7">
        <v>45105</v>
      </c>
      <c r="B501" s="3">
        <v>116681</v>
      </c>
      <c r="C501" s="3">
        <v>117524</v>
      </c>
      <c r="D501" s="3">
        <v>117937</v>
      </c>
      <c r="E501" s="3">
        <v>116560</v>
      </c>
      <c r="F501" s="4" t="s">
        <v>425</v>
      </c>
      <c r="G501" s="1">
        <f>VALUE(LEFT(F501,LEN(F501)-1))*CHOOSE(MATCH(RIGHT(F501,1),{"K";"M";"B"},0),1000,1000000,1000000000)</f>
        <v>10650000</v>
      </c>
      <c r="H501" s="6">
        <v>-7.1999999999999998E-3</v>
      </c>
      <c r="I501" s="5">
        <f>+Dados_Históricos___Ibovespa_2015_a_2025[[#This Row],[Var%]]*100</f>
        <v>-0.72</v>
      </c>
      <c r="J501" s="9">
        <f t="shared" si="70"/>
        <v>0</v>
      </c>
      <c r="K501" s="5">
        <f t="shared" si="71"/>
        <v>-0.21999999999999997</v>
      </c>
      <c r="L501" s="9">
        <f t="shared" si="72"/>
        <v>0</v>
      </c>
      <c r="M501" s="5">
        <f t="shared" ca="1" si="73"/>
        <v>-0.628</v>
      </c>
      <c r="N501" s="9">
        <f t="shared" ca="1" si="74"/>
        <v>0</v>
      </c>
      <c r="O501" s="5">
        <f t="shared" ca="1" si="75"/>
        <v>-0.20000000000000004</v>
      </c>
      <c r="P501" s="9">
        <f t="shared" ca="1" si="76"/>
        <v>0</v>
      </c>
      <c r="Q501" s="5">
        <f t="shared" ca="1" si="77"/>
        <v>0.27190476190476187</v>
      </c>
      <c r="R501" s="9">
        <f t="shared" ca="1" si="78"/>
        <v>1</v>
      </c>
      <c r="S501" s="5">
        <f t="shared" si="79"/>
        <v>1</v>
      </c>
    </row>
    <row r="502" spans="1:19" x14ac:dyDescent="0.3">
      <c r="A502" s="7">
        <v>45104</v>
      </c>
      <c r="B502" s="3">
        <v>117523</v>
      </c>
      <c r="C502" s="3">
        <v>118246</v>
      </c>
      <c r="D502" s="3">
        <v>119212</v>
      </c>
      <c r="E502" s="3">
        <v>116561</v>
      </c>
      <c r="F502" s="4" t="s">
        <v>426</v>
      </c>
      <c r="G502" s="1">
        <f>VALUE(LEFT(F502,LEN(F502)-1))*CHOOSE(MATCH(RIGHT(F502,1),{"K";"M";"B"},0),1000,1000000,1000000000)</f>
        <v>13080000</v>
      </c>
      <c r="H502" s="6">
        <v>-6.1000000000000004E-3</v>
      </c>
      <c r="I502" s="5">
        <f>+Dados_Históricos___Ibovespa_2015_a_2025[[#This Row],[Var%]]*100</f>
        <v>-0.61</v>
      </c>
      <c r="J502" s="9">
        <f t="shared" si="70"/>
        <v>0</v>
      </c>
      <c r="K502" s="5">
        <f t="shared" si="71"/>
        <v>-0.10999999999999999</v>
      </c>
      <c r="L502" s="9">
        <f t="shared" si="72"/>
        <v>0</v>
      </c>
      <c r="M502" s="5">
        <f t="shared" ca="1" si="73"/>
        <v>-0.35</v>
      </c>
      <c r="N502" s="9">
        <f t="shared" ca="1" si="74"/>
        <v>0</v>
      </c>
      <c r="O502" s="5">
        <f t="shared" ca="1" si="75"/>
        <v>7.1000000000000035E-2</v>
      </c>
      <c r="P502" s="9">
        <f t="shared" ca="1" si="76"/>
        <v>1</v>
      </c>
      <c r="Q502" s="5">
        <f t="shared" ca="1" si="77"/>
        <v>0.28142857142857142</v>
      </c>
      <c r="R502" s="9">
        <f t="shared" ca="1" si="78"/>
        <v>1</v>
      </c>
      <c r="S502" s="5">
        <f t="shared" si="79"/>
        <v>1.0000000000000002</v>
      </c>
    </row>
    <row r="503" spans="1:19" x14ac:dyDescent="0.3">
      <c r="A503" s="7">
        <v>45103</v>
      </c>
      <c r="B503" s="3">
        <v>118243</v>
      </c>
      <c r="C503" s="3">
        <v>118977</v>
      </c>
      <c r="D503" s="3">
        <v>119148</v>
      </c>
      <c r="E503" s="3">
        <v>117491</v>
      </c>
      <c r="F503" s="4" t="s">
        <v>427</v>
      </c>
      <c r="G503" s="1">
        <f>VALUE(LEFT(F503,LEN(F503)-1))*CHOOSE(MATCH(RIGHT(F503,1),{"K";"M";"B"},0),1000,1000000,1000000000)</f>
        <v>10460000</v>
      </c>
      <c r="H503" s="6">
        <v>-6.1999999999999998E-3</v>
      </c>
      <c r="I503" s="5">
        <f>+Dados_Históricos___Ibovespa_2015_a_2025[[#This Row],[Var%]]*100</f>
        <v>-0.62</v>
      </c>
      <c r="J503" s="9">
        <f t="shared" si="70"/>
        <v>0</v>
      </c>
      <c r="K503" s="5">
        <f t="shared" si="71"/>
        <v>-0.12</v>
      </c>
      <c r="L503" s="9">
        <f t="shared" si="72"/>
        <v>0</v>
      </c>
      <c r="M503" s="5">
        <f t="shared" ca="1" si="73"/>
        <v>-0.26800000000000002</v>
      </c>
      <c r="N503" s="9">
        <f t="shared" ca="1" si="74"/>
        <v>0</v>
      </c>
      <c r="O503" s="5">
        <f t="shared" ca="1" si="75"/>
        <v>8.100000000000003E-2</v>
      </c>
      <c r="P503" s="9">
        <f t="shared" ca="1" si="76"/>
        <v>1</v>
      </c>
      <c r="Q503" s="5">
        <f t="shared" ca="1" si="77"/>
        <v>0.3471428571428572</v>
      </c>
      <c r="R503" s="9">
        <f t="shared" ca="1" si="78"/>
        <v>1</v>
      </c>
      <c r="S503" s="5">
        <f t="shared" si="79"/>
        <v>1</v>
      </c>
    </row>
    <row r="504" spans="1:19" x14ac:dyDescent="0.3">
      <c r="A504" s="7">
        <v>45100</v>
      </c>
      <c r="B504" s="3">
        <v>118977</v>
      </c>
      <c r="C504" s="3">
        <v>118959</v>
      </c>
      <c r="D504" s="3">
        <v>119386</v>
      </c>
      <c r="E504" s="3">
        <v>118178</v>
      </c>
      <c r="F504" s="4" t="s">
        <v>428</v>
      </c>
      <c r="G504" s="1">
        <f>VALUE(LEFT(F504,LEN(F504)-1))*CHOOSE(MATCH(RIGHT(F504,1),{"K";"M";"B"},0),1000,1000000,1000000000)</f>
        <v>12850000</v>
      </c>
      <c r="H504" s="6">
        <v>4.0000000000000002E-4</v>
      </c>
      <c r="I504" s="5">
        <f>+Dados_Históricos___Ibovespa_2015_a_2025[[#This Row],[Var%]]*100</f>
        <v>0.04</v>
      </c>
      <c r="J504" s="9">
        <f t="shared" si="70"/>
        <v>1</v>
      </c>
      <c r="K504" s="5">
        <f t="shared" si="71"/>
        <v>0</v>
      </c>
      <c r="L504" s="9">
        <f t="shared" si="72"/>
        <v>0</v>
      </c>
      <c r="M504" s="5">
        <f t="shared" ca="1" si="73"/>
        <v>4.1999999999999996E-2</v>
      </c>
      <c r="N504" s="9">
        <f t="shared" ca="1" si="74"/>
        <v>1</v>
      </c>
      <c r="O504" s="5">
        <f t="shared" ca="1" si="75"/>
        <v>0.17</v>
      </c>
      <c r="P504" s="9">
        <f t="shared" ca="1" si="76"/>
        <v>1</v>
      </c>
      <c r="Q504" s="5">
        <f t="shared" ca="1" si="77"/>
        <v>0.43142857142857144</v>
      </c>
      <c r="R504" s="9">
        <f t="shared" ca="1" si="78"/>
        <v>1</v>
      </c>
      <c r="S504" s="5">
        <f t="shared" si="79"/>
        <v>1</v>
      </c>
    </row>
    <row r="505" spans="1:19" x14ac:dyDescent="0.3">
      <c r="A505" s="7">
        <v>45099</v>
      </c>
      <c r="B505" s="3">
        <v>118934</v>
      </c>
      <c r="C505" s="3">
        <v>120420</v>
      </c>
      <c r="D505" s="3">
        <v>120420</v>
      </c>
      <c r="E505" s="3">
        <v>118018</v>
      </c>
      <c r="F505" s="4" t="s">
        <v>429</v>
      </c>
      <c r="G505" s="1">
        <f>VALUE(LEFT(F505,LEN(F505)-1))*CHOOSE(MATCH(RIGHT(F505,1),{"K";"M";"B"},0),1000,1000000,1000000000)</f>
        <v>11830000</v>
      </c>
      <c r="H505" s="6">
        <v>-1.23E-2</v>
      </c>
      <c r="I505" s="5">
        <f>+Dados_Históricos___Ibovespa_2015_a_2025[[#This Row],[Var%]]*100</f>
        <v>-1.23</v>
      </c>
      <c r="J505" s="9">
        <f t="shared" si="70"/>
        <v>0</v>
      </c>
      <c r="K505" s="5">
        <f t="shared" si="71"/>
        <v>-0.73</v>
      </c>
      <c r="L505" s="9">
        <f t="shared" si="72"/>
        <v>0</v>
      </c>
      <c r="M505" s="5">
        <f t="shared" ca="1" si="73"/>
        <v>-4.4000000000000004E-2</v>
      </c>
      <c r="N505" s="9">
        <f t="shared" ca="1" si="74"/>
        <v>0</v>
      </c>
      <c r="O505" s="5">
        <f t="shared" ca="1" si="75"/>
        <v>0.29900000000000004</v>
      </c>
      <c r="P505" s="9">
        <f t="shared" ca="1" si="76"/>
        <v>1</v>
      </c>
      <c r="Q505" s="5">
        <f t="shared" ca="1" si="77"/>
        <v>0.38047619047619052</v>
      </c>
      <c r="R505" s="9">
        <f t="shared" ca="1" si="78"/>
        <v>1</v>
      </c>
      <c r="S505" s="5">
        <f t="shared" si="79"/>
        <v>1</v>
      </c>
    </row>
    <row r="506" spans="1:19" x14ac:dyDescent="0.3">
      <c r="A506" s="7">
        <v>45098</v>
      </c>
      <c r="B506" s="3">
        <v>120420</v>
      </c>
      <c r="C506" s="3">
        <v>119623</v>
      </c>
      <c r="D506" s="3">
        <v>120519</v>
      </c>
      <c r="E506" s="3">
        <v>119332</v>
      </c>
      <c r="F506" s="4" t="s">
        <v>375</v>
      </c>
      <c r="G506" s="1">
        <f>VALUE(LEFT(F506,LEN(F506)-1))*CHOOSE(MATCH(RIGHT(F506,1),{"K";"M";"B"},0),1000,1000000,1000000000)</f>
        <v>11740000</v>
      </c>
      <c r="H506" s="6">
        <v>6.7000000000000002E-3</v>
      </c>
      <c r="I506" s="5">
        <f>+Dados_Históricos___Ibovespa_2015_a_2025[[#This Row],[Var%]]*100</f>
        <v>0.67</v>
      </c>
      <c r="J506" s="9">
        <f t="shared" si="70"/>
        <v>1</v>
      </c>
      <c r="K506" s="5">
        <f t="shared" si="71"/>
        <v>0.17000000000000004</v>
      </c>
      <c r="L506" s="9">
        <f t="shared" si="72"/>
        <v>1</v>
      </c>
      <c r="M506" s="5">
        <f t="shared" ca="1" si="73"/>
        <v>0.22800000000000004</v>
      </c>
      <c r="N506" s="9">
        <f t="shared" ca="1" si="74"/>
        <v>1</v>
      </c>
      <c r="O506" s="5">
        <f t="shared" ca="1" si="75"/>
        <v>0.499</v>
      </c>
      <c r="P506" s="9">
        <f t="shared" ca="1" si="76"/>
        <v>1</v>
      </c>
      <c r="Q506" s="5">
        <f t="shared" ca="1" si="77"/>
        <v>0.42666666666666669</v>
      </c>
      <c r="R506" s="9">
        <f t="shared" ca="1" si="78"/>
        <v>1</v>
      </c>
      <c r="S506" s="5">
        <f t="shared" si="79"/>
        <v>-1</v>
      </c>
    </row>
    <row r="507" spans="1:19" x14ac:dyDescent="0.3">
      <c r="A507" s="7">
        <v>45097</v>
      </c>
      <c r="B507" s="3">
        <v>119622</v>
      </c>
      <c r="C507" s="3">
        <v>119858</v>
      </c>
      <c r="D507" s="3">
        <v>119858</v>
      </c>
      <c r="E507" s="3">
        <v>118416</v>
      </c>
      <c r="F507" s="4" t="s">
        <v>430</v>
      </c>
      <c r="G507" s="1">
        <f>VALUE(LEFT(F507,LEN(F507)-1))*CHOOSE(MATCH(RIGHT(F507,1),{"K";"M";"B"},0),1000,1000000,1000000000)</f>
        <v>10920000</v>
      </c>
      <c r="H507" s="6">
        <v>-2E-3</v>
      </c>
      <c r="I507" s="5">
        <f>+Dados_Históricos___Ibovespa_2015_a_2025[[#This Row],[Var%]]*100</f>
        <v>-0.2</v>
      </c>
      <c r="J507" s="9">
        <f t="shared" si="70"/>
        <v>0</v>
      </c>
      <c r="K507" s="5">
        <f t="shared" si="71"/>
        <v>0</v>
      </c>
      <c r="L507" s="9">
        <f t="shared" si="72"/>
        <v>0</v>
      </c>
      <c r="M507" s="5">
        <f t="shared" ca="1" si="73"/>
        <v>0.4920000000000001</v>
      </c>
      <c r="N507" s="9">
        <f t="shared" ca="1" si="74"/>
        <v>1</v>
      </c>
      <c r="O507" s="5">
        <f t="shared" ca="1" si="75"/>
        <v>0.60200000000000009</v>
      </c>
      <c r="P507" s="9">
        <f t="shared" ca="1" si="76"/>
        <v>1</v>
      </c>
      <c r="Q507" s="5">
        <f t="shared" ca="1" si="77"/>
        <v>0.3719047619047619</v>
      </c>
      <c r="R507" s="9">
        <f t="shared" ca="1" si="78"/>
        <v>1</v>
      </c>
      <c r="S507" s="5">
        <f t="shared" si="79"/>
        <v>1</v>
      </c>
    </row>
    <row r="508" spans="1:19" x14ac:dyDescent="0.3">
      <c r="A508" s="7">
        <v>45096</v>
      </c>
      <c r="B508" s="3">
        <v>119858</v>
      </c>
      <c r="C508" s="3">
        <v>118757</v>
      </c>
      <c r="D508" s="3">
        <v>119939</v>
      </c>
      <c r="E508" s="3">
        <v>118558</v>
      </c>
      <c r="F508" s="4" t="s">
        <v>431</v>
      </c>
      <c r="G508" s="1">
        <f>VALUE(LEFT(F508,LEN(F508)-1))*CHOOSE(MATCH(RIGHT(F508,1),{"K";"M";"B"},0),1000,1000000,1000000000)</f>
        <v>6780000</v>
      </c>
      <c r="H508" s="6">
        <v>9.2999999999999992E-3</v>
      </c>
      <c r="I508" s="5">
        <f>+Dados_Históricos___Ibovespa_2015_a_2025[[#This Row],[Var%]]*100</f>
        <v>0.92999999999999994</v>
      </c>
      <c r="J508" s="9">
        <f t="shared" si="70"/>
        <v>1</v>
      </c>
      <c r="K508" s="5">
        <f t="shared" si="71"/>
        <v>0.42999999999999994</v>
      </c>
      <c r="L508" s="9">
        <f t="shared" si="72"/>
        <v>1</v>
      </c>
      <c r="M508" s="5">
        <f t="shared" ca="1" si="73"/>
        <v>0.43000000000000005</v>
      </c>
      <c r="N508" s="9">
        <f t="shared" ca="1" si="74"/>
        <v>1</v>
      </c>
      <c r="O508" s="5">
        <f t="shared" ca="1" si="75"/>
        <v>0.63400000000000001</v>
      </c>
      <c r="P508" s="9">
        <f t="shared" ca="1" si="76"/>
        <v>1</v>
      </c>
      <c r="Q508" s="5">
        <f t="shared" ca="1" si="77"/>
        <v>0.4090476190476191</v>
      </c>
      <c r="R508" s="9">
        <f t="shared" ca="1" si="78"/>
        <v>1</v>
      </c>
      <c r="S508" s="5">
        <f t="shared" si="79"/>
        <v>-1</v>
      </c>
    </row>
    <row r="509" spans="1:19" x14ac:dyDescent="0.3">
      <c r="A509" s="7">
        <v>45093</v>
      </c>
      <c r="B509" s="3">
        <v>118758</v>
      </c>
      <c r="C509" s="3">
        <v>119208</v>
      </c>
      <c r="D509" s="3">
        <v>119555</v>
      </c>
      <c r="E509" s="3">
        <v>118487</v>
      </c>
      <c r="F509" s="4" t="s">
        <v>432</v>
      </c>
      <c r="G509" s="1">
        <f>VALUE(LEFT(F509,LEN(F509)-1))*CHOOSE(MATCH(RIGHT(F509,1),{"K";"M";"B"},0),1000,1000000,1000000000)</f>
        <v>15250000</v>
      </c>
      <c r="H509" s="6">
        <v>-3.8999999999999998E-3</v>
      </c>
      <c r="I509" s="5">
        <f>+Dados_Históricos___Ibovespa_2015_a_2025[[#This Row],[Var%]]*100</f>
        <v>-0.38999999999999996</v>
      </c>
      <c r="J509" s="9">
        <f t="shared" si="70"/>
        <v>0</v>
      </c>
      <c r="K509" s="5">
        <f t="shared" si="71"/>
        <v>0</v>
      </c>
      <c r="L509" s="9">
        <f t="shared" si="72"/>
        <v>0</v>
      </c>
      <c r="M509" s="5">
        <f t="shared" ca="1" si="73"/>
        <v>0.29800000000000004</v>
      </c>
      <c r="N509" s="9">
        <f t="shared" ca="1" si="74"/>
        <v>1</v>
      </c>
      <c r="O509" s="5">
        <f t="shared" ca="1" si="75"/>
        <v>0.72100000000000009</v>
      </c>
      <c r="P509" s="9">
        <f t="shared" ca="1" si="76"/>
        <v>1</v>
      </c>
      <c r="Q509" s="5">
        <f t="shared" ca="1" si="77"/>
        <v>0.39285714285714296</v>
      </c>
      <c r="R509" s="9">
        <f t="shared" ca="1" si="78"/>
        <v>1</v>
      </c>
      <c r="S509" s="5">
        <f t="shared" si="79"/>
        <v>-1</v>
      </c>
    </row>
    <row r="510" spans="1:19" x14ac:dyDescent="0.3">
      <c r="A510" s="7">
        <v>45092</v>
      </c>
      <c r="B510" s="3">
        <v>119221</v>
      </c>
      <c r="C510" s="3">
        <v>119068</v>
      </c>
      <c r="D510" s="3">
        <v>119686</v>
      </c>
      <c r="E510" s="3">
        <v>118693</v>
      </c>
      <c r="F510" s="4" t="s">
        <v>433</v>
      </c>
      <c r="G510" s="1">
        <f>VALUE(LEFT(F510,LEN(F510)-1))*CHOOSE(MATCH(RIGHT(F510,1),{"K";"M";"B"},0),1000,1000000,1000000000)</f>
        <v>12300000</v>
      </c>
      <c r="H510" s="6">
        <v>1.2999999999999999E-3</v>
      </c>
      <c r="I510" s="5">
        <f>+Dados_Históricos___Ibovespa_2015_a_2025[[#This Row],[Var%]]*100</f>
        <v>0.13</v>
      </c>
      <c r="J510" s="9">
        <f t="shared" si="70"/>
        <v>1</v>
      </c>
      <c r="K510" s="5">
        <f t="shared" si="71"/>
        <v>0</v>
      </c>
      <c r="L510" s="9">
        <f t="shared" si="72"/>
        <v>0</v>
      </c>
      <c r="M510" s="5">
        <f t="shared" ca="1" si="73"/>
        <v>0.64200000000000002</v>
      </c>
      <c r="N510" s="9">
        <f t="shared" ca="1" si="74"/>
        <v>1</v>
      </c>
      <c r="O510" s="5">
        <f t="shared" ca="1" si="75"/>
        <v>0.96599999999999997</v>
      </c>
      <c r="P510" s="9">
        <f t="shared" ca="1" si="76"/>
        <v>1</v>
      </c>
      <c r="Q510" s="5">
        <f t="shared" ca="1" si="77"/>
        <v>0.46714285714285719</v>
      </c>
      <c r="R510" s="9">
        <f t="shared" ca="1" si="78"/>
        <v>1</v>
      </c>
      <c r="S510" s="5">
        <f t="shared" si="79"/>
        <v>-1</v>
      </c>
    </row>
    <row r="511" spans="1:19" x14ac:dyDescent="0.3">
      <c r="A511" s="7">
        <v>45091</v>
      </c>
      <c r="B511" s="3">
        <v>119069</v>
      </c>
      <c r="C511" s="3">
        <v>116753</v>
      </c>
      <c r="D511" s="3">
        <v>119085</v>
      </c>
      <c r="E511" s="3">
        <v>116745</v>
      </c>
      <c r="F511" s="4" t="s">
        <v>434</v>
      </c>
      <c r="G511" s="1">
        <f>VALUE(LEFT(F511,LEN(F511)-1))*CHOOSE(MATCH(RIGHT(F511,1),{"K";"M";"B"},0),1000,1000000,1000000000)</f>
        <v>16940000</v>
      </c>
      <c r="H511" s="6">
        <v>1.9900000000000001E-2</v>
      </c>
      <c r="I511" s="5">
        <f>+Dados_Históricos___Ibovespa_2015_a_2025[[#This Row],[Var%]]*100</f>
        <v>1.9900000000000002</v>
      </c>
      <c r="J511" s="9">
        <f t="shared" si="70"/>
        <v>1</v>
      </c>
      <c r="K511" s="5">
        <f t="shared" si="71"/>
        <v>1.4900000000000002</v>
      </c>
      <c r="L511" s="9">
        <f t="shared" si="72"/>
        <v>1</v>
      </c>
      <c r="M511" s="5">
        <f t="shared" ca="1" si="73"/>
        <v>0.77</v>
      </c>
      <c r="N511" s="9">
        <f t="shared" ca="1" si="74"/>
        <v>1</v>
      </c>
      <c r="O511" s="5">
        <f t="shared" ca="1" si="75"/>
        <v>0.89500000000000013</v>
      </c>
      <c r="P511" s="9">
        <f t="shared" ca="1" si="76"/>
        <v>1</v>
      </c>
      <c r="Q511" s="5">
        <f t="shared" ca="1" si="77"/>
        <v>0.42428571428571438</v>
      </c>
      <c r="R511" s="9">
        <f t="shared" ca="1" si="78"/>
        <v>1</v>
      </c>
      <c r="S511" s="5">
        <f t="shared" si="79"/>
        <v>0.99999999999999978</v>
      </c>
    </row>
    <row r="512" spans="1:19" x14ac:dyDescent="0.3">
      <c r="A512" s="7">
        <v>45090</v>
      </c>
      <c r="B512" s="3">
        <v>116743</v>
      </c>
      <c r="C512" s="3">
        <v>117337</v>
      </c>
      <c r="D512" s="3">
        <v>117924</v>
      </c>
      <c r="E512" s="3">
        <v>116363</v>
      </c>
      <c r="F512" s="4" t="s">
        <v>350</v>
      </c>
      <c r="G512" s="1">
        <f>VALUE(LEFT(F512,LEN(F512)-1))*CHOOSE(MATCH(RIGHT(F512,1),{"K";"M";"B"},0),1000,1000000,1000000000)</f>
        <v>12390000</v>
      </c>
      <c r="H512" s="6">
        <v>-5.1000000000000004E-3</v>
      </c>
      <c r="I512" s="5">
        <f>+Dados_Históricos___Ibovespa_2015_a_2025[[#This Row],[Var%]]*100</f>
        <v>-0.51</v>
      </c>
      <c r="J512" s="9">
        <f t="shared" si="70"/>
        <v>0</v>
      </c>
      <c r="K512" s="5">
        <f t="shared" si="71"/>
        <v>-1.0000000000000009E-2</v>
      </c>
      <c r="L512" s="9">
        <f t="shared" si="72"/>
        <v>0</v>
      </c>
      <c r="M512" s="5">
        <f t="shared" ca="1" si="73"/>
        <v>0.71199999999999997</v>
      </c>
      <c r="N512" s="9">
        <f t="shared" ca="1" si="74"/>
        <v>1</v>
      </c>
      <c r="O512" s="5">
        <f t="shared" ca="1" si="75"/>
        <v>0.57200000000000006</v>
      </c>
      <c r="P512" s="9">
        <f t="shared" ca="1" si="76"/>
        <v>1</v>
      </c>
      <c r="Q512" s="5">
        <f t="shared" ca="1" si="77"/>
        <v>0.35428571428571437</v>
      </c>
      <c r="R512" s="9">
        <f t="shared" ca="1" si="78"/>
        <v>1</v>
      </c>
      <c r="S512" s="5">
        <f t="shared" si="79"/>
        <v>1</v>
      </c>
    </row>
    <row r="513" spans="1:19" x14ac:dyDescent="0.3">
      <c r="A513" s="7">
        <v>45089</v>
      </c>
      <c r="B513" s="3">
        <v>117336</v>
      </c>
      <c r="C513" s="3">
        <v>117022</v>
      </c>
      <c r="D513" s="3">
        <v>117735</v>
      </c>
      <c r="E513" s="3">
        <v>116704</v>
      </c>
      <c r="F513" s="4" t="s">
        <v>435</v>
      </c>
      <c r="G513" s="1">
        <f>VALUE(LEFT(F513,LEN(F513)-1))*CHOOSE(MATCH(RIGHT(F513,1),{"K";"M";"B"},0),1000,1000000,1000000000)</f>
        <v>12020000</v>
      </c>
      <c r="H513" s="6">
        <v>2.7000000000000001E-3</v>
      </c>
      <c r="I513" s="5">
        <f>+Dados_Históricos___Ibovespa_2015_a_2025[[#This Row],[Var%]]*100</f>
        <v>0.27</v>
      </c>
      <c r="J513" s="9">
        <f t="shared" si="70"/>
        <v>1</v>
      </c>
      <c r="K513" s="5">
        <f t="shared" si="71"/>
        <v>0</v>
      </c>
      <c r="L513" s="9">
        <f t="shared" si="72"/>
        <v>0</v>
      </c>
      <c r="M513" s="5">
        <f t="shared" ca="1" si="73"/>
        <v>0.83800000000000008</v>
      </c>
      <c r="N513" s="9">
        <f t="shared" ca="1" si="74"/>
        <v>1</v>
      </c>
      <c r="O513" s="5">
        <f t="shared" ca="1" si="75"/>
        <v>0.57100000000000006</v>
      </c>
      <c r="P513" s="9">
        <f t="shared" ca="1" si="76"/>
        <v>1</v>
      </c>
      <c r="Q513" s="5">
        <f t="shared" ca="1" si="77"/>
        <v>0.38761904761904764</v>
      </c>
      <c r="R513" s="9">
        <f t="shared" ca="1" si="78"/>
        <v>1</v>
      </c>
      <c r="S513" s="5">
        <f t="shared" si="79"/>
        <v>-1</v>
      </c>
    </row>
    <row r="514" spans="1:19" x14ac:dyDescent="0.3">
      <c r="A514" s="7">
        <v>45086</v>
      </c>
      <c r="B514" s="3">
        <v>117019</v>
      </c>
      <c r="C514" s="3">
        <v>115489</v>
      </c>
      <c r="D514" s="3">
        <v>117603</v>
      </c>
      <c r="E514" s="3">
        <v>115489</v>
      </c>
      <c r="F514" s="4" t="s">
        <v>436</v>
      </c>
      <c r="G514" s="1">
        <f>VALUE(LEFT(F514,LEN(F514)-1))*CHOOSE(MATCH(RIGHT(F514,1),{"K";"M";"B"},0),1000,1000000,1000000000)</f>
        <v>13530000</v>
      </c>
      <c r="H514" s="6">
        <v>1.3299999999999999E-2</v>
      </c>
      <c r="I514" s="5">
        <f>+Dados_Históricos___Ibovespa_2015_a_2025[[#This Row],[Var%]]*100</f>
        <v>1.3299999999999998</v>
      </c>
      <c r="J514" s="9">
        <f t="shared" ref="J514:J577" si="80">IF(I514&lt;0,0,IF(I514=0,0,1))</f>
        <v>1</v>
      </c>
      <c r="K514" s="5">
        <f t="shared" ref="K514:K577" si="81">IF(ABS(I514)&lt;=0.5, 0, IF(I514&gt;0, I514-0.5, I514+0.5))</f>
        <v>0.82999999999999985</v>
      </c>
      <c r="L514" s="9">
        <f t="shared" ref="L514:L577" si="82">IF(K514&lt;0,0,IF(K514=0,0,1))</f>
        <v>1</v>
      </c>
      <c r="M514" s="5">
        <f t="shared" ref="M514:M577" ca="1" si="83">AVERAGE(OFFSET(I514,0,0,5,1))</f>
        <v>1.1439999999999999</v>
      </c>
      <c r="N514" s="9">
        <f t="shared" ref="N514:N577" ca="1" si="84">IF(M514&lt;0,0,IF(M514=0,0,1))</f>
        <v>1</v>
      </c>
      <c r="O514" s="5">
        <f t="shared" ref="O514:O577" ca="1" si="85">AVERAGE(OFFSET(I514,0,0,10,1))</f>
        <v>0.62099999999999989</v>
      </c>
      <c r="P514" s="9">
        <f t="shared" ref="P514:P577" ca="1" si="86">IF(O514&lt;0,0,IF(O514=0,0,1))</f>
        <v>1</v>
      </c>
      <c r="Q514" s="5">
        <f t="shared" ref="Q514:Q577" ca="1" si="87">AVERAGE(OFFSET(I514,0,0,21,1))</f>
        <v>0.41047619047619055</v>
      </c>
      <c r="R514" s="9">
        <f t="shared" ref="R514:R577" ca="1" si="88">IF(Q514&lt;0,0,IF(Q514=0,0,1))</f>
        <v>1</v>
      </c>
      <c r="S514" s="5">
        <f t="shared" ref="S514:S577" si="89">CORREL(G513:G514,I513:I514)</f>
        <v>1</v>
      </c>
    </row>
    <row r="515" spans="1:19" x14ac:dyDescent="0.3">
      <c r="A515" s="7">
        <v>45084</v>
      </c>
      <c r="B515" s="3">
        <v>115488</v>
      </c>
      <c r="C515" s="3">
        <v>114610</v>
      </c>
      <c r="D515" s="3">
        <v>115978</v>
      </c>
      <c r="E515" s="3">
        <v>114610</v>
      </c>
      <c r="F515" s="4" t="s">
        <v>437</v>
      </c>
      <c r="G515" s="1">
        <f>VALUE(LEFT(F515,LEN(F515)-1))*CHOOSE(MATCH(RIGHT(F515,1),{"K";"M";"B"},0),1000,1000000,1000000000)</f>
        <v>14020000</v>
      </c>
      <c r="H515" s="6">
        <v>7.7000000000000002E-3</v>
      </c>
      <c r="I515" s="5">
        <f>+Dados_Históricos___Ibovespa_2015_a_2025[[#This Row],[Var%]]*100</f>
        <v>0.77</v>
      </c>
      <c r="J515" s="9">
        <f t="shared" si="80"/>
        <v>1</v>
      </c>
      <c r="K515" s="5">
        <f t="shared" si="81"/>
        <v>0.27</v>
      </c>
      <c r="L515" s="9">
        <f t="shared" si="82"/>
        <v>1</v>
      </c>
      <c r="M515" s="5">
        <f t="shared" ca="1" si="83"/>
        <v>1.2900000000000003</v>
      </c>
      <c r="N515" s="9">
        <f t="shared" ca="1" si="84"/>
        <v>1</v>
      </c>
      <c r="O515" s="5">
        <f t="shared" ca="1" si="85"/>
        <v>0.60300000000000009</v>
      </c>
      <c r="P515" s="9">
        <f t="shared" ca="1" si="86"/>
        <v>1</v>
      </c>
      <c r="Q515" s="5">
        <f t="shared" ca="1" si="87"/>
        <v>0.36190476190476195</v>
      </c>
      <c r="R515" s="9">
        <f t="shared" ca="1" si="88"/>
        <v>1</v>
      </c>
      <c r="S515" s="5">
        <f t="shared" si="89"/>
        <v>-0.99999999999999978</v>
      </c>
    </row>
    <row r="516" spans="1:19" x14ac:dyDescent="0.3">
      <c r="A516" s="7">
        <v>45083</v>
      </c>
      <c r="B516" s="3">
        <v>114610</v>
      </c>
      <c r="C516" s="3">
        <v>112697</v>
      </c>
      <c r="D516" s="3">
        <v>114783</v>
      </c>
      <c r="E516" s="3">
        <v>112696</v>
      </c>
      <c r="F516" s="4" t="s">
        <v>438</v>
      </c>
      <c r="G516" s="1">
        <f>VALUE(LEFT(F516,LEN(F516)-1))*CHOOSE(MATCH(RIGHT(F516,1),{"K";"M";"B"},0),1000,1000000,1000000000)</f>
        <v>15030000</v>
      </c>
      <c r="H516" s="6">
        <v>1.7000000000000001E-2</v>
      </c>
      <c r="I516" s="5">
        <f>+Dados_Históricos___Ibovespa_2015_a_2025[[#This Row],[Var%]]*100</f>
        <v>1.7000000000000002</v>
      </c>
      <c r="J516" s="9">
        <f t="shared" si="80"/>
        <v>1</v>
      </c>
      <c r="K516" s="5">
        <f t="shared" si="81"/>
        <v>1.2000000000000002</v>
      </c>
      <c r="L516" s="9">
        <f t="shared" si="82"/>
        <v>1</v>
      </c>
      <c r="M516" s="5">
        <f t="shared" ca="1" si="83"/>
        <v>1.02</v>
      </c>
      <c r="N516" s="9">
        <f t="shared" ca="1" si="84"/>
        <v>1</v>
      </c>
      <c r="O516" s="5">
        <f t="shared" ca="1" si="85"/>
        <v>0.42299999999999993</v>
      </c>
      <c r="P516" s="9">
        <f t="shared" ca="1" si="86"/>
        <v>1</v>
      </c>
      <c r="Q516" s="5">
        <f t="shared" ca="1" si="87"/>
        <v>0.37333333333333324</v>
      </c>
      <c r="R516" s="9">
        <f t="shared" ca="1" si="88"/>
        <v>1</v>
      </c>
      <c r="S516" s="5">
        <f t="shared" si="89"/>
        <v>1</v>
      </c>
    </row>
    <row r="517" spans="1:19" x14ac:dyDescent="0.3">
      <c r="A517" s="7">
        <v>45082</v>
      </c>
      <c r="B517" s="3">
        <v>112696</v>
      </c>
      <c r="C517" s="3">
        <v>112558</v>
      </c>
      <c r="D517" s="3">
        <v>113071</v>
      </c>
      <c r="E517" s="3">
        <v>111736</v>
      </c>
      <c r="F517" s="4" t="s">
        <v>439</v>
      </c>
      <c r="G517" s="1">
        <f>VALUE(LEFT(F517,LEN(F517)-1))*CHOOSE(MATCH(RIGHT(F517,1),{"K";"M";"B"},0),1000,1000000,1000000000)</f>
        <v>9080000</v>
      </c>
      <c r="H517" s="6">
        <v>1.1999999999999999E-3</v>
      </c>
      <c r="I517" s="5">
        <f>+Dados_Históricos___Ibovespa_2015_a_2025[[#This Row],[Var%]]*100</f>
        <v>0.12</v>
      </c>
      <c r="J517" s="9">
        <f t="shared" si="80"/>
        <v>1</v>
      </c>
      <c r="K517" s="5">
        <f t="shared" si="81"/>
        <v>0</v>
      </c>
      <c r="L517" s="9">
        <f t="shared" si="82"/>
        <v>0</v>
      </c>
      <c r="M517" s="5">
        <f t="shared" ca="1" si="83"/>
        <v>0.43200000000000005</v>
      </c>
      <c r="N517" s="9">
        <f t="shared" ca="1" si="84"/>
        <v>1</v>
      </c>
      <c r="O517" s="5">
        <f t="shared" ca="1" si="85"/>
        <v>0.22700000000000004</v>
      </c>
      <c r="P517" s="9">
        <f t="shared" ca="1" si="86"/>
        <v>1</v>
      </c>
      <c r="Q517" s="5">
        <f t="shared" ca="1" si="87"/>
        <v>0.33285714285714285</v>
      </c>
      <c r="R517" s="9">
        <f t="shared" ca="1" si="88"/>
        <v>1</v>
      </c>
      <c r="S517" s="5">
        <f t="shared" si="89"/>
        <v>1</v>
      </c>
    </row>
    <row r="518" spans="1:19" x14ac:dyDescent="0.3">
      <c r="A518" s="7">
        <v>45079</v>
      </c>
      <c r="B518" s="3">
        <v>112558</v>
      </c>
      <c r="C518" s="3">
        <v>110568</v>
      </c>
      <c r="D518" s="3">
        <v>113070</v>
      </c>
      <c r="E518" s="3">
        <v>110567</v>
      </c>
      <c r="F518" s="4" t="s">
        <v>440</v>
      </c>
      <c r="G518" s="1">
        <f>VALUE(LEFT(F518,LEN(F518)-1))*CHOOSE(MATCH(RIGHT(F518,1),{"K";"M";"B"},0),1000,1000000,1000000000)</f>
        <v>14550000</v>
      </c>
      <c r="H518" s="6">
        <v>1.7999999999999999E-2</v>
      </c>
      <c r="I518" s="5">
        <f>+Dados_Históricos___Ibovespa_2015_a_2025[[#This Row],[Var%]]*100</f>
        <v>1.7999999999999998</v>
      </c>
      <c r="J518" s="9">
        <f t="shared" si="80"/>
        <v>1</v>
      </c>
      <c r="K518" s="5">
        <f t="shared" si="81"/>
        <v>1.2999999999999998</v>
      </c>
      <c r="L518" s="9">
        <f t="shared" si="82"/>
        <v>1</v>
      </c>
      <c r="M518" s="5">
        <f t="shared" ca="1" si="83"/>
        <v>0.30399999999999999</v>
      </c>
      <c r="N518" s="9">
        <f t="shared" ca="1" si="84"/>
        <v>1</v>
      </c>
      <c r="O518" s="5">
        <f t="shared" ca="1" si="85"/>
        <v>0.16700000000000004</v>
      </c>
      <c r="P518" s="9">
        <f t="shared" ca="1" si="86"/>
        <v>1</v>
      </c>
      <c r="Q518" s="5">
        <f t="shared" ca="1" si="87"/>
        <v>0.46571428571428569</v>
      </c>
      <c r="R518" s="9">
        <f t="shared" ca="1" si="88"/>
        <v>1</v>
      </c>
      <c r="S518" s="5">
        <f t="shared" si="89"/>
        <v>1.0000000000000002</v>
      </c>
    </row>
    <row r="519" spans="1:19" x14ac:dyDescent="0.3">
      <c r="A519" s="7">
        <v>45078</v>
      </c>
      <c r="B519" s="3">
        <v>110565</v>
      </c>
      <c r="C519" s="3">
        <v>108339</v>
      </c>
      <c r="D519" s="3">
        <v>110745</v>
      </c>
      <c r="E519" s="3">
        <v>108335</v>
      </c>
      <c r="F519" s="4" t="s">
        <v>441</v>
      </c>
      <c r="G519" s="1">
        <f>VALUE(LEFT(F519,LEN(F519)-1))*CHOOSE(MATCH(RIGHT(F519,1),{"K";"M";"B"},0),1000,1000000,1000000000)</f>
        <v>14670000</v>
      </c>
      <c r="H519" s="6">
        <v>2.06E-2</v>
      </c>
      <c r="I519" s="5">
        <f>+Dados_Históricos___Ibovespa_2015_a_2025[[#This Row],[Var%]]*100</f>
        <v>2.06</v>
      </c>
      <c r="J519" s="9">
        <f t="shared" si="80"/>
        <v>1</v>
      </c>
      <c r="K519" s="5">
        <f t="shared" si="81"/>
        <v>1.56</v>
      </c>
      <c r="L519" s="9">
        <f t="shared" si="82"/>
        <v>1</v>
      </c>
      <c r="M519" s="5">
        <f t="shared" ca="1" si="83"/>
        <v>9.8000000000000004E-2</v>
      </c>
      <c r="N519" s="9">
        <f t="shared" ca="1" si="84"/>
        <v>1</v>
      </c>
      <c r="O519" s="5">
        <f t="shared" ca="1" si="85"/>
        <v>4.4999999999999984E-2</v>
      </c>
      <c r="P519" s="9">
        <f t="shared" ca="1" si="86"/>
        <v>1</v>
      </c>
      <c r="Q519" s="5">
        <f t="shared" ca="1" si="87"/>
        <v>0.39761904761904759</v>
      </c>
      <c r="R519" s="9">
        <f t="shared" ca="1" si="88"/>
        <v>1</v>
      </c>
      <c r="S519" s="5">
        <f t="shared" si="89"/>
        <v>1</v>
      </c>
    </row>
    <row r="520" spans="1:19" x14ac:dyDescent="0.3">
      <c r="A520" s="7">
        <v>45077</v>
      </c>
      <c r="B520" s="3">
        <v>108335</v>
      </c>
      <c r="C520" s="3">
        <v>108967</v>
      </c>
      <c r="D520" s="3">
        <v>109137</v>
      </c>
      <c r="E520" s="3">
        <v>108193</v>
      </c>
      <c r="F520" s="4" t="s">
        <v>442</v>
      </c>
      <c r="G520" s="1">
        <f>VALUE(LEFT(F520,LEN(F520)-1))*CHOOSE(MATCH(RIGHT(F520,1),{"K";"M";"B"},0),1000,1000000,1000000000)</f>
        <v>15860000</v>
      </c>
      <c r="H520" s="6">
        <v>-5.7999999999999996E-3</v>
      </c>
      <c r="I520" s="5">
        <f>+Dados_Históricos___Ibovespa_2015_a_2025[[#This Row],[Var%]]*100</f>
        <v>-0.57999999999999996</v>
      </c>
      <c r="J520" s="9">
        <f t="shared" si="80"/>
        <v>0</v>
      </c>
      <c r="K520" s="5">
        <f t="shared" si="81"/>
        <v>-7.999999999999996E-2</v>
      </c>
      <c r="L520" s="9">
        <f t="shared" si="82"/>
        <v>0</v>
      </c>
      <c r="M520" s="5">
        <f t="shared" ca="1" si="83"/>
        <v>-8.3999999999999991E-2</v>
      </c>
      <c r="N520" s="9">
        <f t="shared" ca="1" si="84"/>
        <v>0</v>
      </c>
      <c r="O520" s="5">
        <f t="shared" ca="1" si="85"/>
        <v>-0.10200000000000001</v>
      </c>
      <c r="P520" s="9">
        <f t="shared" ca="1" si="86"/>
        <v>0</v>
      </c>
      <c r="Q520" s="5">
        <f t="shared" ca="1" si="87"/>
        <v>0.29333333333333333</v>
      </c>
      <c r="R520" s="9">
        <f t="shared" ca="1" si="88"/>
        <v>1</v>
      </c>
      <c r="S520" s="5">
        <f t="shared" si="89"/>
        <v>-1</v>
      </c>
    </row>
    <row r="521" spans="1:19" x14ac:dyDescent="0.3">
      <c r="A521" s="7">
        <v>45076</v>
      </c>
      <c r="B521" s="3">
        <v>108967</v>
      </c>
      <c r="C521" s="3">
        <v>110333</v>
      </c>
      <c r="D521" s="3">
        <v>111291</v>
      </c>
      <c r="E521" s="3">
        <v>108552</v>
      </c>
      <c r="F521" s="4" t="s">
        <v>443</v>
      </c>
      <c r="G521" s="1">
        <f>VALUE(LEFT(F521,LEN(F521)-1))*CHOOSE(MATCH(RIGHT(F521,1),{"K";"M";"B"},0),1000,1000000,1000000000)</f>
        <v>11590000</v>
      </c>
      <c r="H521" s="6">
        <v>-1.24E-2</v>
      </c>
      <c r="I521" s="5">
        <f>+Dados_Históricos___Ibovespa_2015_a_2025[[#This Row],[Var%]]*100</f>
        <v>-1.24</v>
      </c>
      <c r="J521" s="9">
        <f t="shared" si="80"/>
        <v>0</v>
      </c>
      <c r="K521" s="5">
        <f t="shared" si="81"/>
        <v>-0.74</v>
      </c>
      <c r="L521" s="9">
        <f t="shared" si="82"/>
        <v>0</v>
      </c>
      <c r="M521" s="5">
        <f t="shared" ca="1" si="83"/>
        <v>-0.17400000000000002</v>
      </c>
      <c r="N521" s="9">
        <f t="shared" ca="1" si="84"/>
        <v>0</v>
      </c>
      <c r="O521" s="5">
        <f t="shared" ca="1" si="85"/>
        <v>7.2999999999999968E-2</v>
      </c>
      <c r="P521" s="9">
        <f t="shared" ca="1" si="86"/>
        <v>1</v>
      </c>
      <c r="Q521" s="5">
        <f t="shared" ca="1" si="87"/>
        <v>0.20666666666666667</v>
      </c>
      <c r="R521" s="9">
        <f t="shared" ca="1" si="88"/>
        <v>1</v>
      </c>
      <c r="S521" s="5">
        <f t="shared" si="89"/>
        <v>1</v>
      </c>
    </row>
    <row r="522" spans="1:19" x14ac:dyDescent="0.3">
      <c r="A522" s="7">
        <v>45075</v>
      </c>
      <c r="B522" s="3">
        <v>110333</v>
      </c>
      <c r="C522" s="3">
        <v>110906</v>
      </c>
      <c r="D522" s="3">
        <v>111168</v>
      </c>
      <c r="E522" s="3">
        <v>110195</v>
      </c>
      <c r="F522" s="4" t="s">
        <v>444</v>
      </c>
      <c r="G522" s="1">
        <f>VALUE(LEFT(F522,LEN(F522)-1))*CHOOSE(MATCH(RIGHT(F522,1),{"K";"M";"B"},0),1000,1000000,1000000000)</f>
        <v>5910000</v>
      </c>
      <c r="H522" s="6">
        <v>-5.1999999999999998E-3</v>
      </c>
      <c r="I522" s="5">
        <f>+Dados_Históricos___Ibovespa_2015_a_2025[[#This Row],[Var%]]*100</f>
        <v>-0.52</v>
      </c>
      <c r="J522" s="9">
        <f t="shared" si="80"/>
        <v>0</v>
      </c>
      <c r="K522" s="5">
        <f t="shared" si="81"/>
        <v>-2.0000000000000018E-2</v>
      </c>
      <c r="L522" s="9">
        <f t="shared" si="82"/>
        <v>0</v>
      </c>
      <c r="M522" s="5">
        <f t="shared" ca="1" si="83"/>
        <v>2.1999999999999974E-2</v>
      </c>
      <c r="N522" s="9">
        <f t="shared" ca="1" si="84"/>
        <v>1</v>
      </c>
      <c r="O522" s="5">
        <f t="shared" ca="1" si="85"/>
        <v>0.11999999999999997</v>
      </c>
      <c r="P522" s="9">
        <f t="shared" ca="1" si="86"/>
        <v>1</v>
      </c>
      <c r="Q522" s="5">
        <f t="shared" ca="1" si="87"/>
        <v>0.33571428571428569</v>
      </c>
      <c r="R522" s="9">
        <f t="shared" ca="1" si="88"/>
        <v>1</v>
      </c>
      <c r="S522" s="5">
        <f t="shared" si="89"/>
        <v>-1</v>
      </c>
    </row>
    <row r="523" spans="1:19" x14ac:dyDescent="0.3">
      <c r="A523" s="7">
        <v>45072</v>
      </c>
      <c r="B523" s="3">
        <v>110906</v>
      </c>
      <c r="C523" s="3">
        <v>110058</v>
      </c>
      <c r="D523" s="3">
        <v>111706</v>
      </c>
      <c r="E523" s="3">
        <v>109900</v>
      </c>
      <c r="F523" s="4" t="s">
        <v>445</v>
      </c>
      <c r="G523" s="1">
        <f>VALUE(LEFT(F523,LEN(F523)-1))*CHOOSE(MATCH(RIGHT(F523,1),{"K";"M";"B"},0),1000,1000000,1000000000)</f>
        <v>11020000</v>
      </c>
      <c r="H523" s="6">
        <v>7.7000000000000002E-3</v>
      </c>
      <c r="I523" s="5">
        <f>+Dados_Históricos___Ibovespa_2015_a_2025[[#This Row],[Var%]]*100</f>
        <v>0.77</v>
      </c>
      <c r="J523" s="9">
        <f t="shared" si="80"/>
        <v>1</v>
      </c>
      <c r="K523" s="5">
        <f t="shared" si="81"/>
        <v>0.27</v>
      </c>
      <c r="L523" s="9">
        <f t="shared" si="82"/>
        <v>1</v>
      </c>
      <c r="M523" s="5">
        <f t="shared" ca="1" si="83"/>
        <v>2.9999999999999982E-2</v>
      </c>
      <c r="N523" s="9">
        <f t="shared" ca="1" si="84"/>
        <v>1</v>
      </c>
      <c r="O523" s="5">
        <f t="shared" ca="1" si="85"/>
        <v>0.22399999999999998</v>
      </c>
      <c r="P523" s="9">
        <f t="shared" ca="1" si="86"/>
        <v>1</v>
      </c>
      <c r="Q523" s="5">
        <f t="shared" ca="1" si="87"/>
        <v>0.38904761904761898</v>
      </c>
      <c r="R523" s="9">
        <f t="shared" ca="1" si="88"/>
        <v>1</v>
      </c>
      <c r="S523" s="5">
        <f t="shared" si="89"/>
        <v>1</v>
      </c>
    </row>
    <row r="524" spans="1:19" x14ac:dyDescent="0.3">
      <c r="A524" s="7">
        <v>45071</v>
      </c>
      <c r="B524" s="3">
        <v>110054</v>
      </c>
      <c r="C524" s="3">
        <v>108800</v>
      </c>
      <c r="D524" s="3">
        <v>111115</v>
      </c>
      <c r="E524" s="3">
        <v>108800</v>
      </c>
      <c r="F524" s="4" t="s">
        <v>446</v>
      </c>
      <c r="G524" s="1">
        <f>VALUE(LEFT(F524,LEN(F524)-1))*CHOOSE(MATCH(RIGHT(F524,1),{"K";"M";"B"},0),1000,1000000,1000000000)</f>
        <v>14750000</v>
      </c>
      <c r="H524" s="6">
        <v>1.15E-2</v>
      </c>
      <c r="I524" s="5">
        <f>+Dados_Históricos___Ibovespa_2015_a_2025[[#This Row],[Var%]]*100</f>
        <v>1.1499999999999999</v>
      </c>
      <c r="J524" s="9">
        <f t="shared" si="80"/>
        <v>1</v>
      </c>
      <c r="K524" s="5">
        <f t="shared" si="81"/>
        <v>0.64999999999999991</v>
      </c>
      <c r="L524" s="9">
        <f t="shared" si="82"/>
        <v>1</v>
      </c>
      <c r="M524" s="5">
        <f t="shared" ca="1" si="83"/>
        <v>-8.0000000000000297E-3</v>
      </c>
      <c r="N524" s="9">
        <f t="shared" ca="1" si="84"/>
        <v>0</v>
      </c>
      <c r="O524" s="5">
        <f t="shared" ca="1" si="85"/>
        <v>0.16599999999999998</v>
      </c>
      <c r="P524" s="9">
        <f t="shared" ca="1" si="86"/>
        <v>1</v>
      </c>
      <c r="Q524" s="5">
        <f t="shared" ca="1" si="87"/>
        <v>0.31047619047619046</v>
      </c>
      <c r="R524" s="9">
        <f t="shared" ca="1" si="88"/>
        <v>1</v>
      </c>
      <c r="S524" s="5">
        <f t="shared" si="89"/>
        <v>1</v>
      </c>
    </row>
    <row r="525" spans="1:19" x14ac:dyDescent="0.3">
      <c r="A525" s="7">
        <v>45070</v>
      </c>
      <c r="B525" s="3">
        <v>108800</v>
      </c>
      <c r="C525" s="3">
        <v>109920</v>
      </c>
      <c r="D525" s="3">
        <v>109920</v>
      </c>
      <c r="E525" s="3">
        <v>108546</v>
      </c>
      <c r="F525" s="4" t="s">
        <v>447</v>
      </c>
      <c r="G525" s="1">
        <f>VALUE(LEFT(F525,LEN(F525)-1))*CHOOSE(MATCH(RIGHT(F525,1),{"K";"M";"B"},0),1000,1000000,1000000000)</f>
        <v>12980000</v>
      </c>
      <c r="H525" s="6">
        <v>-1.03E-2</v>
      </c>
      <c r="I525" s="5">
        <f>+Dados_Históricos___Ibovespa_2015_a_2025[[#This Row],[Var%]]*100</f>
        <v>-1.03</v>
      </c>
      <c r="J525" s="9">
        <f t="shared" si="80"/>
        <v>0</v>
      </c>
      <c r="K525" s="5">
        <f t="shared" si="81"/>
        <v>-0.53</v>
      </c>
      <c r="L525" s="9">
        <f t="shared" si="82"/>
        <v>0</v>
      </c>
      <c r="M525" s="5">
        <f t="shared" ca="1" si="83"/>
        <v>-0.12</v>
      </c>
      <c r="N525" s="9">
        <f t="shared" ca="1" si="84"/>
        <v>0</v>
      </c>
      <c r="O525" s="5">
        <f t="shared" ca="1" si="85"/>
        <v>0.126</v>
      </c>
      <c r="P525" s="9">
        <f t="shared" ca="1" si="86"/>
        <v>1</v>
      </c>
      <c r="Q525" s="5">
        <f t="shared" ca="1" si="87"/>
        <v>0.22238095238095235</v>
      </c>
      <c r="R525" s="9">
        <f t="shared" ca="1" si="88"/>
        <v>1</v>
      </c>
      <c r="S525" s="5">
        <f t="shared" si="89"/>
        <v>1</v>
      </c>
    </row>
    <row r="526" spans="1:19" x14ac:dyDescent="0.3">
      <c r="A526" s="7">
        <v>45069</v>
      </c>
      <c r="B526" s="3">
        <v>109929</v>
      </c>
      <c r="C526" s="3">
        <v>110213</v>
      </c>
      <c r="D526" s="3">
        <v>111325</v>
      </c>
      <c r="E526" s="3">
        <v>109713</v>
      </c>
      <c r="F526" s="4" t="s">
        <v>448</v>
      </c>
      <c r="G526" s="1">
        <f>VALUE(LEFT(F526,LEN(F526)-1))*CHOOSE(MATCH(RIGHT(F526,1),{"K";"M";"B"},0),1000,1000000,1000000000)</f>
        <v>12330000</v>
      </c>
      <c r="H526" s="6">
        <v>-2.5999999999999999E-3</v>
      </c>
      <c r="I526" s="5">
        <f>+Dados_Históricos___Ibovespa_2015_a_2025[[#This Row],[Var%]]*100</f>
        <v>-0.26</v>
      </c>
      <c r="J526" s="9">
        <f t="shared" si="80"/>
        <v>0</v>
      </c>
      <c r="K526" s="5">
        <f t="shared" si="81"/>
        <v>0</v>
      </c>
      <c r="L526" s="9">
        <f t="shared" si="82"/>
        <v>0</v>
      </c>
      <c r="M526" s="5">
        <f t="shared" ca="1" si="83"/>
        <v>0.31999999999999995</v>
      </c>
      <c r="N526" s="9">
        <f t="shared" ca="1" si="84"/>
        <v>1</v>
      </c>
      <c r="O526" s="5">
        <f t="shared" ca="1" si="85"/>
        <v>0.26</v>
      </c>
      <c r="P526" s="9">
        <f t="shared" ca="1" si="86"/>
        <v>1</v>
      </c>
      <c r="Q526" s="5">
        <f t="shared" ca="1" si="87"/>
        <v>0.25238095238095237</v>
      </c>
      <c r="R526" s="9">
        <f t="shared" ca="1" si="88"/>
        <v>1</v>
      </c>
      <c r="S526" s="5">
        <f t="shared" si="89"/>
        <v>-1</v>
      </c>
    </row>
    <row r="527" spans="1:19" x14ac:dyDescent="0.3">
      <c r="A527" s="7">
        <v>45068</v>
      </c>
      <c r="B527" s="3">
        <v>110213</v>
      </c>
      <c r="C527" s="3">
        <v>110745</v>
      </c>
      <c r="D527" s="3">
        <v>111643</v>
      </c>
      <c r="E527" s="3">
        <v>110178</v>
      </c>
      <c r="F527" s="4" t="s">
        <v>449</v>
      </c>
      <c r="G527" s="1">
        <f>VALUE(LEFT(F527,LEN(F527)-1))*CHOOSE(MATCH(RIGHT(F527,1),{"K";"M";"B"},0),1000,1000000,1000000000)</f>
        <v>11770000</v>
      </c>
      <c r="H527" s="6">
        <v>-4.7999999999999996E-3</v>
      </c>
      <c r="I527" s="5">
        <f>+Dados_Históricos___Ibovespa_2015_a_2025[[#This Row],[Var%]]*100</f>
        <v>-0.48</v>
      </c>
      <c r="J527" s="9">
        <f t="shared" si="80"/>
        <v>0</v>
      </c>
      <c r="K527" s="5">
        <f t="shared" si="81"/>
        <v>0</v>
      </c>
      <c r="L527" s="9">
        <f t="shared" si="82"/>
        <v>0</v>
      </c>
      <c r="M527" s="5">
        <f t="shared" ca="1" si="83"/>
        <v>0.21799999999999997</v>
      </c>
      <c r="N527" s="9">
        <f t="shared" ca="1" si="84"/>
        <v>1</v>
      </c>
      <c r="O527" s="5">
        <f t="shared" ca="1" si="85"/>
        <v>0.38700000000000001</v>
      </c>
      <c r="P527" s="9">
        <f t="shared" ca="1" si="86"/>
        <v>1</v>
      </c>
      <c r="Q527" s="5">
        <f t="shared" ca="1" si="87"/>
        <v>0.2857142857142857</v>
      </c>
      <c r="R527" s="9">
        <f t="shared" ca="1" si="88"/>
        <v>1</v>
      </c>
      <c r="S527" s="5">
        <f t="shared" si="89"/>
        <v>1</v>
      </c>
    </row>
    <row r="528" spans="1:19" x14ac:dyDescent="0.3">
      <c r="A528" s="7">
        <v>45065</v>
      </c>
      <c r="B528" s="3">
        <v>110745</v>
      </c>
      <c r="C528" s="3">
        <v>110113</v>
      </c>
      <c r="D528" s="3">
        <v>111211</v>
      </c>
      <c r="E528" s="3">
        <v>109787</v>
      </c>
      <c r="F528" s="4" t="s">
        <v>450</v>
      </c>
      <c r="G528" s="1">
        <f>VALUE(LEFT(F528,LEN(F528)-1))*CHOOSE(MATCH(RIGHT(F528,1),{"K";"M";"B"},0),1000,1000000,1000000000)</f>
        <v>16140000</v>
      </c>
      <c r="H528" s="6">
        <v>5.7999999999999996E-3</v>
      </c>
      <c r="I528" s="5">
        <f>+Dados_Históricos___Ibovespa_2015_a_2025[[#This Row],[Var%]]*100</f>
        <v>0.57999999999999996</v>
      </c>
      <c r="J528" s="9">
        <f t="shared" si="80"/>
        <v>1</v>
      </c>
      <c r="K528" s="5">
        <f t="shared" si="81"/>
        <v>7.999999999999996E-2</v>
      </c>
      <c r="L528" s="9">
        <f t="shared" si="82"/>
        <v>1</v>
      </c>
      <c r="M528" s="5">
        <f t="shared" ca="1" si="83"/>
        <v>0.41799999999999998</v>
      </c>
      <c r="N528" s="9">
        <f t="shared" ca="1" si="84"/>
        <v>1</v>
      </c>
      <c r="O528" s="5">
        <f t="shared" ca="1" si="85"/>
        <v>0.51999999999999991</v>
      </c>
      <c r="P528" s="9">
        <f t="shared" ca="1" si="86"/>
        <v>1</v>
      </c>
      <c r="Q528" s="5">
        <f t="shared" ca="1" si="87"/>
        <v>0.20761904761904751</v>
      </c>
      <c r="R528" s="9">
        <f t="shared" ca="1" si="88"/>
        <v>1</v>
      </c>
      <c r="S528" s="5">
        <f t="shared" si="89"/>
        <v>1</v>
      </c>
    </row>
    <row r="529" spans="1:19" x14ac:dyDescent="0.3">
      <c r="A529" s="7">
        <v>45064</v>
      </c>
      <c r="B529" s="3">
        <v>110108</v>
      </c>
      <c r="C529" s="3">
        <v>109459</v>
      </c>
      <c r="D529" s="3">
        <v>110206</v>
      </c>
      <c r="E529" s="3">
        <v>108864</v>
      </c>
      <c r="F529" s="4" t="s">
        <v>190</v>
      </c>
      <c r="G529" s="1">
        <f>VALUE(LEFT(F529,LEN(F529)-1))*CHOOSE(MATCH(RIGHT(F529,1),{"K";"M";"B"},0),1000,1000000,1000000000)</f>
        <v>13610000</v>
      </c>
      <c r="H529" s="6">
        <v>5.8999999999999999E-3</v>
      </c>
      <c r="I529" s="5">
        <f>+Dados_Históricos___Ibovespa_2015_a_2025[[#This Row],[Var%]]*100</f>
        <v>0.59</v>
      </c>
      <c r="J529" s="9">
        <f t="shared" si="80"/>
        <v>1</v>
      </c>
      <c r="K529" s="5">
        <f t="shared" si="81"/>
        <v>8.9999999999999969E-2</v>
      </c>
      <c r="L529" s="9">
        <f t="shared" si="82"/>
        <v>1</v>
      </c>
      <c r="M529" s="5">
        <f t="shared" ca="1" si="83"/>
        <v>0.33999999999999997</v>
      </c>
      <c r="N529" s="9">
        <f t="shared" ca="1" si="84"/>
        <v>1</v>
      </c>
      <c r="O529" s="5">
        <f t="shared" ca="1" si="85"/>
        <v>0.75299999999999989</v>
      </c>
      <c r="P529" s="9">
        <f t="shared" ca="1" si="86"/>
        <v>1</v>
      </c>
      <c r="Q529" s="5">
        <f t="shared" ca="1" si="87"/>
        <v>0.18666666666666659</v>
      </c>
      <c r="R529" s="9">
        <f t="shared" ca="1" si="88"/>
        <v>1</v>
      </c>
      <c r="S529" s="5">
        <f t="shared" si="89"/>
        <v>-1</v>
      </c>
    </row>
    <row r="530" spans="1:19" x14ac:dyDescent="0.3">
      <c r="A530" s="7">
        <v>45063</v>
      </c>
      <c r="B530" s="3">
        <v>109460</v>
      </c>
      <c r="C530" s="3">
        <v>108194</v>
      </c>
      <c r="D530" s="3">
        <v>109774</v>
      </c>
      <c r="E530" s="3">
        <v>108188</v>
      </c>
      <c r="F530" s="4" t="s">
        <v>451</v>
      </c>
      <c r="G530" s="1">
        <f>VALUE(LEFT(F530,LEN(F530)-1))*CHOOSE(MATCH(RIGHT(F530,1),{"K";"M";"B"},0),1000,1000000,1000000000)</f>
        <v>13990000</v>
      </c>
      <c r="H530" s="6">
        <v>1.17E-2</v>
      </c>
      <c r="I530" s="5">
        <f>+Dados_Históricos___Ibovespa_2015_a_2025[[#This Row],[Var%]]*100</f>
        <v>1.17</v>
      </c>
      <c r="J530" s="9">
        <f t="shared" si="80"/>
        <v>1</v>
      </c>
      <c r="K530" s="5">
        <f t="shared" si="81"/>
        <v>0.66999999999999993</v>
      </c>
      <c r="L530" s="9">
        <f t="shared" si="82"/>
        <v>1</v>
      </c>
      <c r="M530" s="5">
        <f t="shared" ca="1" si="83"/>
        <v>0.372</v>
      </c>
      <c r="N530" s="9">
        <f t="shared" ca="1" si="84"/>
        <v>1</v>
      </c>
      <c r="O530" s="5">
        <f t="shared" ca="1" si="85"/>
        <v>0.73099999999999998</v>
      </c>
      <c r="P530" s="9">
        <f t="shared" ca="1" si="86"/>
        <v>1</v>
      </c>
      <c r="Q530" s="5">
        <f t="shared" ca="1" si="87"/>
        <v>0.14666666666666661</v>
      </c>
      <c r="R530" s="9">
        <f t="shared" ca="1" si="88"/>
        <v>1</v>
      </c>
      <c r="S530" s="5">
        <f t="shared" si="89"/>
        <v>1.0000000000000002</v>
      </c>
    </row>
    <row r="531" spans="1:19" x14ac:dyDescent="0.3">
      <c r="A531" s="7">
        <v>45062</v>
      </c>
      <c r="B531" s="3">
        <v>108194</v>
      </c>
      <c r="C531" s="3">
        <v>109029</v>
      </c>
      <c r="D531" s="3">
        <v>110151</v>
      </c>
      <c r="E531" s="3">
        <v>108085</v>
      </c>
      <c r="F531" s="4" t="s">
        <v>452</v>
      </c>
      <c r="G531" s="1">
        <f>VALUE(LEFT(F531,LEN(F531)-1))*CHOOSE(MATCH(RIGHT(F531,1),{"K";"M";"B"},0),1000,1000000,1000000000)</f>
        <v>16900000</v>
      </c>
      <c r="H531" s="6">
        <v>-7.7000000000000002E-3</v>
      </c>
      <c r="I531" s="5">
        <f>+Dados_Históricos___Ibovespa_2015_a_2025[[#This Row],[Var%]]*100</f>
        <v>-0.77</v>
      </c>
      <c r="J531" s="9">
        <f t="shared" si="80"/>
        <v>0</v>
      </c>
      <c r="K531" s="5">
        <f t="shared" si="81"/>
        <v>-0.27</v>
      </c>
      <c r="L531" s="9">
        <f t="shared" si="82"/>
        <v>0</v>
      </c>
      <c r="M531" s="5">
        <f t="shared" ca="1" si="83"/>
        <v>0.2</v>
      </c>
      <c r="N531" s="9">
        <f t="shared" ca="1" si="84"/>
        <v>1</v>
      </c>
      <c r="O531" s="5">
        <f t="shared" ca="1" si="85"/>
        <v>0.60099999999999998</v>
      </c>
      <c r="P531" s="9">
        <f t="shared" ca="1" si="86"/>
        <v>1</v>
      </c>
      <c r="Q531" s="5">
        <f t="shared" ca="1" si="87"/>
        <v>8.2857142857142851E-2</v>
      </c>
      <c r="R531" s="9">
        <f t="shared" ca="1" si="88"/>
        <v>1</v>
      </c>
      <c r="S531" s="5">
        <f t="shared" si="89"/>
        <v>-1</v>
      </c>
    </row>
    <row r="532" spans="1:19" x14ac:dyDescent="0.3">
      <c r="A532" s="7">
        <v>45061</v>
      </c>
      <c r="B532" s="3">
        <v>109029</v>
      </c>
      <c r="C532" s="3">
        <v>108469</v>
      </c>
      <c r="D532" s="3">
        <v>109271</v>
      </c>
      <c r="E532" s="3">
        <v>108356</v>
      </c>
      <c r="F532" s="4" t="s">
        <v>453</v>
      </c>
      <c r="G532" s="1">
        <f>VALUE(LEFT(F532,LEN(F532)-1))*CHOOSE(MATCH(RIGHT(F532,1),{"K";"M";"B"},0),1000,1000000,1000000000)</f>
        <v>11600000</v>
      </c>
      <c r="H532" s="6">
        <v>5.1999999999999998E-3</v>
      </c>
      <c r="I532" s="5">
        <f>+Dados_Históricos___Ibovespa_2015_a_2025[[#This Row],[Var%]]*100</f>
        <v>0.52</v>
      </c>
      <c r="J532" s="9">
        <f t="shared" si="80"/>
        <v>1</v>
      </c>
      <c r="K532" s="5">
        <f t="shared" si="81"/>
        <v>2.0000000000000018E-2</v>
      </c>
      <c r="L532" s="9">
        <f t="shared" si="82"/>
        <v>1</v>
      </c>
      <c r="M532" s="5">
        <f t="shared" ca="1" si="83"/>
        <v>0.55600000000000005</v>
      </c>
      <c r="N532" s="9">
        <f t="shared" ca="1" si="84"/>
        <v>1</v>
      </c>
      <c r="O532" s="5">
        <f t="shared" ca="1" si="85"/>
        <v>0.43800000000000006</v>
      </c>
      <c r="P532" s="9">
        <f t="shared" ca="1" si="86"/>
        <v>1</v>
      </c>
      <c r="Q532" s="5">
        <f t="shared" ca="1" si="87"/>
        <v>0.1004761904761905</v>
      </c>
      <c r="R532" s="9">
        <f t="shared" ca="1" si="88"/>
        <v>1</v>
      </c>
      <c r="S532" s="5">
        <f t="shared" si="89"/>
        <v>-1</v>
      </c>
    </row>
    <row r="533" spans="1:19" x14ac:dyDescent="0.3">
      <c r="A533" s="7">
        <v>45058</v>
      </c>
      <c r="B533" s="3">
        <v>108464</v>
      </c>
      <c r="C533" s="3">
        <v>108256</v>
      </c>
      <c r="D533" s="3">
        <v>108817</v>
      </c>
      <c r="E533" s="3">
        <v>107497</v>
      </c>
      <c r="F533" s="4" t="s">
        <v>454</v>
      </c>
      <c r="G533" s="1">
        <f>VALUE(LEFT(F533,LEN(F533)-1))*CHOOSE(MATCH(RIGHT(F533,1),{"K";"M";"B"},0),1000,1000000,1000000000)</f>
        <v>11920000</v>
      </c>
      <c r="H533" s="6">
        <v>1.9E-3</v>
      </c>
      <c r="I533" s="5">
        <f>+Dados_Históricos___Ibovespa_2015_a_2025[[#This Row],[Var%]]*100</f>
        <v>0.19</v>
      </c>
      <c r="J533" s="9">
        <f t="shared" si="80"/>
        <v>1</v>
      </c>
      <c r="K533" s="5">
        <f t="shared" si="81"/>
        <v>0</v>
      </c>
      <c r="L533" s="9">
        <f t="shared" si="82"/>
        <v>0</v>
      </c>
      <c r="M533" s="5">
        <f t="shared" ca="1" si="83"/>
        <v>0.622</v>
      </c>
      <c r="N533" s="9">
        <f t="shared" ca="1" si="84"/>
        <v>1</v>
      </c>
      <c r="O533" s="5">
        <f t="shared" ca="1" si="85"/>
        <v>0.53300000000000003</v>
      </c>
      <c r="P533" s="9">
        <f t="shared" ca="1" si="86"/>
        <v>1</v>
      </c>
      <c r="Q533" s="5">
        <f t="shared" ca="1" si="87"/>
        <v>0.1061904761904762</v>
      </c>
      <c r="R533" s="9">
        <f t="shared" ca="1" si="88"/>
        <v>1</v>
      </c>
      <c r="S533" s="5">
        <f t="shared" si="89"/>
        <v>-1</v>
      </c>
    </row>
    <row r="534" spans="1:19" x14ac:dyDescent="0.3">
      <c r="A534" s="7">
        <v>45057</v>
      </c>
      <c r="B534" s="3">
        <v>108256</v>
      </c>
      <c r="C534" s="3">
        <v>107446</v>
      </c>
      <c r="D534" s="3">
        <v>108667</v>
      </c>
      <c r="E534" s="3">
        <v>106419</v>
      </c>
      <c r="F534" s="4" t="s">
        <v>371</v>
      </c>
      <c r="G534" s="1">
        <f>VALUE(LEFT(F534,LEN(F534)-1))*CHOOSE(MATCH(RIGHT(F534,1),{"K";"M";"B"},0),1000,1000000,1000000000)</f>
        <v>12770000</v>
      </c>
      <c r="H534" s="6">
        <v>7.4999999999999997E-3</v>
      </c>
      <c r="I534" s="5">
        <f>+Dados_Históricos___Ibovespa_2015_a_2025[[#This Row],[Var%]]*100</f>
        <v>0.75</v>
      </c>
      <c r="J534" s="9">
        <f t="shared" si="80"/>
        <v>1</v>
      </c>
      <c r="K534" s="5">
        <f t="shared" si="81"/>
        <v>0.25</v>
      </c>
      <c r="L534" s="9">
        <f t="shared" si="82"/>
        <v>1</v>
      </c>
      <c r="M534" s="5">
        <f t="shared" ca="1" si="83"/>
        <v>1.1659999999999999</v>
      </c>
      <c r="N534" s="9">
        <f t="shared" ca="1" si="84"/>
        <v>1</v>
      </c>
      <c r="O534" s="5">
        <f t="shared" ca="1" si="85"/>
        <v>0.57400000000000007</v>
      </c>
      <c r="P534" s="9">
        <f t="shared" ca="1" si="86"/>
        <v>1</v>
      </c>
      <c r="Q534" s="5">
        <f t="shared" ca="1" si="87"/>
        <v>0.30142857142857143</v>
      </c>
      <c r="R534" s="9">
        <f t="shared" ca="1" si="88"/>
        <v>1</v>
      </c>
      <c r="S534" s="5">
        <f t="shared" si="89"/>
        <v>1.0000000000000002</v>
      </c>
    </row>
    <row r="535" spans="1:19" x14ac:dyDescent="0.3">
      <c r="A535" s="7">
        <v>45056</v>
      </c>
      <c r="B535" s="3">
        <v>107448</v>
      </c>
      <c r="C535" s="3">
        <v>107114</v>
      </c>
      <c r="D535" s="3">
        <v>107744</v>
      </c>
      <c r="E535" s="3">
        <v>106538</v>
      </c>
      <c r="F535" s="4" t="s">
        <v>455</v>
      </c>
      <c r="G535" s="1">
        <f>VALUE(LEFT(F535,LEN(F535)-1))*CHOOSE(MATCH(RIGHT(F535,1),{"K";"M";"B"},0),1000,1000000,1000000000)</f>
        <v>13580000</v>
      </c>
      <c r="H535" s="6">
        <v>3.0999999999999999E-3</v>
      </c>
      <c r="I535" s="5">
        <f>+Dados_Históricos___Ibovespa_2015_a_2025[[#This Row],[Var%]]*100</f>
        <v>0.31</v>
      </c>
      <c r="J535" s="9">
        <f t="shared" si="80"/>
        <v>1</v>
      </c>
      <c r="K535" s="5">
        <f t="shared" si="81"/>
        <v>0</v>
      </c>
      <c r="L535" s="9">
        <f t="shared" si="82"/>
        <v>0</v>
      </c>
      <c r="M535" s="5">
        <f t="shared" ca="1" si="83"/>
        <v>1.0900000000000001</v>
      </c>
      <c r="N535" s="9">
        <f t="shared" ca="1" si="84"/>
        <v>1</v>
      </c>
      <c r="O535" s="5">
        <f t="shared" ca="1" si="85"/>
        <v>0.41100000000000003</v>
      </c>
      <c r="P535" s="9">
        <f t="shared" ca="1" si="86"/>
        <v>1</v>
      </c>
      <c r="Q535" s="5">
        <f t="shared" ca="1" si="87"/>
        <v>0.31428571428571428</v>
      </c>
      <c r="R535" s="9">
        <f t="shared" ca="1" si="88"/>
        <v>1</v>
      </c>
      <c r="S535" s="5">
        <f t="shared" si="89"/>
        <v>-1</v>
      </c>
    </row>
    <row r="536" spans="1:19" x14ac:dyDescent="0.3">
      <c r="A536" s="7">
        <v>45055</v>
      </c>
      <c r="B536" s="3">
        <v>107114</v>
      </c>
      <c r="C536" s="3">
        <v>106028</v>
      </c>
      <c r="D536" s="3">
        <v>107731</v>
      </c>
      <c r="E536" s="3">
        <v>105549</v>
      </c>
      <c r="F536" s="4" t="s">
        <v>436</v>
      </c>
      <c r="G536" s="1">
        <f>VALUE(LEFT(F536,LEN(F536)-1))*CHOOSE(MATCH(RIGHT(F536,1),{"K";"M";"B"},0),1000,1000000,1000000000)</f>
        <v>13530000</v>
      </c>
      <c r="H536" s="6">
        <v>1.01E-2</v>
      </c>
      <c r="I536" s="5">
        <f>+Dados_Históricos___Ibovespa_2015_a_2025[[#This Row],[Var%]]*100</f>
        <v>1.01</v>
      </c>
      <c r="J536" s="9">
        <f t="shared" si="80"/>
        <v>1</v>
      </c>
      <c r="K536" s="5">
        <f t="shared" si="81"/>
        <v>0.51</v>
      </c>
      <c r="L536" s="9">
        <f t="shared" si="82"/>
        <v>1</v>
      </c>
      <c r="M536" s="5">
        <f t="shared" ca="1" si="83"/>
        <v>1.0020000000000002</v>
      </c>
      <c r="N536" s="9">
        <f t="shared" ca="1" si="84"/>
        <v>1</v>
      </c>
      <c r="O536" s="5">
        <f t="shared" ca="1" si="85"/>
        <v>0.31000000000000005</v>
      </c>
      <c r="P536" s="9">
        <f t="shared" ca="1" si="86"/>
        <v>1</v>
      </c>
      <c r="Q536" s="5">
        <f t="shared" ca="1" si="87"/>
        <v>0.29238095238095241</v>
      </c>
      <c r="R536" s="9">
        <f t="shared" ca="1" si="88"/>
        <v>1</v>
      </c>
      <c r="S536" s="5">
        <f t="shared" si="89"/>
        <v>-1</v>
      </c>
    </row>
    <row r="537" spans="1:19" x14ac:dyDescent="0.3">
      <c r="A537" s="7">
        <v>45054</v>
      </c>
      <c r="B537" s="3">
        <v>106042</v>
      </c>
      <c r="C537" s="3">
        <v>105161</v>
      </c>
      <c r="D537" s="3">
        <v>106716</v>
      </c>
      <c r="E537" s="3">
        <v>105161</v>
      </c>
      <c r="F537" s="4" t="s">
        <v>456</v>
      </c>
      <c r="G537" s="1">
        <f>VALUE(LEFT(F537,LEN(F537)-1))*CHOOSE(MATCH(RIGHT(F537,1),{"K";"M";"B"},0),1000,1000000,1000000000)</f>
        <v>13260000</v>
      </c>
      <c r="H537" s="6">
        <v>8.5000000000000006E-3</v>
      </c>
      <c r="I537" s="5">
        <f>+Dados_Históricos___Ibovespa_2015_a_2025[[#This Row],[Var%]]*100</f>
        <v>0.85000000000000009</v>
      </c>
      <c r="J537" s="9">
        <f t="shared" si="80"/>
        <v>1</v>
      </c>
      <c r="K537" s="5">
        <f t="shared" si="81"/>
        <v>0.35000000000000009</v>
      </c>
      <c r="L537" s="9">
        <f t="shared" si="82"/>
        <v>1</v>
      </c>
      <c r="M537" s="5">
        <f t="shared" ca="1" si="83"/>
        <v>0.32</v>
      </c>
      <c r="N537" s="9">
        <f t="shared" ca="1" si="84"/>
        <v>1</v>
      </c>
      <c r="O537" s="5">
        <f t="shared" ca="1" si="85"/>
        <v>0.16900000000000004</v>
      </c>
      <c r="P537" s="9">
        <f t="shared" ca="1" si="86"/>
        <v>1</v>
      </c>
      <c r="Q537" s="5">
        <f t="shared" ca="1" si="87"/>
        <v>0.20238095238095233</v>
      </c>
      <c r="R537" s="9">
        <f t="shared" ca="1" si="88"/>
        <v>1</v>
      </c>
      <c r="S537" s="5">
        <f t="shared" si="89"/>
        <v>1</v>
      </c>
    </row>
    <row r="538" spans="1:19" x14ac:dyDescent="0.3">
      <c r="A538" s="7">
        <v>45051</v>
      </c>
      <c r="B538" s="3">
        <v>105148</v>
      </c>
      <c r="C538" s="3">
        <v>102175</v>
      </c>
      <c r="D538" s="3">
        <v>105306</v>
      </c>
      <c r="E538" s="3">
        <v>102175</v>
      </c>
      <c r="F538" s="4" t="s">
        <v>457</v>
      </c>
      <c r="G538" s="1">
        <f>VALUE(LEFT(F538,LEN(F538)-1))*CHOOSE(MATCH(RIGHT(F538,1),{"K";"M";"B"},0),1000,1000000,1000000000)</f>
        <v>16700000</v>
      </c>
      <c r="H538" s="6">
        <v>2.9100000000000001E-2</v>
      </c>
      <c r="I538" s="5">
        <f>+Dados_Históricos___Ibovespa_2015_a_2025[[#This Row],[Var%]]*100</f>
        <v>2.91</v>
      </c>
      <c r="J538" s="9">
        <f t="shared" si="80"/>
        <v>1</v>
      </c>
      <c r="K538" s="5">
        <f t="shared" si="81"/>
        <v>2.41</v>
      </c>
      <c r="L538" s="9">
        <f t="shared" si="82"/>
        <v>1</v>
      </c>
      <c r="M538" s="5">
        <f t="shared" ca="1" si="83"/>
        <v>0.44400000000000012</v>
      </c>
      <c r="N538" s="9">
        <f t="shared" ca="1" si="84"/>
        <v>1</v>
      </c>
      <c r="O538" s="5">
        <f t="shared" ca="1" si="85"/>
        <v>0.12800000000000006</v>
      </c>
      <c r="P538" s="9">
        <f t="shared" ca="1" si="86"/>
        <v>1</v>
      </c>
      <c r="Q538" s="5">
        <f t="shared" ca="1" si="87"/>
        <v>0.17904761904761907</v>
      </c>
      <c r="R538" s="9">
        <f t="shared" ca="1" si="88"/>
        <v>1</v>
      </c>
      <c r="S538" s="5">
        <f t="shared" si="89"/>
        <v>1</v>
      </c>
    </row>
    <row r="539" spans="1:19" x14ac:dyDescent="0.3">
      <c r="A539" s="7">
        <v>45050</v>
      </c>
      <c r="B539" s="3">
        <v>102174</v>
      </c>
      <c r="C539" s="3">
        <v>101798</v>
      </c>
      <c r="D539" s="3">
        <v>103321</v>
      </c>
      <c r="E539" s="3">
        <v>101063</v>
      </c>
      <c r="F539" s="4" t="s">
        <v>458</v>
      </c>
      <c r="G539" s="1">
        <f>VALUE(LEFT(F539,LEN(F539)-1))*CHOOSE(MATCH(RIGHT(F539,1),{"K";"M";"B"},0),1000,1000000,1000000000)</f>
        <v>14840000</v>
      </c>
      <c r="H539" s="6">
        <v>3.7000000000000002E-3</v>
      </c>
      <c r="I539" s="5">
        <f>+Dados_Históricos___Ibovespa_2015_a_2025[[#This Row],[Var%]]*100</f>
        <v>0.37</v>
      </c>
      <c r="J539" s="9">
        <f t="shared" si="80"/>
        <v>1</v>
      </c>
      <c r="K539" s="5">
        <f t="shared" si="81"/>
        <v>0</v>
      </c>
      <c r="L539" s="9">
        <f t="shared" si="82"/>
        <v>0</v>
      </c>
      <c r="M539" s="5">
        <f t="shared" ca="1" si="83"/>
        <v>-1.8000000000000037E-2</v>
      </c>
      <c r="N539" s="9">
        <f t="shared" ca="1" si="84"/>
        <v>0</v>
      </c>
      <c r="O539" s="5">
        <f t="shared" ca="1" si="85"/>
        <v>-0.37500000000000006</v>
      </c>
      <c r="P539" s="9">
        <f t="shared" ca="1" si="86"/>
        <v>0</v>
      </c>
      <c r="Q539" s="5">
        <f t="shared" ca="1" si="87"/>
        <v>2.285714285714284E-2</v>
      </c>
      <c r="R539" s="9">
        <f t="shared" ca="1" si="88"/>
        <v>1</v>
      </c>
      <c r="S539" s="5">
        <f t="shared" si="89"/>
        <v>1</v>
      </c>
    </row>
    <row r="540" spans="1:19" x14ac:dyDescent="0.3">
      <c r="A540" s="7">
        <v>45049</v>
      </c>
      <c r="B540" s="3">
        <v>101797</v>
      </c>
      <c r="C540" s="3">
        <v>101927</v>
      </c>
      <c r="D540" s="3">
        <v>102331</v>
      </c>
      <c r="E540" s="3">
        <v>101433</v>
      </c>
      <c r="F540" s="4" t="s">
        <v>459</v>
      </c>
      <c r="G540" s="1">
        <f>VALUE(LEFT(F540,LEN(F540)-1))*CHOOSE(MATCH(RIGHT(F540,1),{"K";"M";"B"},0),1000,1000000,1000000000)</f>
        <v>11690000</v>
      </c>
      <c r="H540" s="6">
        <v>-1.2999999999999999E-3</v>
      </c>
      <c r="I540" s="5">
        <f>+Dados_Históricos___Ibovespa_2015_a_2025[[#This Row],[Var%]]*100</f>
        <v>-0.13</v>
      </c>
      <c r="J540" s="9">
        <f t="shared" si="80"/>
        <v>0</v>
      </c>
      <c r="K540" s="5">
        <f t="shared" si="81"/>
        <v>0</v>
      </c>
      <c r="L540" s="9">
        <f t="shared" si="82"/>
        <v>0</v>
      </c>
      <c r="M540" s="5">
        <f t="shared" ca="1" si="83"/>
        <v>-0.26799999999999996</v>
      </c>
      <c r="N540" s="9">
        <f t="shared" ca="1" si="84"/>
        <v>0</v>
      </c>
      <c r="O540" s="5">
        <f t="shared" ca="1" si="85"/>
        <v>-0.39800000000000002</v>
      </c>
      <c r="P540" s="9">
        <f t="shared" ca="1" si="86"/>
        <v>0</v>
      </c>
      <c r="Q540" s="5">
        <f t="shared" ca="1" si="87"/>
        <v>-7.9047619047619103E-2</v>
      </c>
      <c r="R540" s="9">
        <f t="shared" ca="1" si="88"/>
        <v>0</v>
      </c>
      <c r="S540" s="5">
        <f t="shared" si="89"/>
        <v>1</v>
      </c>
    </row>
    <row r="541" spans="1:19" x14ac:dyDescent="0.3">
      <c r="A541" s="7">
        <v>45048</v>
      </c>
      <c r="B541" s="3">
        <v>101927</v>
      </c>
      <c r="C541" s="3">
        <v>104431</v>
      </c>
      <c r="D541" s="3">
        <v>104447</v>
      </c>
      <c r="E541" s="3">
        <v>101569</v>
      </c>
      <c r="F541" s="4" t="s">
        <v>435</v>
      </c>
      <c r="G541" s="1">
        <f>VALUE(LEFT(F541,LEN(F541)-1))*CHOOSE(MATCH(RIGHT(F541,1),{"K";"M";"B"},0),1000,1000000,1000000000)</f>
        <v>12020000</v>
      </c>
      <c r="H541" s="6">
        <v>-2.4E-2</v>
      </c>
      <c r="I541" s="5">
        <f>+Dados_Históricos___Ibovespa_2015_a_2025[[#This Row],[Var%]]*100</f>
        <v>-2.4</v>
      </c>
      <c r="J541" s="9">
        <f t="shared" si="80"/>
        <v>0</v>
      </c>
      <c r="K541" s="5">
        <f t="shared" si="81"/>
        <v>-1.9</v>
      </c>
      <c r="L541" s="9">
        <f t="shared" si="82"/>
        <v>0</v>
      </c>
      <c r="M541" s="5">
        <f t="shared" ca="1" si="83"/>
        <v>-0.38200000000000001</v>
      </c>
      <c r="N541" s="9">
        <f t="shared" ca="1" si="84"/>
        <v>0</v>
      </c>
      <c r="O541" s="5">
        <f t="shared" ca="1" si="85"/>
        <v>-0.41</v>
      </c>
      <c r="P541" s="9">
        <f t="shared" ca="1" si="86"/>
        <v>0</v>
      </c>
      <c r="Q541" s="5">
        <f t="shared" ca="1" si="87"/>
        <v>1.7142857142857137E-2</v>
      </c>
      <c r="R541" s="9">
        <f t="shared" ca="1" si="88"/>
        <v>1</v>
      </c>
      <c r="S541" s="5">
        <f t="shared" si="89"/>
        <v>-1.0000000000000002</v>
      </c>
    </row>
    <row r="542" spans="1:19" x14ac:dyDescent="0.3">
      <c r="A542" s="7">
        <v>45044</v>
      </c>
      <c r="B542" s="3">
        <v>104432</v>
      </c>
      <c r="C542" s="3">
        <v>102923</v>
      </c>
      <c r="D542" s="3">
        <v>104432</v>
      </c>
      <c r="E542" s="3">
        <v>102449</v>
      </c>
      <c r="F542" s="4" t="s">
        <v>460</v>
      </c>
      <c r="G542" s="1">
        <f>VALUE(LEFT(F542,LEN(F542)-1))*CHOOSE(MATCH(RIGHT(F542,1),{"K";"M";"B"},0),1000,1000000,1000000000)</f>
        <v>13090000</v>
      </c>
      <c r="H542" s="6">
        <v>1.47E-2</v>
      </c>
      <c r="I542" s="5">
        <f>+Dados_Históricos___Ibovespa_2015_a_2025[[#This Row],[Var%]]*100</f>
        <v>1.47</v>
      </c>
      <c r="J542" s="9">
        <f t="shared" si="80"/>
        <v>1</v>
      </c>
      <c r="K542" s="5">
        <f t="shared" si="81"/>
        <v>0.97</v>
      </c>
      <c r="L542" s="9">
        <f t="shared" si="82"/>
        <v>1</v>
      </c>
      <c r="M542" s="5">
        <f t="shared" ca="1" si="83"/>
        <v>1.7999999999999971E-2</v>
      </c>
      <c r="N542" s="9">
        <f t="shared" ca="1" si="84"/>
        <v>1</v>
      </c>
      <c r="O542" s="5">
        <f t="shared" ca="1" si="85"/>
        <v>-0.18700000000000003</v>
      </c>
      <c r="P542" s="9">
        <f t="shared" ca="1" si="86"/>
        <v>0</v>
      </c>
      <c r="Q542" s="5">
        <f t="shared" ca="1" si="87"/>
        <v>0.16</v>
      </c>
      <c r="R542" s="9">
        <f t="shared" ca="1" si="88"/>
        <v>1</v>
      </c>
      <c r="S542" s="5">
        <f t="shared" si="89"/>
        <v>1</v>
      </c>
    </row>
    <row r="543" spans="1:19" x14ac:dyDescent="0.3">
      <c r="A543" s="7">
        <v>45043</v>
      </c>
      <c r="B543" s="3">
        <v>102923</v>
      </c>
      <c r="C543" s="3">
        <v>102310</v>
      </c>
      <c r="D543" s="3">
        <v>103177</v>
      </c>
      <c r="E543" s="3">
        <v>101975</v>
      </c>
      <c r="F543" s="4" t="s">
        <v>461</v>
      </c>
      <c r="G543" s="1">
        <f>VALUE(LEFT(F543,LEN(F543)-1))*CHOOSE(MATCH(RIGHT(F543,1),{"K";"M";"B"},0),1000,1000000,1000000000)</f>
        <v>11300000</v>
      </c>
      <c r="H543" s="6">
        <v>6.0000000000000001E-3</v>
      </c>
      <c r="I543" s="5">
        <f>+Dados_Históricos___Ibovespa_2015_a_2025[[#This Row],[Var%]]*100</f>
        <v>0.6</v>
      </c>
      <c r="J543" s="9">
        <f t="shared" si="80"/>
        <v>1</v>
      </c>
      <c r="K543" s="5">
        <f t="shared" si="81"/>
        <v>9.9999999999999978E-2</v>
      </c>
      <c r="L543" s="9">
        <f t="shared" si="82"/>
        <v>1</v>
      </c>
      <c r="M543" s="5">
        <f t="shared" ca="1" si="83"/>
        <v>-0.18800000000000003</v>
      </c>
      <c r="N543" s="9">
        <f t="shared" ca="1" si="84"/>
        <v>0</v>
      </c>
      <c r="O543" s="5">
        <f t="shared" ca="1" si="85"/>
        <v>-0.374</v>
      </c>
      <c r="P543" s="9">
        <f t="shared" ca="1" si="86"/>
        <v>0</v>
      </c>
      <c r="Q543" s="5">
        <f t="shared" ca="1" si="87"/>
        <v>0.16238095238095238</v>
      </c>
      <c r="R543" s="9">
        <f t="shared" ca="1" si="88"/>
        <v>1</v>
      </c>
      <c r="S543" s="5">
        <f t="shared" si="89"/>
        <v>1</v>
      </c>
    </row>
    <row r="544" spans="1:19" x14ac:dyDescent="0.3">
      <c r="A544" s="7">
        <v>45042</v>
      </c>
      <c r="B544" s="3">
        <v>102312</v>
      </c>
      <c r="C544" s="3">
        <v>103220</v>
      </c>
      <c r="D544" s="3">
        <v>103668</v>
      </c>
      <c r="E544" s="3">
        <v>102233</v>
      </c>
      <c r="F544" s="4" t="s">
        <v>312</v>
      </c>
      <c r="G544" s="1">
        <f>VALUE(LEFT(F544,LEN(F544)-1))*CHOOSE(MATCH(RIGHT(F544,1),{"K";"M";"B"},0),1000,1000000,1000000000)</f>
        <v>10120000</v>
      </c>
      <c r="H544" s="6">
        <v>-8.8000000000000005E-3</v>
      </c>
      <c r="I544" s="5">
        <f>+Dados_Históricos___Ibovespa_2015_a_2025[[#This Row],[Var%]]*100</f>
        <v>-0.88</v>
      </c>
      <c r="J544" s="9">
        <f t="shared" si="80"/>
        <v>0</v>
      </c>
      <c r="K544" s="5">
        <f t="shared" si="81"/>
        <v>-0.38</v>
      </c>
      <c r="L544" s="9">
        <f t="shared" si="82"/>
        <v>0</v>
      </c>
      <c r="M544" s="5">
        <f t="shared" ca="1" si="83"/>
        <v>-0.73199999999999998</v>
      </c>
      <c r="N544" s="9">
        <f t="shared" ca="1" si="84"/>
        <v>0</v>
      </c>
      <c r="O544" s="5">
        <f t="shared" ca="1" si="85"/>
        <v>-0.37</v>
      </c>
      <c r="P544" s="9">
        <f t="shared" ca="1" si="86"/>
        <v>0</v>
      </c>
      <c r="Q544" s="5">
        <f t="shared" ca="1" si="87"/>
        <v>0.17428571428571432</v>
      </c>
      <c r="R544" s="9">
        <f t="shared" ca="1" si="88"/>
        <v>1</v>
      </c>
      <c r="S544" s="5">
        <f t="shared" si="89"/>
        <v>1</v>
      </c>
    </row>
    <row r="545" spans="1:19" x14ac:dyDescent="0.3">
      <c r="A545" s="7">
        <v>45041</v>
      </c>
      <c r="B545" s="3">
        <v>103220</v>
      </c>
      <c r="C545" s="3">
        <v>103947</v>
      </c>
      <c r="D545" s="3">
        <v>103947</v>
      </c>
      <c r="E545" s="3">
        <v>102633</v>
      </c>
      <c r="F545" s="4" t="s">
        <v>214</v>
      </c>
      <c r="G545" s="1">
        <f>VALUE(LEFT(F545,LEN(F545)-1))*CHOOSE(MATCH(RIGHT(F545,1),{"K";"M";"B"},0),1000,1000000,1000000000)</f>
        <v>10870000</v>
      </c>
      <c r="H545" s="6">
        <v>-7.0000000000000001E-3</v>
      </c>
      <c r="I545" s="5">
        <f>+Dados_Históricos___Ibovespa_2015_a_2025[[#This Row],[Var%]]*100</f>
        <v>-0.70000000000000007</v>
      </c>
      <c r="J545" s="9">
        <f t="shared" si="80"/>
        <v>0</v>
      </c>
      <c r="K545" s="5">
        <f t="shared" si="81"/>
        <v>-0.20000000000000007</v>
      </c>
      <c r="L545" s="9">
        <f t="shared" si="82"/>
        <v>0</v>
      </c>
      <c r="M545" s="5">
        <f t="shared" ca="1" si="83"/>
        <v>-0.52800000000000002</v>
      </c>
      <c r="N545" s="9">
        <f t="shared" ca="1" si="84"/>
        <v>0</v>
      </c>
      <c r="O545" s="5">
        <f t="shared" ca="1" si="85"/>
        <v>0.14700000000000002</v>
      </c>
      <c r="P545" s="9">
        <f t="shared" ca="1" si="86"/>
        <v>1</v>
      </c>
      <c r="Q545" s="5">
        <f t="shared" ca="1" si="87"/>
        <v>0.26000000000000006</v>
      </c>
      <c r="R545" s="9">
        <f t="shared" ca="1" si="88"/>
        <v>1</v>
      </c>
      <c r="S545" s="5">
        <f t="shared" si="89"/>
        <v>1</v>
      </c>
    </row>
    <row r="546" spans="1:19" x14ac:dyDescent="0.3">
      <c r="A546" s="7">
        <v>45040</v>
      </c>
      <c r="B546" s="3">
        <v>103947</v>
      </c>
      <c r="C546" s="3">
        <v>104367</v>
      </c>
      <c r="D546" s="3">
        <v>104822</v>
      </c>
      <c r="E546" s="3">
        <v>103247</v>
      </c>
      <c r="F546" s="4" t="s">
        <v>462</v>
      </c>
      <c r="G546" s="1">
        <f>VALUE(LEFT(F546,LEN(F546)-1))*CHOOSE(MATCH(RIGHT(F546,1),{"K";"M";"B"},0),1000,1000000,1000000000)</f>
        <v>10940000</v>
      </c>
      <c r="H546" s="6">
        <v>-4.0000000000000001E-3</v>
      </c>
      <c r="I546" s="5">
        <f>+Dados_Históricos___Ibovespa_2015_a_2025[[#This Row],[Var%]]*100</f>
        <v>-0.4</v>
      </c>
      <c r="J546" s="9">
        <f t="shared" si="80"/>
        <v>0</v>
      </c>
      <c r="K546" s="5">
        <f t="shared" si="81"/>
        <v>0</v>
      </c>
      <c r="L546" s="9">
        <f t="shared" si="82"/>
        <v>0</v>
      </c>
      <c r="M546" s="5">
        <f t="shared" ca="1" si="83"/>
        <v>-0.43800000000000006</v>
      </c>
      <c r="N546" s="9">
        <f t="shared" ca="1" si="84"/>
        <v>0</v>
      </c>
      <c r="O546" s="5">
        <f t="shared" ca="1" si="85"/>
        <v>0.31900000000000001</v>
      </c>
      <c r="P546" s="9">
        <f t="shared" ca="1" si="86"/>
        <v>1</v>
      </c>
      <c r="Q546" s="5">
        <f t="shared" ca="1" si="87"/>
        <v>0.1842857142857143</v>
      </c>
      <c r="R546" s="9">
        <f t="shared" ca="1" si="88"/>
        <v>1</v>
      </c>
      <c r="S546" s="5">
        <f t="shared" si="89"/>
        <v>1</v>
      </c>
    </row>
    <row r="547" spans="1:19" x14ac:dyDescent="0.3">
      <c r="A547" s="7">
        <v>45036</v>
      </c>
      <c r="B547" s="3">
        <v>104367</v>
      </c>
      <c r="C547" s="3">
        <v>103913</v>
      </c>
      <c r="D547" s="3">
        <v>104615</v>
      </c>
      <c r="E547" s="3">
        <v>103087</v>
      </c>
      <c r="F547" s="4" t="s">
        <v>463</v>
      </c>
      <c r="G547" s="1">
        <f>VALUE(LEFT(F547,LEN(F547)-1))*CHOOSE(MATCH(RIGHT(F547,1),{"K";"M";"B"},0),1000,1000000,1000000000)</f>
        <v>12380000</v>
      </c>
      <c r="H547" s="6">
        <v>4.4000000000000003E-3</v>
      </c>
      <c r="I547" s="5">
        <f>+Dados_Históricos___Ibovespa_2015_a_2025[[#This Row],[Var%]]*100</f>
        <v>0.44</v>
      </c>
      <c r="J547" s="9">
        <f t="shared" si="80"/>
        <v>1</v>
      </c>
      <c r="K547" s="5">
        <f t="shared" si="81"/>
        <v>0</v>
      </c>
      <c r="L547" s="9">
        <f t="shared" si="82"/>
        <v>0</v>
      </c>
      <c r="M547" s="5">
        <f t="shared" ca="1" si="83"/>
        <v>-0.39200000000000002</v>
      </c>
      <c r="N547" s="9">
        <f t="shared" ca="1" si="84"/>
        <v>0</v>
      </c>
      <c r="O547" s="5">
        <f t="shared" ca="1" si="85"/>
        <v>0.34399999999999997</v>
      </c>
      <c r="P547" s="9">
        <f t="shared" ca="1" si="86"/>
        <v>1</v>
      </c>
      <c r="Q547" s="5">
        <f t="shared" ca="1" si="87"/>
        <v>0.16666666666666669</v>
      </c>
      <c r="R547" s="9">
        <f t="shared" ca="1" si="88"/>
        <v>1</v>
      </c>
      <c r="S547" s="5">
        <f t="shared" si="89"/>
        <v>1</v>
      </c>
    </row>
    <row r="548" spans="1:19" x14ac:dyDescent="0.3">
      <c r="A548" s="7">
        <v>45035</v>
      </c>
      <c r="B548" s="3">
        <v>103913</v>
      </c>
      <c r="C548" s="3">
        <v>106149</v>
      </c>
      <c r="D548" s="3">
        <v>106149</v>
      </c>
      <c r="E548" s="3">
        <v>103604</v>
      </c>
      <c r="F548" s="4" t="s">
        <v>464</v>
      </c>
      <c r="G548" s="1">
        <f>VALUE(LEFT(F548,LEN(F548)-1))*CHOOSE(MATCH(RIGHT(F548,1),{"K";"M";"B"},0),1000,1000000,1000000000)</f>
        <v>12710000</v>
      </c>
      <c r="H548" s="6">
        <v>-2.12E-2</v>
      </c>
      <c r="I548" s="5">
        <f>+Dados_Históricos___Ibovespa_2015_a_2025[[#This Row],[Var%]]*100</f>
        <v>-2.12</v>
      </c>
      <c r="J548" s="9">
        <f t="shared" si="80"/>
        <v>0</v>
      </c>
      <c r="K548" s="5">
        <f t="shared" si="81"/>
        <v>-1.62</v>
      </c>
      <c r="L548" s="9">
        <f t="shared" si="82"/>
        <v>0</v>
      </c>
      <c r="M548" s="5">
        <f t="shared" ca="1" si="83"/>
        <v>-0.56000000000000005</v>
      </c>
      <c r="N548" s="9">
        <f t="shared" ca="1" si="84"/>
        <v>0</v>
      </c>
      <c r="O548" s="5">
        <f t="shared" ca="1" si="85"/>
        <v>0.21200000000000002</v>
      </c>
      <c r="P548" s="9">
        <f t="shared" ca="1" si="86"/>
        <v>1</v>
      </c>
      <c r="Q548" s="5">
        <f t="shared" ca="1" si="87"/>
        <v>0.14904761904761901</v>
      </c>
      <c r="R548" s="9">
        <f t="shared" ca="1" si="88"/>
        <v>1</v>
      </c>
      <c r="S548" s="5">
        <f t="shared" si="89"/>
        <v>-1</v>
      </c>
    </row>
    <row r="549" spans="1:19" x14ac:dyDescent="0.3">
      <c r="A549" s="7">
        <v>45034</v>
      </c>
      <c r="B549" s="3">
        <v>106163</v>
      </c>
      <c r="C549" s="3">
        <v>106023</v>
      </c>
      <c r="D549" s="3">
        <v>106475</v>
      </c>
      <c r="E549" s="3">
        <v>105122</v>
      </c>
      <c r="F549" s="4" t="s">
        <v>465</v>
      </c>
      <c r="G549" s="1">
        <f>VALUE(LEFT(F549,LEN(F549)-1))*CHOOSE(MATCH(RIGHT(F549,1),{"K";"M";"B"},0),1000,1000000,1000000000)</f>
        <v>11210000</v>
      </c>
      <c r="H549" s="6">
        <v>1.4E-3</v>
      </c>
      <c r="I549" s="5">
        <f>+Dados_Históricos___Ibovespa_2015_a_2025[[#This Row],[Var%]]*100</f>
        <v>0.13999999999999999</v>
      </c>
      <c r="J549" s="9">
        <f t="shared" si="80"/>
        <v>1</v>
      </c>
      <c r="K549" s="5">
        <f t="shared" si="81"/>
        <v>0</v>
      </c>
      <c r="L549" s="9">
        <f t="shared" si="82"/>
        <v>0</v>
      </c>
      <c r="M549" s="5">
        <f t="shared" ca="1" si="83"/>
        <v>-8.0000000000000071E-3</v>
      </c>
      <c r="N549" s="9">
        <f t="shared" ca="1" si="84"/>
        <v>0</v>
      </c>
      <c r="O549" s="5">
        <f t="shared" ca="1" si="85"/>
        <v>0.45999999999999996</v>
      </c>
      <c r="P549" s="9">
        <f t="shared" ca="1" si="86"/>
        <v>1</v>
      </c>
      <c r="Q549" s="5">
        <f t="shared" ca="1" si="87"/>
        <v>0.20047619047619039</v>
      </c>
      <c r="R549" s="9">
        <f t="shared" ca="1" si="88"/>
        <v>1</v>
      </c>
      <c r="S549" s="5">
        <f t="shared" si="89"/>
        <v>-1.0000000000000002</v>
      </c>
    </row>
    <row r="550" spans="1:19" x14ac:dyDescent="0.3">
      <c r="A550" s="7">
        <v>45033</v>
      </c>
      <c r="B550" s="3">
        <v>106016</v>
      </c>
      <c r="C550" s="3">
        <v>106279</v>
      </c>
      <c r="D550" s="3">
        <v>106830</v>
      </c>
      <c r="E550" s="3">
        <v>105623</v>
      </c>
      <c r="F550" s="4" t="s">
        <v>283</v>
      </c>
      <c r="G550" s="1">
        <f>VALUE(LEFT(F550,LEN(F550)-1))*CHOOSE(MATCH(RIGHT(F550,1),{"K";"M";"B"},0),1000,1000000,1000000000)</f>
        <v>10250000</v>
      </c>
      <c r="H550" s="6">
        <v>-2.5000000000000001E-3</v>
      </c>
      <c r="I550" s="5">
        <f>+Dados_Históricos___Ibovespa_2015_a_2025[[#This Row],[Var%]]*100</f>
        <v>-0.25</v>
      </c>
      <c r="J550" s="9">
        <f t="shared" si="80"/>
        <v>0</v>
      </c>
      <c r="K550" s="5">
        <f t="shared" si="81"/>
        <v>0</v>
      </c>
      <c r="L550" s="9">
        <f t="shared" si="82"/>
        <v>0</v>
      </c>
      <c r="M550" s="5">
        <f t="shared" ca="1" si="83"/>
        <v>0.82200000000000006</v>
      </c>
      <c r="N550" s="9">
        <f t="shared" ca="1" si="84"/>
        <v>1</v>
      </c>
      <c r="O550" s="5">
        <f t="shared" ca="1" si="85"/>
        <v>0.40900000000000009</v>
      </c>
      <c r="P550" s="9">
        <f t="shared" ca="1" si="86"/>
        <v>1</v>
      </c>
      <c r="Q550" s="5">
        <f t="shared" ca="1" si="87"/>
        <v>0.12714285714285709</v>
      </c>
      <c r="R550" s="9">
        <f t="shared" ca="1" si="88"/>
        <v>1</v>
      </c>
      <c r="S550" s="5">
        <f t="shared" si="89"/>
        <v>1</v>
      </c>
    </row>
    <row r="551" spans="1:19" x14ac:dyDescent="0.3">
      <c r="A551" s="7">
        <v>45030</v>
      </c>
      <c r="B551" s="3">
        <v>106279</v>
      </c>
      <c r="C551" s="3">
        <v>106458</v>
      </c>
      <c r="D551" s="3">
        <v>106701</v>
      </c>
      <c r="E551" s="3">
        <v>104934</v>
      </c>
      <c r="F551" s="4" t="s">
        <v>376</v>
      </c>
      <c r="G551" s="1">
        <f>VALUE(LEFT(F551,LEN(F551)-1))*CHOOSE(MATCH(RIGHT(F551,1),{"K";"M";"B"},0),1000,1000000,1000000000)</f>
        <v>11500000</v>
      </c>
      <c r="H551" s="6">
        <v>-1.6999999999999999E-3</v>
      </c>
      <c r="I551" s="5">
        <f>+Dados_Históricos___Ibovespa_2015_a_2025[[#This Row],[Var%]]*100</f>
        <v>-0.16999999999999998</v>
      </c>
      <c r="J551" s="9">
        <f t="shared" si="80"/>
        <v>0</v>
      </c>
      <c r="K551" s="5">
        <f t="shared" si="81"/>
        <v>0</v>
      </c>
      <c r="L551" s="9">
        <f t="shared" si="82"/>
        <v>0</v>
      </c>
      <c r="M551" s="5">
        <f t="shared" ca="1" si="83"/>
        <v>1.0760000000000001</v>
      </c>
      <c r="N551" s="9">
        <f t="shared" ca="1" si="84"/>
        <v>1</v>
      </c>
      <c r="O551" s="5">
        <f t="shared" ca="1" si="85"/>
        <v>0.25700000000000006</v>
      </c>
      <c r="P551" s="9">
        <f t="shared" ca="1" si="86"/>
        <v>1</v>
      </c>
      <c r="Q551" s="5">
        <f t="shared" ca="1" si="87"/>
        <v>0.17428571428571424</v>
      </c>
      <c r="R551" s="9">
        <f t="shared" ca="1" si="88"/>
        <v>1</v>
      </c>
      <c r="S551" s="5">
        <f t="shared" si="89"/>
        <v>1</v>
      </c>
    </row>
    <row r="552" spans="1:19" x14ac:dyDescent="0.3">
      <c r="A552" s="7">
        <v>45029</v>
      </c>
      <c r="B552" s="3">
        <v>106458</v>
      </c>
      <c r="C552" s="3">
        <v>106890</v>
      </c>
      <c r="D552" s="3">
        <v>107037</v>
      </c>
      <c r="E552" s="3">
        <v>106220</v>
      </c>
      <c r="F552" s="4" t="s">
        <v>466</v>
      </c>
      <c r="G552" s="1">
        <f>VALUE(LEFT(F552,LEN(F552)-1))*CHOOSE(MATCH(RIGHT(F552,1),{"K";"M";"B"},0),1000,1000000,1000000000)</f>
        <v>12180000</v>
      </c>
      <c r="H552" s="6">
        <v>-4.0000000000000001E-3</v>
      </c>
      <c r="I552" s="5">
        <f>+Dados_Históricos___Ibovespa_2015_a_2025[[#This Row],[Var%]]*100</f>
        <v>-0.4</v>
      </c>
      <c r="J552" s="9">
        <f t="shared" si="80"/>
        <v>0</v>
      </c>
      <c r="K552" s="5">
        <f t="shared" si="81"/>
        <v>0</v>
      </c>
      <c r="L552" s="9">
        <f t="shared" si="82"/>
        <v>0</v>
      </c>
      <c r="M552" s="5">
        <f t="shared" ca="1" si="83"/>
        <v>1.08</v>
      </c>
      <c r="N552" s="9">
        <f t="shared" ca="1" si="84"/>
        <v>1</v>
      </c>
      <c r="O552" s="5">
        <f t="shared" ca="1" si="85"/>
        <v>0.46300000000000008</v>
      </c>
      <c r="P552" s="9">
        <f t="shared" ca="1" si="86"/>
        <v>1</v>
      </c>
      <c r="Q552" s="5">
        <f t="shared" ca="1" si="87"/>
        <v>0.17047619047619045</v>
      </c>
      <c r="R552" s="9">
        <f t="shared" ca="1" si="88"/>
        <v>1</v>
      </c>
      <c r="S552" s="5">
        <f t="shared" si="89"/>
        <v>-1</v>
      </c>
    </row>
    <row r="553" spans="1:19" x14ac:dyDescent="0.3">
      <c r="A553" s="7">
        <v>45028</v>
      </c>
      <c r="B553" s="3">
        <v>106890</v>
      </c>
      <c r="C553" s="3">
        <v>106218</v>
      </c>
      <c r="D553" s="3">
        <v>108277</v>
      </c>
      <c r="E553" s="3">
        <v>106217</v>
      </c>
      <c r="F553" s="4" t="s">
        <v>467</v>
      </c>
      <c r="G553" s="1">
        <f>VALUE(LEFT(F553,LEN(F553)-1))*CHOOSE(MATCH(RIGHT(F553,1),{"K";"M";"B"},0),1000,1000000,1000000000)</f>
        <v>17350000</v>
      </c>
      <c r="H553" s="6">
        <v>6.4000000000000003E-3</v>
      </c>
      <c r="I553" s="5">
        <f>+Dados_Históricos___Ibovespa_2015_a_2025[[#This Row],[Var%]]*100</f>
        <v>0.64</v>
      </c>
      <c r="J553" s="9">
        <f t="shared" si="80"/>
        <v>1</v>
      </c>
      <c r="K553" s="5">
        <f t="shared" si="81"/>
        <v>0.14000000000000001</v>
      </c>
      <c r="L553" s="9">
        <f t="shared" si="82"/>
        <v>1</v>
      </c>
      <c r="M553" s="5">
        <f t="shared" ca="1" si="83"/>
        <v>0.98399999999999976</v>
      </c>
      <c r="N553" s="9">
        <f t="shared" ca="1" si="84"/>
        <v>1</v>
      </c>
      <c r="O553" s="5">
        <f t="shared" ca="1" si="85"/>
        <v>0.56299999999999994</v>
      </c>
      <c r="P553" s="9">
        <f t="shared" ca="1" si="86"/>
        <v>1</v>
      </c>
      <c r="Q553" s="5">
        <f t="shared" ca="1" si="87"/>
        <v>0.18095238095238084</v>
      </c>
      <c r="R553" s="9">
        <f t="shared" ca="1" si="88"/>
        <v>1</v>
      </c>
      <c r="S553" s="5">
        <f t="shared" si="89"/>
        <v>1</v>
      </c>
    </row>
    <row r="554" spans="1:19" x14ac:dyDescent="0.3">
      <c r="A554" s="7">
        <v>45027</v>
      </c>
      <c r="B554" s="3">
        <v>106214</v>
      </c>
      <c r="C554" s="3">
        <v>101849</v>
      </c>
      <c r="D554" s="3">
        <v>106455</v>
      </c>
      <c r="E554" s="3">
        <v>101848</v>
      </c>
      <c r="F554" s="4" t="s">
        <v>468</v>
      </c>
      <c r="G554" s="1">
        <f>VALUE(LEFT(F554,LEN(F554)-1))*CHOOSE(MATCH(RIGHT(F554,1),{"K";"M";"B"},0),1000,1000000,1000000000)</f>
        <v>18730000</v>
      </c>
      <c r="H554" s="6">
        <v>4.2900000000000001E-2</v>
      </c>
      <c r="I554" s="5">
        <f>+Dados_Históricos___Ibovespa_2015_a_2025[[#This Row],[Var%]]*100</f>
        <v>4.29</v>
      </c>
      <c r="J554" s="9">
        <f t="shared" si="80"/>
        <v>1</v>
      </c>
      <c r="K554" s="5">
        <f t="shared" si="81"/>
        <v>3.79</v>
      </c>
      <c r="L554" s="9">
        <f t="shared" si="82"/>
        <v>1</v>
      </c>
      <c r="M554" s="5">
        <f t="shared" ca="1" si="83"/>
        <v>0.92800000000000016</v>
      </c>
      <c r="N554" s="9">
        <f t="shared" ca="1" si="84"/>
        <v>1</v>
      </c>
      <c r="O554" s="5">
        <f t="shared" ca="1" si="85"/>
        <v>0.65100000000000002</v>
      </c>
      <c r="P554" s="9">
        <f t="shared" ca="1" si="86"/>
        <v>1</v>
      </c>
      <c r="Q554" s="5">
        <f t="shared" ca="1" si="87"/>
        <v>0.12761904761904758</v>
      </c>
      <c r="R554" s="9">
        <f t="shared" ca="1" si="88"/>
        <v>1</v>
      </c>
      <c r="S554" s="5">
        <f t="shared" si="89"/>
        <v>1</v>
      </c>
    </row>
    <row r="555" spans="1:19" x14ac:dyDescent="0.3">
      <c r="A555" s="7">
        <v>45026</v>
      </c>
      <c r="B555" s="3">
        <v>101847</v>
      </c>
      <c r="C555" s="3">
        <v>100822</v>
      </c>
      <c r="D555" s="3">
        <v>102196</v>
      </c>
      <c r="E555" s="3">
        <v>100819</v>
      </c>
      <c r="F555" s="4" t="s">
        <v>236</v>
      </c>
      <c r="G555" s="1">
        <f>VALUE(LEFT(F555,LEN(F555)-1))*CHOOSE(MATCH(RIGHT(F555,1),{"K";"M";"B"},0),1000,1000000,1000000000)</f>
        <v>8150000</v>
      </c>
      <c r="H555" s="6">
        <v>1.0200000000000001E-2</v>
      </c>
      <c r="I555" s="5">
        <f>+Dados_Históricos___Ibovespa_2015_a_2025[[#This Row],[Var%]]*100</f>
        <v>1.02</v>
      </c>
      <c r="J555" s="9">
        <f t="shared" si="80"/>
        <v>1</v>
      </c>
      <c r="K555" s="5">
        <f t="shared" si="81"/>
        <v>0.52</v>
      </c>
      <c r="L555" s="9">
        <f t="shared" si="82"/>
        <v>1</v>
      </c>
      <c r="M555" s="5">
        <f t="shared" ca="1" si="83"/>
        <v>-4.0000000000000036E-3</v>
      </c>
      <c r="N555" s="9">
        <f t="shared" ca="1" si="84"/>
        <v>0</v>
      </c>
      <c r="O555" s="5">
        <f t="shared" ca="1" si="85"/>
        <v>0.30700000000000005</v>
      </c>
      <c r="P555" s="9">
        <f t="shared" ca="1" si="86"/>
        <v>1</v>
      </c>
      <c r="Q555" s="5">
        <f t="shared" ca="1" si="87"/>
        <v>-0.14238095238095236</v>
      </c>
      <c r="R555" s="9">
        <f t="shared" ca="1" si="88"/>
        <v>0</v>
      </c>
      <c r="S555" s="5">
        <f t="shared" si="89"/>
        <v>0.99999999999999978</v>
      </c>
    </row>
    <row r="556" spans="1:19" x14ac:dyDescent="0.3">
      <c r="A556" s="7">
        <v>45022</v>
      </c>
      <c r="B556" s="3">
        <v>100822</v>
      </c>
      <c r="C556" s="3">
        <v>100978</v>
      </c>
      <c r="D556" s="3">
        <v>101628</v>
      </c>
      <c r="E556" s="3">
        <v>100443</v>
      </c>
      <c r="F556" s="4" t="s">
        <v>183</v>
      </c>
      <c r="G556" s="1">
        <f>VALUE(LEFT(F556,LEN(F556)-1))*CHOOSE(MATCH(RIGHT(F556,1),{"K";"M";"B"},0),1000,1000000,1000000000)</f>
        <v>9820000</v>
      </c>
      <c r="H556" s="6">
        <v>-1.5E-3</v>
      </c>
      <c r="I556" s="5">
        <f>+Dados_Históricos___Ibovespa_2015_a_2025[[#This Row],[Var%]]*100</f>
        <v>-0.15</v>
      </c>
      <c r="J556" s="9">
        <f t="shared" si="80"/>
        <v>0</v>
      </c>
      <c r="K556" s="5">
        <f t="shared" si="81"/>
        <v>0</v>
      </c>
      <c r="L556" s="9">
        <f t="shared" si="82"/>
        <v>0</v>
      </c>
      <c r="M556" s="5">
        <f t="shared" ca="1" si="83"/>
        <v>-0.56200000000000006</v>
      </c>
      <c r="N556" s="9">
        <f t="shared" ca="1" si="84"/>
        <v>0</v>
      </c>
      <c r="O556" s="5">
        <f t="shared" ca="1" si="85"/>
        <v>0.29700000000000004</v>
      </c>
      <c r="P556" s="9">
        <f t="shared" ca="1" si="86"/>
        <v>1</v>
      </c>
      <c r="Q556" s="5">
        <f t="shared" ca="1" si="87"/>
        <v>-0.25666666666666665</v>
      </c>
      <c r="R556" s="9">
        <f t="shared" ca="1" si="88"/>
        <v>0</v>
      </c>
      <c r="S556" s="5">
        <f t="shared" si="89"/>
        <v>-1</v>
      </c>
    </row>
    <row r="557" spans="1:19" x14ac:dyDescent="0.3">
      <c r="A557" s="7">
        <v>45021</v>
      </c>
      <c r="B557" s="3">
        <v>100978</v>
      </c>
      <c r="C557" s="3">
        <v>101869</v>
      </c>
      <c r="D557" s="3">
        <v>101960</v>
      </c>
      <c r="E557" s="3">
        <v>99898</v>
      </c>
      <c r="F557" s="4" t="s">
        <v>456</v>
      </c>
      <c r="G557" s="1">
        <f>VALUE(LEFT(F557,LEN(F557)-1))*CHOOSE(MATCH(RIGHT(F557,1),{"K";"M";"B"},0),1000,1000000,1000000000)</f>
        <v>13260000</v>
      </c>
      <c r="H557" s="6">
        <v>-8.8000000000000005E-3</v>
      </c>
      <c r="I557" s="5">
        <f>+Dados_Históricos___Ibovespa_2015_a_2025[[#This Row],[Var%]]*100</f>
        <v>-0.88</v>
      </c>
      <c r="J557" s="9">
        <f t="shared" si="80"/>
        <v>0</v>
      </c>
      <c r="K557" s="5">
        <f t="shared" si="81"/>
        <v>-0.38</v>
      </c>
      <c r="L557" s="9">
        <f t="shared" si="82"/>
        <v>0</v>
      </c>
      <c r="M557" s="5">
        <f t="shared" ca="1" si="83"/>
        <v>-0.154</v>
      </c>
      <c r="N557" s="9">
        <f t="shared" ca="1" si="84"/>
        <v>0</v>
      </c>
      <c r="O557" s="5">
        <f t="shared" ca="1" si="85"/>
        <v>8.3000000000000004E-2</v>
      </c>
      <c r="P557" s="9">
        <f t="shared" ca="1" si="86"/>
        <v>1</v>
      </c>
      <c r="Q557" s="5">
        <f t="shared" ca="1" si="87"/>
        <v>-0.1438095238095238</v>
      </c>
      <c r="R557" s="9">
        <f t="shared" ca="1" si="88"/>
        <v>0</v>
      </c>
      <c r="S557" s="5">
        <f t="shared" si="89"/>
        <v>-1</v>
      </c>
    </row>
    <row r="558" spans="1:19" x14ac:dyDescent="0.3">
      <c r="A558" s="7">
        <v>45020</v>
      </c>
      <c r="B558" s="3">
        <v>101869</v>
      </c>
      <c r="C558" s="3">
        <v>101505</v>
      </c>
      <c r="D558" s="3">
        <v>103056</v>
      </c>
      <c r="E558" s="3">
        <v>101505</v>
      </c>
      <c r="F558" s="4" t="s">
        <v>469</v>
      </c>
      <c r="G558" s="1">
        <f>VALUE(LEFT(F558,LEN(F558)-1))*CHOOSE(MATCH(RIGHT(F558,1),{"K";"M";"B"},0),1000,1000000,1000000000)</f>
        <v>11700000</v>
      </c>
      <c r="H558" s="6">
        <v>3.5999999999999999E-3</v>
      </c>
      <c r="I558" s="5">
        <f>+Dados_Históricos___Ibovespa_2015_a_2025[[#This Row],[Var%]]*100</f>
        <v>0.36</v>
      </c>
      <c r="J558" s="9">
        <f t="shared" si="80"/>
        <v>1</v>
      </c>
      <c r="K558" s="5">
        <f t="shared" si="81"/>
        <v>0</v>
      </c>
      <c r="L558" s="9">
        <f t="shared" si="82"/>
        <v>0</v>
      </c>
      <c r="M558" s="5">
        <f t="shared" ca="1" si="83"/>
        <v>0.14200000000000002</v>
      </c>
      <c r="N558" s="9">
        <f t="shared" ca="1" si="84"/>
        <v>1</v>
      </c>
      <c r="O558" s="5">
        <f t="shared" ca="1" si="85"/>
        <v>9.4E-2</v>
      </c>
      <c r="P558" s="9">
        <f t="shared" ca="1" si="86"/>
        <v>1</v>
      </c>
      <c r="Q558" s="5">
        <f t="shared" ca="1" si="87"/>
        <v>-0.12333333333333328</v>
      </c>
      <c r="R558" s="9">
        <f t="shared" ca="1" si="88"/>
        <v>0</v>
      </c>
      <c r="S558" s="5">
        <f t="shared" si="89"/>
        <v>-1</v>
      </c>
    </row>
    <row r="559" spans="1:19" x14ac:dyDescent="0.3">
      <c r="A559" s="7">
        <v>45019</v>
      </c>
      <c r="B559" s="3">
        <v>101506</v>
      </c>
      <c r="C559" s="3">
        <v>101883</v>
      </c>
      <c r="D559" s="3">
        <v>101916</v>
      </c>
      <c r="E559" s="3">
        <v>100651</v>
      </c>
      <c r="F559" s="4" t="s">
        <v>470</v>
      </c>
      <c r="G559" s="1">
        <f>VALUE(LEFT(F559,LEN(F559)-1))*CHOOSE(MATCH(RIGHT(F559,1),{"K";"M";"B"},0),1000,1000000,1000000000)</f>
        <v>12790000</v>
      </c>
      <c r="H559" s="6">
        <v>-3.7000000000000002E-3</v>
      </c>
      <c r="I559" s="5">
        <f>+Dados_Históricos___Ibovespa_2015_a_2025[[#This Row],[Var%]]*100</f>
        <v>-0.37</v>
      </c>
      <c r="J559" s="9">
        <f t="shared" si="80"/>
        <v>0</v>
      </c>
      <c r="K559" s="5">
        <f t="shared" si="81"/>
        <v>0</v>
      </c>
      <c r="L559" s="9">
        <f t="shared" si="82"/>
        <v>0</v>
      </c>
      <c r="M559" s="5">
        <f t="shared" ca="1" si="83"/>
        <v>0.374</v>
      </c>
      <c r="N559" s="9">
        <f t="shared" ca="1" si="84"/>
        <v>1</v>
      </c>
      <c r="O559" s="5">
        <f t="shared" ca="1" si="85"/>
        <v>6.5000000000000002E-2</v>
      </c>
      <c r="P559" s="9">
        <f t="shared" ca="1" si="86"/>
        <v>1</v>
      </c>
      <c r="Q559" s="5">
        <f t="shared" ca="1" si="87"/>
        <v>-0.10238095238095235</v>
      </c>
      <c r="R559" s="9">
        <f t="shared" ca="1" si="88"/>
        <v>0</v>
      </c>
      <c r="S559" s="5">
        <f t="shared" si="89"/>
        <v>-1</v>
      </c>
    </row>
    <row r="560" spans="1:19" x14ac:dyDescent="0.3">
      <c r="A560" s="7">
        <v>45016</v>
      </c>
      <c r="B560" s="3">
        <v>101882</v>
      </c>
      <c r="C560" s="3">
        <v>103714</v>
      </c>
      <c r="D560" s="3">
        <v>104041</v>
      </c>
      <c r="E560" s="3">
        <v>101476</v>
      </c>
      <c r="F560" s="4" t="s">
        <v>471</v>
      </c>
      <c r="G560" s="1">
        <f>VALUE(LEFT(F560,LEN(F560)-1))*CHOOSE(MATCH(RIGHT(F560,1),{"K";"M";"B"},0),1000,1000000,1000000000)</f>
        <v>15120000</v>
      </c>
      <c r="H560" s="6">
        <v>-1.77E-2</v>
      </c>
      <c r="I560" s="5">
        <f>+Dados_Históricos___Ibovespa_2015_a_2025[[#This Row],[Var%]]*100</f>
        <v>-1.77</v>
      </c>
      <c r="J560" s="9">
        <f t="shared" si="80"/>
        <v>0</v>
      </c>
      <c r="K560" s="5">
        <f t="shared" si="81"/>
        <v>-1.27</v>
      </c>
      <c r="L560" s="9">
        <f t="shared" si="82"/>
        <v>0</v>
      </c>
      <c r="M560" s="5">
        <f t="shared" ca="1" si="83"/>
        <v>0.6180000000000001</v>
      </c>
      <c r="N560" s="9">
        <f t="shared" ca="1" si="84"/>
        <v>1</v>
      </c>
      <c r="O560" s="5">
        <f t="shared" ca="1" si="85"/>
        <v>-2.0000000000000239E-3</v>
      </c>
      <c r="P560" s="9">
        <f t="shared" ca="1" si="86"/>
        <v>0</v>
      </c>
      <c r="Q560" s="5">
        <f t="shared" ca="1" si="87"/>
        <v>-5.9999999999999956E-2</v>
      </c>
      <c r="R560" s="9">
        <f t="shared" ca="1" si="88"/>
        <v>0</v>
      </c>
      <c r="S560" s="5">
        <f t="shared" si="89"/>
        <v>-1</v>
      </c>
    </row>
    <row r="561" spans="1:19" x14ac:dyDescent="0.3">
      <c r="A561" s="7">
        <v>45015</v>
      </c>
      <c r="B561" s="3">
        <v>103713</v>
      </c>
      <c r="C561" s="3">
        <v>101796</v>
      </c>
      <c r="D561" s="3">
        <v>104085</v>
      </c>
      <c r="E561" s="3">
        <v>101796</v>
      </c>
      <c r="F561" s="4" t="s">
        <v>472</v>
      </c>
      <c r="G561" s="1">
        <f>VALUE(LEFT(F561,LEN(F561)-1))*CHOOSE(MATCH(RIGHT(F561,1),{"K";"M";"B"},0),1000,1000000,1000000000)</f>
        <v>14900000</v>
      </c>
      <c r="H561" s="6">
        <v>1.89E-2</v>
      </c>
      <c r="I561" s="5">
        <f>+Dados_Históricos___Ibovespa_2015_a_2025[[#This Row],[Var%]]*100</f>
        <v>1.8900000000000001</v>
      </c>
      <c r="J561" s="9">
        <f t="shared" si="80"/>
        <v>1</v>
      </c>
      <c r="K561" s="5">
        <f t="shared" si="81"/>
        <v>1.3900000000000001</v>
      </c>
      <c r="L561" s="9">
        <f t="shared" si="82"/>
        <v>1</v>
      </c>
      <c r="M561" s="5">
        <f t="shared" ca="1" si="83"/>
        <v>1.1559999999999999</v>
      </c>
      <c r="N561" s="9">
        <f t="shared" ca="1" si="84"/>
        <v>1</v>
      </c>
      <c r="O561" s="5">
        <f t="shared" ca="1" si="85"/>
        <v>3.4999999999999899E-2</v>
      </c>
      <c r="P561" s="9">
        <f t="shared" ca="1" si="86"/>
        <v>1</v>
      </c>
      <c r="Q561" s="5">
        <f t="shared" ca="1" si="87"/>
        <v>-2.3809523809523843E-2</v>
      </c>
      <c r="R561" s="9">
        <f t="shared" ca="1" si="88"/>
        <v>0</v>
      </c>
      <c r="S561" s="5">
        <f t="shared" si="89"/>
        <v>-1</v>
      </c>
    </row>
    <row r="562" spans="1:19" x14ac:dyDescent="0.3">
      <c r="A562" s="7">
        <v>45014</v>
      </c>
      <c r="B562" s="3">
        <v>101793</v>
      </c>
      <c r="C562" s="3">
        <v>101185</v>
      </c>
      <c r="D562" s="3">
        <v>102213</v>
      </c>
      <c r="E562" s="3">
        <v>100248</v>
      </c>
      <c r="F562" s="4" t="s">
        <v>327</v>
      </c>
      <c r="G562" s="1">
        <f>VALUE(LEFT(F562,LEN(F562)-1))*CHOOSE(MATCH(RIGHT(F562,1),{"K";"M";"B"},0),1000,1000000,1000000000)</f>
        <v>12460000</v>
      </c>
      <c r="H562" s="6">
        <v>6.0000000000000001E-3</v>
      </c>
      <c r="I562" s="5">
        <f>+Dados_Históricos___Ibovespa_2015_a_2025[[#This Row],[Var%]]*100</f>
        <v>0.6</v>
      </c>
      <c r="J562" s="9">
        <f t="shared" si="80"/>
        <v>1</v>
      </c>
      <c r="K562" s="5">
        <f t="shared" si="81"/>
        <v>9.9999999999999978E-2</v>
      </c>
      <c r="L562" s="9">
        <f t="shared" si="82"/>
        <v>1</v>
      </c>
      <c r="M562" s="5">
        <f t="shared" ca="1" si="83"/>
        <v>0.32</v>
      </c>
      <c r="N562" s="9">
        <f t="shared" ca="1" si="84"/>
        <v>1</v>
      </c>
      <c r="O562" s="5">
        <f t="shared" ca="1" si="85"/>
        <v>-0.08</v>
      </c>
      <c r="P562" s="9">
        <f t="shared" ca="1" si="86"/>
        <v>0</v>
      </c>
      <c r="Q562" s="5">
        <f t="shared" ca="1" si="87"/>
        <v>-0.13857142857142854</v>
      </c>
      <c r="R562" s="9">
        <f t="shared" ca="1" si="88"/>
        <v>0</v>
      </c>
      <c r="S562" s="5">
        <f t="shared" si="89"/>
        <v>1</v>
      </c>
    </row>
    <row r="563" spans="1:19" x14ac:dyDescent="0.3">
      <c r="A563" s="7">
        <v>45013</v>
      </c>
      <c r="B563" s="3">
        <v>101185</v>
      </c>
      <c r="C563" s="3">
        <v>99672</v>
      </c>
      <c r="D563" s="3">
        <v>101559</v>
      </c>
      <c r="E563" s="3">
        <v>99488</v>
      </c>
      <c r="F563" s="4" t="s">
        <v>282</v>
      </c>
      <c r="G563" s="1">
        <f>VALUE(LEFT(F563,LEN(F563)-1))*CHOOSE(MATCH(RIGHT(F563,1),{"K";"M";"B"},0),1000,1000000,1000000000)</f>
        <v>13500000</v>
      </c>
      <c r="H563" s="6">
        <v>1.52E-2</v>
      </c>
      <c r="I563" s="5">
        <f>+Dados_Históricos___Ibovespa_2015_a_2025[[#This Row],[Var%]]*100</f>
        <v>1.52</v>
      </c>
      <c r="J563" s="9">
        <f t="shared" si="80"/>
        <v>1</v>
      </c>
      <c r="K563" s="5">
        <f t="shared" si="81"/>
        <v>1.02</v>
      </c>
      <c r="L563" s="9">
        <f t="shared" si="82"/>
        <v>1</v>
      </c>
      <c r="M563" s="5">
        <f t="shared" ca="1" si="83"/>
        <v>4.5999999999999999E-2</v>
      </c>
      <c r="N563" s="9">
        <f t="shared" ca="1" si="84"/>
        <v>1</v>
      </c>
      <c r="O563" s="5">
        <f t="shared" ca="1" si="85"/>
        <v>-0.16500000000000001</v>
      </c>
      <c r="P563" s="9">
        <f t="shared" ca="1" si="86"/>
        <v>0</v>
      </c>
      <c r="Q563" s="5">
        <f t="shared" ca="1" si="87"/>
        <v>-0.20238095238095238</v>
      </c>
      <c r="R563" s="9">
        <f t="shared" ca="1" si="88"/>
        <v>0</v>
      </c>
      <c r="S563" s="5">
        <f t="shared" si="89"/>
        <v>1</v>
      </c>
    </row>
    <row r="564" spans="1:19" x14ac:dyDescent="0.3">
      <c r="A564" s="7">
        <v>45012</v>
      </c>
      <c r="B564" s="3">
        <v>99670</v>
      </c>
      <c r="C564" s="3">
        <v>98833</v>
      </c>
      <c r="D564" s="3">
        <v>99997</v>
      </c>
      <c r="E564" s="3">
        <v>98833</v>
      </c>
      <c r="F564" s="4" t="s">
        <v>142</v>
      </c>
      <c r="G564" s="1">
        <f>VALUE(LEFT(F564,LEN(F564)-1))*CHOOSE(MATCH(RIGHT(F564,1),{"K";"M";"B"},0),1000,1000000,1000000000)</f>
        <v>9990000</v>
      </c>
      <c r="H564" s="6">
        <v>8.5000000000000006E-3</v>
      </c>
      <c r="I564" s="5">
        <f>+Dados_Históricos___Ibovespa_2015_a_2025[[#This Row],[Var%]]*100</f>
        <v>0.85000000000000009</v>
      </c>
      <c r="J564" s="9">
        <f t="shared" si="80"/>
        <v>1</v>
      </c>
      <c r="K564" s="5">
        <f t="shared" si="81"/>
        <v>0.35000000000000009</v>
      </c>
      <c r="L564" s="9">
        <f t="shared" si="82"/>
        <v>1</v>
      </c>
      <c r="M564" s="5">
        <f t="shared" ca="1" si="83"/>
        <v>-0.24399999999999999</v>
      </c>
      <c r="N564" s="9">
        <f t="shared" ca="1" si="84"/>
        <v>0</v>
      </c>
      <c r="O564" s="5">
        <f t="shared" ca="1" si="85"/>
        <v>-0.33500000000000002</v>
      </c>
      <c r="P564" s="9">
        <f t="shared" ca="1" si="86"/>
        <v>0</v>
      </c>
      <c r="Q564" s="5">
        <f t="shared" ca="1" si="87"/>
        <v>-0.27857142857142858</v>
      </c>
      <c r="R564" s="9">
        <f t="shared" ca="1" si="88"/>
        <v>0</v>
      </c>
      <c r="S564" s="5">
        <f t="shared" si="89"/>
        <v>1</v>
      </c>
    </row>
    <row r="565" spans="1:19" x14ac:dyDescent="0.3">
      <c r="A565" s="7">
        <v>45009</v>
      </c>
      <c r="B565" s="3">
        <v>98829</v>
      </c>
      <c r="C565" s="3">
        <v>97926</v>
      </c>
      <c r="D565" s="3">
        <v>99258</v>
      </c>
      <c r="E565" s="3">
        <v>97688</v>
      </c>
      <c r="F565" s="4" t="s">
        <v>473</v>
      </c>
      <c r="G565" s="1">
        <f>VALUE(LEFT(F565,LEN(F565)-1))*CHOOSE(MATCH(RIGHT(F565,1),{"K";"M";"B"},0),1000,1000000,1000000000)</f>
        <v>12410000</v>
      </c>
      <c r="H565" s="6">
        <v>9.1999999999999998E-3</v>
      </c>
      <c r="I565" s="5">
        <f>+Dados_Históricos___Ibovespa_2015_a_2025[[#This Row],[Var%]]*100</f>
        <v>0.91999999999999993</v>
      </c>
      <c r="J565" s="9">
        <f t="shared" si="80"/>
        <v>1</v>
      </c>
      <c r="K565" s="5">
        <f t="shared" si="81"/>
        <v>0.41999999999999993</v>
      </c>
      <c r="L565" s="9">
        <f t="shared" si="82"/>
        <v>1</v>
      </c>
      <c r="M565" s="5">
        <f t="shared" ca="1" si="83"/>
        <v>-0.62200000000000011</v>
      </c>
      <c r="N565" s="9">
        <f t="shared" ca="1" si="84"/>
        <v>0</v>
      </c>
      <c r="O565" s="5">
        <f t="shared" ca="1" si="85"/>
        <v>-0.46799999999999997</v>
      </c>
      <c r="P565" s="9">
        <f t="shared" ca="1" si="86"/>
        <v>0</v>
      </c>
      <c r="Q565" s="5">
        <f t="shared" ca="1" si="87"/>
        <v>-0.39857142857142852</v>
      </c>
      <c r="R565" s="9">
        <f t="shared" ca="1" si="88"/>
        <v>0</v>
      </c>
      <c r="S565" s="5">
        <f t="shared" si="89"/>
        <v>1</v>
      </c>
    </row>
    <row r="566" spans="1:19" x14ac:dyDescent="0.3">
      <c r="A566" s="7">
        <v>45008</v>
      </c>
      <c r="B566" s="3">
        <v>97926</v>
      </c>
      <c r="C566" s="3">
        <v>100221</v>
      </c>
      <c r="D566" s="3">
        <v>101126</v>
      </c>
      <c r="E566" s="3">
        <v>96997</v>
      </c>
      <c r="F566" s="4" t="s">
        <v>474</v>
      </c>
      <c r="G566" s="1">
        <f>VALUE(LEFT(F566,LEN(F566)-1))*CHOOSE(MATCH(RIGHT(F566,1),{"K";"M";"B"},0),1000,1000000,1000000000)</f>
        <v>15660000</v>
      </c>
      <c r="H566" s="6">
        <v>-2.29E-2</v>
      </c>
      <c r="I566" s="5">
        <f>+Dados_Históricos___Ibovespa_2015_a_2025[[#This Row],[Var%]]*100</f>
        <v>-2.29</v>
      </c>
      <c r="J566" s="9">
        <f t="shared" si="80"/>
        <v>0</v>
      </c>
      <c r="K566" s="5">
        <f t="shared" si="81"/>
        <v>-1.79</v>
      </c>
      <c r="L566" s="9">
        <f t="shared" si="82"/>
        <v>0</v>
      </c>
      <c r="M566" s="5">
        <f t="shared" ca="1" si="83"/>
        <v>-1.0860000000000001</v>
      </c>
      <c r="N566" s="9">
        <f t="shared" ca="1" si="84"/>
        <v>0</v>
      </c>
      <c r="O566" s="5">
        <f t="shared" ca="1" si="85"/>
        <v>-0.69799999999999995</v>
      </c>
      <c r="P566" s="9">
        <f t="shared" ca="1" si="86"/>
        <v>0</v>
      </c>
      <c r="Q566" s="5">
        <f t="shared" ca="1" si="87"/>
        <v>-0.42285714285714282</v>
      </c>
      <c r="R566" s="9">
        <f t="shared" ca="1" si="88"/>
        <v>0</v>
      </c>
      <c r="S566" s="5">
        <f t="shared" si="89"/>
        <v>-1</v>
      </c>
    </row>
    <row r="567" spans="1:19" x14ac:dyDescent="0.3">
      <c r="A567" s="7">
        <v>45007</v>
      </c>
      <c r="B567" s="3">
        <v>100221</v>
      </c>
      <c r="C567" s="3">
        <v>100998</v>
      </c>
      <c r="D567" s="3">
        <v>101888</v>
      </c>
      <c r="E567" s="3">
        <v>100129</v>
      </c>
      <c r="F567" s="4" t="s">
        <v>376</v>
      </c>
      <c r="G567" s="1">
        <f>VALUE(LEFT(F567,LEN(F567)-1))*CHOOSE(MATCH(RIGHT(F567,1),{"K";"M";"B"},0),1000,1000000,1000000000)</f>
        <v>11500000</v>
      </c>
      <c r="H567" s="6">
        <v>-7.7000000000000002E-3</v>
      </c>
      <c r="I567" s="5">
        <f>+Dados_Históricos___Ibovespa_2015_a_2025[[#This Row],[Var%]]*100</f>
        <v>-0.77</v>
      </c>
      <c r="J567" s="9">
        <f t="shared" si="80"/>
        <v>0</v>
      </c>
      <c r="K567" s="5">
        <f t="shared" si="81"/>
        <v>-0.27</v>
      </c>
      <c r="L567" s="9">
        <f t="shared" si="82"/>
        <v>0</v>
      </c>
      <c r="M567" s="5">
        <f t="shared" ca="1" si="83"/>
        <v>-0.48000000000000009</v>
      </c>
      <c r="N567" s="9">
        <f t="shared" ca="1" si="84"/>
        <v>0</v>
      </c>
      <c r="O567" s="5">
        <f t="shared" ca="1" si="85"/>
        <v>-0.60699999999999998</v>
      </c>
      <c r="P567" s="9">
        <f t="shared" ca="1" si="86"/>
        <v>0</v>
      </c>
      <c r="Q567" s="5">
        <f t="shared" ca="1" si="87"/>
        <v>-0.40190476190476188</v>
      </c>
      <c r="R567" s="9">
        <f t="shared" ca="1" si="88"/>
        <v>0</v>
      </c>
      <c r="S567" s="5">
        <f t="shared" si="89"/>
        <v>-1</v>
      </c>
    </row>
    <row r="568" spans="1:19" x14ac:dyDescent="0.3">
      <c r="A568" s="7">
        <v>45006</v>
      </c>
      <c r="B568" s="3">
        <v>100998</v>
      </c>
      <c r="C568" s="3">
        <v>100923</v>
      </c>
      <c r="D568" s="3">
        <v>101670</v>
      </c>
      <c r="E568" s="3">
        <v>100923</v>
      </c>
      <c r="F568" s="4" t="s">
        <v>475</v>
      </c>
      <c r="G568" s="1">
        <f>VALUE(LEFT(F568,LEN(F568)-1))*CHOOSE(MATCH(RIGHT(F568,1),{"K";"M";"B"},0),1000,1000000,1000000000)</f>
        <v>9670000</v>
      </c>
      <c r="H568" s="6">
        <v>6.9999999999999999E-4</v>
      </c>
      <c r="I568" s="5">
        <f>+Dados_Históricos___Ibovespa_2015_a_2025[[#This Row],[Var%]]*100</f>
        <v>6.9999999999999993E-2</v>
      </c>
      <c r="J568" s="9">
        <f t="shared" si="80"/>
        <v>1</v>
      </c>
      <c r="K568" s="5">
        <f t="shared" si="81"/>
        <v>0</v>
      </c>
      <c r="L568" s="9">
        <f t="shared" si="82"/>
        <v>0</v>
      </c>
      <c r="M568" s="5">
        <f t="shared" ca="1" si="83"/>
        <v>-0.376</v>
      </c>
      <c r="N568" s="9">
        <f t="shared" ca="1" si="84"/>
        <v>0</v>
      </c>
      <c r="O568" s="5">
        <f t="shared" ca="1" si="85"/>
        <v>-0.30799999999999994</v>
      </c>
      <c r="P568" s="9">
        <f t="shared" ca="1" si="86"/>
        <v>0</v>
      </c>
      <c r="Q568" s="5">
        <f t="shared" ca="1" si="87"/>
        <v>-0.39857142857142852</v>
      </c>
      <c r="R568" s="9">
        <f t="shared" ca="1" si="88"/>
        <v>0</v>
      </c>
      <c r="S568" s="5">
        <f t="shared" si="89"/>
        <v>-1</v>
      </c>
    </row>
    <row r="569" spans="1:19" x14ac:dyDescent="0.3">
      <c r="A569" s="7">
        <v>45005</v>
      </c>
      <c r="B569" s="3">
        <v>100923</v>
      </c>
      <c r="C569" s="3">
        <v>101982</v>
      </c>
      <c r="D569" s="3">
        <v>102328</v>
      </c>
      <c r="E569" s="3">
        <v>100679</v>
      </c>
      <c r="F569" s="4" t="s">
        <v>476</v>
      </c>
      <c r="G569" s="1">
        <f>VALUE(LEFT(F569,LEN(F569)-1))*CHOOSE(MATCH(RIGHT(F569,1),{"K";"M";"B"},0),1000,1000000,1000000000)</f>
        <v>10900000</v>
      </c>
      <c r="H569" s="6">
        <v>-1.04E-2</v>
      </c>
      <c r="I569" s="5">
        <f>+Dados_Históricos___Ibovespa_2015_a_2025[[#This Row],[Var%]]*100</f>
        <v>-1.04</v>
      </c>
      <c r="J569" s="9">
        <f t="shared" si="80"/>
        <v>0</v>
      </c>
      <c r="K569" s="5">
        <f t="shared" si="81"/>
        <v>-0.54</v>
      </c>
      <c r="L569" s="9">
        <f t="shared" si="82"/>
        <v>0</v>
      </c>
      <c r="M569" s="5">
        <f t="shared" ca="1" si="83"/>
        <v>-0.42600000000000005</v>
      </c>
      <c r="N569" s="9">
        <f t="shared" ca="1" si="84"/>
        <v>0</v>
      </c>
      <c r="O569" s="5">
        <f t="shared" ca="1" si="85"/>
        <v>-0.36</v>
      </c>
      <c r="P569" s="9">
        <f t="shared" ca="1" si="86"/>
        <v>0</v>
      </c>
      <c r="Q569" s="5">
        <f t="shared" ca="1" si="87"/>
        <v>-0.38714285714285712</v>
      </c>
      <c r="R569" s="9">
        <f t="shared" ca="1" si="88"/>
        <v>0</v>
      </c>
      <c r="S569" s="5">
        <f t="shared" si="89"/>
        <v>-0.99999999999999978</v>
      </c>
    </row>
    <row r="570" spans="1:19" x14ac:dyDescent="0.3">
      <c r="A570" s="7">
        <v>45002</v>
      </c>
      <c r="B570" s="3">
        <v>101982</v>
      </c>
      <c r="C570" s="3">
        <v>103434</v>
      </c>
      <c r="D570" s="3">
        <v>103434</v>
      </c>
      <c r="E570" s="3">
        <v>101664</v>
      </c>
      <c r="F570" s="4" t="s">
        <v>133</v>
      </c>
      <c r="G570" s="1">
        <f>VALUE(LEFT(F570,LEN(F570)-1))*CHOOSE(MATCH(RIGHT(F570,1),{"K";"M";"B"},0),1000,1000000,1000000000)</f>
        <v>17560000</v>
      </c>
      <c r="H570" s="6">
        <v>-1.4E-2</v>
      </c>
      <c r="I570" s="5">
        <f>+Dados_Históricos___Ibovespa_2015_a_2025[[#This Row],[Var%]]*100</f>
        <v>-1.4000000000000001</v>
      </c>
      <c r="J570" s="9">
        <f t="shared" si="80"/>
        <v>0</v>
      </c>
      <c r="K570" s="5">
        <f t="shared" si="81"/>
        <v>-0.90000000000000013</v>
      </c>
      <c r="L570" s="9">
        <f t="shared" si="82"/>
        <v>0</v>
      </c>
      <c r="M570" s="5">
        <f t="shared" ca="1" si="83"/>
        <v>-0.314</v>
      </c>
      <c r="N570" s="9">
        <f t="shared" ca="1" si="84"/>
        <v>0</v>
      </c>
      <c r="O570" s="5">
        <f t="shared" ca="1" si="85"/>
        <v>-0.17599999999999996</v>
      </c>
      <c r="P570" s="9">
        <f t="shared" ca="1" si="86"/>
        <v>0</v>
      </c>
      <c r="Q570" s="5">
        <f t="shared" ca="1" si="87"/>
        <v>-0.26047619047619047</v>
      </c>
      <c r="R570" s="9">
        <f t="shared" ca="1" si="88"/>
        <v>0</v>
      </c>
      <c r="S570" s="5">
        <f t="shared" si="89"/>
        <v>-1.0000000000000002</v>
      </c>
    </row>
    <row r="571" spans="1:19" x14ac:dyDescent="0.3">
      <c r="A571" s="7">
        <v>45001</v>
      </c>
      <c r="B571" s="3">
        <v>103435</v>
      </c>
      <c r="C571" s="3">
        <v>102683</v>
      </c>
      <c r="D571" s="3">
        <v>103911</v>
      </c>
      <c r="E571" s="3">
        <v>102455</v>
      </c>
      <c r="F571" s="4" t="s">
        <v>477</v>
      </c>
      <c r="G571" s="1">
        <f>VALUE(LEFT(F571,LEN(F571)-1))*CHOOSE(MATCH(RIGHT(F571,1),{"K";"M";"B"},0),1000,1000000,1000000000)</f>
        <v>14390000</v>
      </c>
      <c r="H571" s="6">
        <v>7.4000000000000003E-3</v>
      </c>
      <c r="I571" s="5">
        <f>+Dados_Históricos___Ibovespa_2015_a_2025[[#This Row],[Var%]]*100</f>
        <v>0.74</v>
      </c>
      <c r="J571" s="9">
        <f t="shared" si="80"/>
        <v>1</v>
      </c>
      <c r="K571" s="5">
        <f t="shared" si="81"/>
        <v>0.24</v>
      </c>
      <c r="L571" s="9">
        <f t="shared" si="82"/>
        <v>1</v>
      </c>
      <c r="M571" s="5">
        <f t="shared" ca="1" si="83"/>
        <v>-0.30999999999999994</v>
      </c>
      <c r="N571" s="9">
        <f t="shared" ca="1" si="84"/>
        <v>0</v>
      </c>
      <c r="O571" s="5">
        <f t="shared" ca="1" si="85"/>
        <v>1.6000000000000059E-2</v>
      </c>
      <c r="P571" s="9">
        <f t="shared" ca="1" si="86"/>
        <v>1</v>
      </c>
      <c r="Q571" s="5">
        <f t="shared" ca="1" si="87"/>
        <v>-0.23714285714285713</v>
      </c>
      <c r="R571" s="9">
        <f t="shared" ca="1" si="88"/>
        <v>0</v>
      </c>
      <c r="S571" s="5">
        <f t="shared" si="89"/>
        <v>-1</v>
      </c>
    </row>
    <row r="572" spans="1:19" x14ac:dyDescent="0.3">
      <c r="A572" s="7">
        <v>45000</v>
      </c>
      <c r="B572" s="3">
        <v>102675</v>
      </c>
      <c r="C572" s="3">
        <v>102930</v>
      </c>
      <c r="D572" s="3">
        <v>103048</v>
      </c>
      <c r="E572" s="3">
        <v>100692</v>
      </c>
      <c r="F572" s="4" t="s">
        <v>432</v>
      </c>
      <c r="G572" s="1">
        <f>VALUE(LEFT(F572,LEN(F572)-1))*CHOOSE(MATCH(RIGHT(F572,1),{"K";"M";"B"},0),1000,1000000,1000000000)</f>
        <v>15250000</v>
      </c>
      <c r="H572" s="6">
        <v>-2.5000000000000001E-3</v>
      </c>
      <c r="I572" s="5">
        <f>+Dados_Históricos___Ibovespa_2015_a_2025[[#This Row],[Var%]]*100</f>
        <v>-0.25</v>
      </c>
      <c r="J572" s="9">
        <f t="shared" si="80"/>
        <v>0</v>
      </c>
      <c r="K572" s="5">
        <f t="shared" si="81"/>
        <v>0</v>
      </c>
      <c r="L572" s="9">
        <f t="shared" si="82"/>
        <v>0</v>
      </c>
      <c r="M572" s="5">
        <f t="shared" ca="1" si="83"/>
        <v>-0.73399999999999999</v>
      </c>
      <c r="N572" s="9">
        <f t="shared" ca="1" si="84"/>
        <v>0</v>
      </c>
      <c r="O572" s="5">
        <f t="shared" ca="1" si="85"/>
        <v>-0.15899999999999997</v>
      </c>
      <c r="P572" s="9">
        <f t="shared" ca="1" si="86"/>
        <v>0</v>
      </c>
      <c r="Q572" s="5">
        <f t="shared" ca="1" si="87"/>
        <v>-0.23904761904761904</v>
      </c>
      <c r="R572" s="9">
        <f t="shared" ca="1" si="88"/>
        <v>0</v>
      </c>
      <c r="S572" s="5">
        <f t="shared" si="89"/>
        <v>-1</v>
      </c>
    </row>
    <row r="573" spans="1:19" x14ac:dyDescent="0.3">
      <c r="A573" s="7">
        <v>44999</v>
      </c>
      <c r="B573" s="3">
        <v>102932</v>
      </c>
      <c r="C573" s="3">
        <v>103121</v>
      </c>
      <c r="D573" s="3">
        <v>104153</v>
      </c>
      <c r="E573" s="3">
        <v>102482</v>
      </c>
      <c r="F573" s="4" t="s">
        <v>478</v>
      </c>
      <c r="G573" s="1">
        <f>VALUE(LEFT(F573,LEN(F573)-1))*CHOOSE(MATCH(RIGHT(F573,1),{"K";"M";"B"},0),1000,1000000,1000000000)</f>
        <v>13130000</v>
      </c>
      <c r="H573" s="6">
        <v>-1.8E-3</v>
      </c>
      <c r="I573" s="5">
        <f>+Dados_Históricos___Ibovespa_2015_a_2025[[#This Row],[Var%]]*100</f>
        <v>-0.18</v>
      </c>
      <c r="J573" s="9">
        <f t="shared" si="80"/>
        <v>0</v>
      </c>
      <c r="K573" s="5">
        <f t="shared" si="81"/>
        <v>0</v>
      </c>
      <c r="L573" s="9">
        <f t="shared" si="82"/>
        <v>0</v>
      </c>
      <c r="M573" s="5">
        <f t="shared" ca="1" si="83"/>
        <v>-0.23999999999999994</v>
      </c>
      <c r="N573" s="9">
        <f t="shared" ca="1" si="84"/>
        <v>0</v>
      </c>
      <c r="O573" s="5">
        <f t="shared" ca="1" si="85"/>
        <v>-0.18599999999999997</v>
      </c>
      <c r="P573" s="9">
        <f t="shared" ca="1" si="86"/>
        <v>0</v>
      </c>
      <c r="Q573" s="5">
        <f t="shared" ca="1" si="87"/>
        <v>-0.22380952380952376</v>
      </c>
      <c r="R573" s="9">
        <f t="shared" ca="1" si="88"/>
        <v>0</v>
      </c>
      <c r="S573" s="5">
        <f t="shared" si="89"/>
        <v>-1</v>
      </c>
    </row>
    <row r="574" spans="1:19" x14ac:dyDescent="0.3">
      <c r="A574" s="7">
        <v>44998</v>
      </c>
      <c r="B574" s="3">
        <v>103121</v>
      </c>
      <c r="C574" s="3">
        <v>103608</v>
      </c>
      <c r="D574" s="3">
        <v>103907</v>
      </c>
      <c r="E574" s="3">
        <v>102255</v>
      </c>
      <c r="F574" s="4" t="s">
        <v>479</v>
      </c>
      <c r="G574" s="1">
        <f>VALUE(LEFT(F574,LEN(F574)-1))*CHOOSE(MATCH(RIGHT(F574,1),{"K";"M";"B"},0),1000,1000000,1000000000)</f>
        <v>12990000</v>
      </c>
      <c r="H574" s="6">
        <v>-4.7999999999999996E-3</v>
      </c>
      <c r="I574" s="5">
        <f>+Dados_Históricos___Ibovespa_2015_a_2025[[#This Row],[Var%]]*100</f>
        <v>-0.48</v>
      </c>
      <c r="J574" s="9">
        <f t="shared" si="80"/>
        <v>0</v>
      </c>
      <c r="K574" s="5">
        <f t="shared" si="81"/>
        <v>0</v>
      </c>
      <c r="L574" s="9">
        <f t="shared" si="82"/>
        <v>0</v>
      </c>
      <c r="M574" s="5">
        <f t="shared" ca="1" si="83"/>
        <v>-0.29399999999999993</v>
      </c>
      <c r="N574" s="9">
        <f t="shared" ca="1" si="84"/>
        <v>0</v>
      </c>
      <c r="O574" s="5">
        <f t="shared" ca="1" si="85"/>
        <v>-0.24199999999999994</v>
      </c>
      <c r="P574" s="9">
        <f t="shared" ca="1" si="86"/>
        <v>0</v>
      </c>
      <c r="Q574" s="5">
        <f t="shared" ca="1" si="87"/>
        <v>-0.29952380952380947</v>
      </c>
      <c r="R574" s="9">
        <f t="shared" ca="1" si="88"/>
        <v>0</v>
      </c>
      <c r="S574" s="5">
        <f t="shared" si="89"/>
        <v>1</v>
      </c>
    </row>
    <row r="575" spans="1:19" x14ac:dyDescent="0.3">
      <c r="A575" s="7">
        <v>44995</v>
      </c>
      <c r="B575" s="3">
        <v>103618</v>
      </c>
      <c r="C575" s="3">
        <v>105071</v>
      </c>
      <c r="D575" s="3">
        <v>105071</v>
      </c>
      <c r="E575" s="3">
        <v>103201</v>
      </c>
      <c r="F575" s="4" t="s">
        <v>480</v>
      </c>
      <c r="G575" s="1">
        <f>VALUE(LEFT(F575,LEN(F575)-1))*CHOOSE(MATCH(RIGHT(F575,1),{"K";"M";"B"},0),1000,1000000,1000000000)</f>
        <v>17950000</v>
      </c>
      <c r="H575" s="6">
        <v>-1.38E-2</v>
      </c>
      <c r="I575" s="5">
        <f>+Dados_Históricos___Ibovespa_2015_a_2025[[#This Row],[Var%]]*100</f>
        <v>-1.38</v>
      </c>
      <c r="J575" s="9">
        <f t="shared" si="80"/>
        <v>0</v>
      </c>
      <c r="K575" s="5">
        <f t="shared" si="81"/>
        <v>-0.87999999999999989</v>
      </c>
      <c r="L575" s="9">
        <f t="shared" si="82"/>
        <v>0</v>
      </c>
      <c r="M575" s="5">
        <f t="shared" ca="1" si="83"/>
        <v>-3.7999999999999902E-2</v>
      </c>
      <c r="N575" s="9">
        <f t="shared" ca="1" si="84"/>
        <v>0</v>
      </c>
      <c r="O575" s="5">
        <f t="shared" ca="1" si="85"/>
        <v>-0.20199999999999996</v>
      </c>
      <c r="P575" s="9">
        <f t="shared" ca="1" si="86"/>
        <v>0</v>
      </c>
      <c r="Q575" s="5">
        <f t="shared" ca="1" si="87"/>
        <v>-0.1828571428571428</v>
      </c>
      <c r="R575" s="9">
        <f t="shared" ca="1" si="88"/>
        <v>0</v>
      </c>
      <c r="S575" s="5">
        <f t="shared" si="89"/>
        <v>-1</v>
      </c>
    </row>
    <row r="576" spans="1:19" x14ac:dyDescent="0.3">
      <c r="A576" s="7">
        <v>44994</v>
      </c>
      <c r="B576" s="3">
        <v>105071</v>
      </c>
      <c r="C576" s="3">
        <v>106540</v>
      </c>
      <c r="D576" s="3">
        <v>106724</v>
      </c>
      <c r="E576" s="3">
        <v>105053</v>
      </c>
      <c r="F576" s="4" t="s">
        <v>481</v>
      </c>
      <c r="G576" s="1">
        <f>VALUE(LEFT(F576,LEN(F576)-1))*CHOOSE(MATCH(RIGHT(F576,1),{"K";"M";"B"},0),1000,1000000,1000000000)</f>
        <v>19170000</v>
      </c>
      <c r="H576" s="6">
        <v>-1.38E-2</v>
      </c>
      <c r="I576" s="5">
        <f>+Dados_Históricos___Ibovespa_2015_a_2025[[#This Row],[Var%]]*100</f>
        <v>-1.38</v>
      </c>
      <c r="J576" s="9">
        <f t="shared" si="80"/>
        <v>0</v>
      </c>
      <c r="K576" s="5">
        <f t="shared" si="81"/>
        <v>-0.87999999999999989</v>
      </c>
      <c r="L576" s="9">
        <f t="shared" si="82"/>
        <v>0</v>
      </c>
      <c r="M576" s="5">
        <f t="shared" ca="1" si="83"/>
        <v>0.34200000000000008</v>
      </c>
      <c r="N576" s="9">
        <f t="shared" ca="1" si="84"/>
        <v>1</v>
      </c>
      <c r="O576" s="5">
        <f t="shared" ca="1" si="85"/>
        <v>-0.23099999999999996</v>
      </c>
      <c r="P576" s="9">
        <f t="shared" ca="1" si="86"/>
        <v>0</v>
      </c>
      <c r="Q576" s="5">
        <f t="shared" ca="1" si="87"/>
        <v>-0.15619047619047621</v>
      </c>
      <c r="R576" s="9">
        <f t="shared" ca="1" si="88"/>
        <v>0</v>
      </c>
      <c r="S576" s="5">
        <v>0</v>
      </c>
    </row>
    <row r="577" spans="1:19" x14ac:dyDescent="0.3">
      <c r="A577" s="7">
        <v>44993</v>
      </c>
      <c r="B577" s="3">
        <v>106540</v>
      </c>
      <c r="C577" s="3">
        <v>104228</v>
      </c>
      <c r="D577" s="3">
        <v>106721</v>
      </c>
      <c r="E577" s="3">
        <v>104228</v>
      </c>
      <c r="F577" s="4" t="s">
        <v>482</v>
      </c>
      <c r="G577" s="1">
        <f>VALUE(LEFT(F577,LEN(F577)-1))*CHOOSE(MATCH(RIGHT(F577,1),{"K";"M";"B"},0),1000,1000000,1000000000)</f>
        <v>15900000</v>
      </c>
      <c r="H577" s="6">
        <v>2.2200000000000001E-2</v>
      </c>
      <c r="I577" s="5">
        <f>+Dados_Históricos___Ibovespa_2015_a_2025[[#This Row],[Var%]]*100</f>
        <v>2.2200000000000002</v>
      </c>
      <c r="J577" s="9">
        <f t="shared" si="80"/>
        <v>1</v>
      </c>
      <c r="K577" s="5">
        <f t="shared" si="81"/>
        <v>1.7200000000000002</v>
      </c>
      <c r="L577" s="9">
        <f t="shared" si="82"/>
        <v>1</v>
      </c>
      <c r="M577" s="5">
        <f t="shared" ca="1" si="83"/>
        <v>0.41600000000000004</v>
      </c>
      <c r="N577" s="9">
        <f t="shared" ca="1" si="84"/>
        <v>1</v>
      </c>
      <c r="O577" s="5">
        <f t="shared" ca="1" si="85"/>
        <v>-5.1999999999999977E-2</v>
      </c>
      <c r="P577" s="9">
        <f t="shared" ca="1" si="86"/>
        <v>0</v>
      </c>
      <c r="Q577" s="5">
        <f t="shared" ca="1" si="87"/>
        <v>-8.1904761904761897E-2</v>
      </c>
      <c r="R577" s="9">
        <f t="shared" ca="1" si="88"/>
        <v>0</v>
      </c>
      <c r="S577" s="5">
        <f t="shared" si="89"/>
        <v>-1</v>
      </c>
    </row>
    <row r="578" spans="1:19" x14ac:dyDescent="0.3">
      <c r="A578" s="7">
        <v>44992</v>
      </c>
      <c r="B578" s="3">
        <v>104228</v>
      </c>
      <c r="C578" s="3">
        <v>104700</v>
      </c>
      <c r="D578" s="3">
        <v>105179</v>
      </c>
      <c r="E578" s="3">
        <v>103480</v>
      </c>
      <c r="F578" s="4" t="s">
        <v>483</v>
      </c>
      <c r="G578" s="1">
        <f>VALUE(LEFT(F578,LEN(F578)-1))*CHOOSE(MATCH(RIGHT(F578,1),{"K";"M";"B"},0),1000,1000000,1000000000)</f>
        <v>12580000</v>
      </c>
      <c r="H578" s="6">
        <v>-4.4999999999999997E-3</v>
      </c>
      <c r="I578" s="5">
        <f>+Dados_Históricos___Ibovespa_2015_a_2025[[#This Row],[Var%]]*100</f>
        <v>-0.44999999999999996</v>
      </c>
      <c r="J578" s="9">
        <f t="shared" ref="J578:J641" si="90">IF(I578&lt;0,0,IF(I578=0,0,1))</f>
        <v>0</v>
      </c>
      <c r="K578" s="5">
        <f t="shared" ref="K578:K641" si="91">IF(ABS(I578)&lt;=0.5, 0, IF(I578&gt;0, I578-0.5, I578+0.5))</f>
        <v>0</v>
      </c>
      <c r="L578" s="9">
        <f t="shared" ref="L578:L641" si="92">IF(K578&lt;0,0,IF(K578=0,0,1))</f>
        <v>0</v>
      </c>
      <c r="M578" s="5">
        <f t="shared" ref="M578:M641" ca="1" si="93">AVERAGE(OFFSET(I578,0,0,5,1))</f>
        <v>-0.13199999999999998</v>
      </c>
      <c r="N578" s="9">
        <f t="shared" ref="N578:N641" ca="1" si="94">IF(M578&lt;0,0,IF(M578=0,0,1))</f>
        <v>0</v>
      </c>
      <c r="O578" s="5">
        <f t="shared" ref="O578:O641" ca="1" si="95">AVERAGE(OFFSET(I578,0,0,10,1))</f>
        <v>-0.45899999999999996</v>
      </c>
      <c r="P578" s="9">
        <f t="shared" ref="P578:P641" ca="1" si="96">IF(O578&lt;0,0,IF(O578=0,0,1))</f>
        <v>0</v>
      </c>
      <c r="Q578" s="5">
        <f t="shared" ref="Q578:Q641" ca="1" si="97">AVERAGE(OFFSET(I578,0,0,21,1))</f>
        <v>-0.25761904761904769</v>
      </c>
      <c r="R578" s="9">
        <f t="shared" ref="R578:R641" ca="1" si="98">IF(Q578&lt;0,0,IF(Q578=0,0,1))</f>
        <v>0</v>
      </c>
      <c r="S578" s="5">
        <f t="shared" ref="S578:S641" si="99">CORREL(G577:G578,I577:I578)</f>
        <v>1</v>
      </c>
    </row>
    <row r="579" spans="1:19" x14ac:dyDescent="0.3">
      <c r="A579" s="7">
        <v>44991</v>
      </c>
      <c r="B579" s="3">
        <v>104700</v>
      </c>
      <c r="C579" s="3">
        <v>103865</v>
      </c>
      <c r="D579" s="3">
        <v>105171</v>
      </c>
      <c r="E579" s="3">
        <v>103170</v>
      </c>
      <c r="F579" s="4" t="s">
        <v>484</v>
      </c>
      <c r="G579" s="1">
        <f>VALUE(LEFT(F579,LEN(F579)-1))*CHOOSE(MATCH(RIGHT(F579,1),{"K";"M";"B"},0),1000,1000000,1000000000)</f>
        <v>14280000</v>
      </c>
      <c r="H579" s="6">
        <v>8.0000000000000002E-3</v>
      </c>
      <c r="I579" s="5">
        <f>+Dados_Históricos___Ibovespa_2015_a_2025[[#This Row],[Var%]]*100</f>
        <v>0.8</v>
      </c>
      <c r="J579" s="9">
        <f t="shared" si="90"/>
        <v>1</v>
      </c>
      <c r="K579" s="5">
        <f t="shared" si="91"/>
        <v>0.30000000000000004</v>
      </c>
      <c r="L579" s="9">
        <f t="shared" si="92"/>
        <v>1</v>
      </c>
      <c r="M579" s="5">
        <f t="shared" ca="1" si="93"/>
        <v>-0.19</v>
      </c>
      <c r="N579" s="9">
        <f t="shared" ca="1" si="94"/>
        <v>0</v>
      </c>
      <c r="O579" s="5">
        <f t="shared" ca="1" si="95"/>
        <v>-0.48399999999999999</v>
      </c>
      <c r="P579" s="9">
        <f t="shared" ca="1" si="96"/>
        <v>0</v>
      </c>
      <c r="Q579" s="5">
        <f t="shared" ca="1" si="97"/>
        <v>-0.3180952380952381</v>
      </c>
      <c r="R579" s="9">
        <f t="shared" ca="1" si="98"/>
        <v>0</v>
      </c>
      <c r="S579" s="5">
        <f t="shared" si="99"/>
        <v>1</v>
      </c>
    </row>
    <row r="580" spans="1:19" x14ac:dyDescent="0.3">
      <c r="A580" s="7">
        <v>44988</v>
      </c>
      <c r="B580" s="3">
        <v>103866</v>
      </c>
      <c r="C580" s="3">
        <v>103326</v>
      </c>
      <c r="D580" s="3">
        <v>104440</v>
      </c>
      <c r="E580" s="3">
        <v>103323</v>
      </c>
      <c r="F580" s="4" t="s">
        <v>485</v>
      </c>
      <c r="G580" s="1">
        <f>VALUE(LEFT(F580,LEN(F580)-1))*CHOOSE(MATCH(RIGHT(F580,1),{"K";"M";"B"},0),1000,1000000,1000000000)</f>
        <v>13100000</v>
      </c>
      <c r="H580" s="6">
        <v>5.1999999999999998E-3</v>
      </c>
      <c r="I580" s="5">
        <f>+Dados_Históricos___Ibovespa_2015_a_2025[[#This Row],[Var%]]*100</f>
        <v>0.52</v>
      </c>
      <c r="J580" s="9">
        <f t="shared" si="90"/>
        <v>1</v>
      </c>
      <c r="K580" s="5">
        <f t="shared" si="91"/>
        <v>2.0000000000000018E-2</v>
      </c>
      <c r="L580" s="9">
        <f t="shared" si="92"/>
        <v>1</v>
      </c>
      <c r="M580" s="5">
        <f t="shared" ca="1" si="93"/>
        <v>-0.36599999999999999</v>
      </c>
      <c r="N580" s="9">
        <f t="shared" ca="1" si="94"/>
        <v>0</v>
      </c>
      <c r="O580" s="5">
        <f t="shared" ca="1" si="95"/>
        <v>-0.53300000000000003</v>
      </c>
      <c r="P580" s="9">
        <f t="shared" ca="1" si="96"/>
        <v>0</v>
      </c>
      <c r="Q580" s="5">
        <f t="shared" ca="1" si="97"/>
        <v>-0.41333333333333333</v>
      </c>
      <c r="R580" s="9">
        <f t="shared" ca="1" si="98"/>
        <v>0</v>
      </c>
      <c r="S580" s="5">
        <f t="shared" si="99"/>
        <v>1</v>
      </c>
    </row>
    <row r="581" spans="1:19" x14ac:dyDescent="0.3">
      <c r="A581" s="7">
        <v>44987</v>
      </c>
      <c r="B581" s="3">
        <v>103326</v>
      </c>
      <c r="C581" s="3">
        <v>104375</v>
      </c>
      <c r="D581" s="3">
        <v>104912</v>
      </c>
      <c r="E581" s="3">
        <v>103321</v>
      </c>
      <c r="F581" s="4" t="s">
        <v>486</v>
      </c>
      <c r="G581" s="1">
        <f>VALUE(LEFT(F581,LEN(F581)-1))*CHOOSE(MATCH(RIGHT(F581,1),{"K";"M";"B"},0),1000,1000000,1000000000)</f>
        <v>14740000</v>
      </c>
      <c r="H581" s="6">
        <v>-1.01E-2</v>
      </c>
      <c r="I581" s="5">
        <f>+Dados_Históricos___Ibovespa_2015_a_2025[[#This Row],[Var%]]*100</f>
        <v>-1.01</v>
      </c>
      <c r="J581" s="9">
        <f t="shared" si="90"/>
        <v>0</v>
      </c>
      <c r="K581" s="5">
        <f t="shared" si="91"/>
        <v>-0.51</v>
      </c>
      <c r="L581" s="9">
        <f t="shared" si="92"/>
        <v>0</v>
      </c>
      <c r="M581" s="5">
        <f t="shared" ca="1" si="93"/>
        <v>-0.80399999999999994</v>
      </c>
      <c r="N581" s="9">
        <f t="shared" ca="1" si="94"/>
        <v>0</v>
      </c>
      <c r="O581" s="5">
        <f t="shared" ca="1" si="95"/>
        <v>-0.42299999999999993</v>
      </c>
      <c r="P581" s="9">
        <f t="shared" ca="1" si="96"/>
        <v>0</v>
      </c>
      <c r="Q581" s="5">
        <f t="shared" ca="1" si="97"/>
        <v>-0.38904761904761903</v>
      </c>
      <c r="R581" s="9">
        <f t="shared" ca="1" si="98"/>
        <v>0</v>
      </c>
      <c r="S581" s="5">
        <f t="shared" si="99"/>
        <v>-1</v>
      </c>
    </row>
    <row r="582" spans="1:19" x14ac:dyDescent="0.3">
      <c r="A582" s="7">
        <v>44986</v>
      </c>
      <c r="B582" s="3">
        <v>104385</v>
      </c>
      <c r="C582" s="3">
        <v>104933</v>
      </c>
      <c r="D582" s="3">
        <v>105497</v>
      </c>
      <c r="E582" s="3">
        <v>103105</v>
      </c>
      <c r="F582" s="4" t="s">
        <v>487</v>
      </c>
      <c r="G582" s="1">
        <f>VALUE(LEFT(F582,LEN(F582)-1))*CHOOSE(MATCH(RIGHT(F582,1),{"K";"M";"B"},0),1000,1000000,1000000000)</f>
        <v>19850000</v>
      </c>
      <c r="H582" s="6">
        <v>-5.1999999999999998E-3</v>
      </c>
      <c r="I582" s="5">
        <f>+Dados_Históricos___Ibovespa_2015_a_2025[[#This Row],[Var%]]*100</f>
        <v>-0.52</v>
      </c>
      <c r="J582" s="9">
        <f t="shared" si="90"/>
        <v>0</v>
      </c>
      <c r="K582" s="5">
        <f t="shared" si="91"/>
        <v>-2.0000000000000018E-2</v>
      </c>
      <c r="L582" s="9">
        <f t="shared" si="92"/>
        <v>0</v>
      </c>
      <c r="M582" s="5">
        <f t="shared" ca="1" si="93"/>
        <v>-0.51999999999999991</v>
      </c>
      <c r="N582" s="9">
        <f t="shared" ca="1" si="94"/>
        <v>0</v>
      </c>
      <c r="O582" s="5">
        <f t="shared" ca="1" si="95"/>
        <v>-0.41299999999999998</v>
      </c>
      <c r="P582" s="9">
        <f t="shared" ca="1" si="96"/>
        <v>0</v>
      </c>
      <c r="Q582" s="5">
        <f t="shared" ca="1" si="97"/>
        <v>-0.3428571428571428</v>
      </c>
      <c r="R582" s="9">
        <f t="shared" ca="1" si="98"/>
        <v>0</v>
      </c>
      <c r="S582" s="5">
        <f t="shared" si="99"/>
        <v>1</v>
      </c>
    </row>
    <row r="583" spans="1:19" x14ac:dyDescent="0.3">
      <c r="A583" s="7">
        <v>44985</v>
      </c>
      <c r="B583" s="3">
        <v>104932</v>
      </c>
      <c r="C583" s="3">
        <v>105706</v>
      </c>
      <c r="D583" s="3">
        <v>106794</v>
      </c>
      <c r="E583" s="3">
        <v>104932</v>
      </c>
      <c r="F583" s="4" t="s">
        <v>488</v>
      </c>
      <c r="G583" s="1">
        <f>VALUE(LEFT(F583,LEN(F583)-1))*CHOOSE(MATCH(RIGHT(F583,1),{"K";"M";"B"},0),1000,1000000,1000000000)</f>
        <v>15670000</v>
      </c>
      <c r="H583" s="6">
        <v>-7.4000000000000003E-3</v>
      </c>
      <c r="I583" s="5">
        <f>+Dados_Históricos___Ibovespa_2015_a_2025[[#This Row],[Var%]]*100</f>
        <v>-0.74</v>
      </c>
      <c r="J583" s="9">
        <f t="shared" si="90"/>
        <v>0</v>
      </c>
      <c r="K583" s="5">
        <f t="shared" si="91"/>
        <v>-0.24</v>
      </c>
      <c r="L583" s="9">
        <f t="shared" si="92"/>
        <v>0</v>
      </c>
      <c r="M583" s="5">
        <f t="shared" ca="1" si="93"/>
        <v>-0.78599999999999992</v>
      </c>
      <c r="N583" s="9">
        <f t="shared" ca="1" si="94"/>
        <v>0</v>
      </c>
      <c r="O583" s="5">
        <f t="shared" ca="1" si="95"/>
        <v>-0.29100000000000004</v>
      </c>
      <c r="P583" s="9">
        <f t="shared" ca="1" si="96"/>
        <v>0</v>
      </c>
      <c r="Q583" s="5">
        <f t="shared" ca="1" si="97"/>
        <v>-0.39571428571428574</v>
      </c>
      <c r="R583" s="9">
        <f t="shared" ca="1" si="98"/>
        <v>0</v>
      </c>
      <c r="S583" s="5">
        <f t="shared" si="99"/>
        <v>1</v>
      </c>
    </row>
    <row r="584" spans="1:19" x14ac:dyDescent="0.3">
      <c r="A584" s="7">
        <v>44984</v>
      </c>
      <c r="B584" s="3">
        <v>105711</v>
      </c>
      <c r="C584" s="3">
        <v>105807</v>
      </c>
      <c r="D584" s="3">
        <v>106402</v>
      </c>
      <c r="E584" s="3">
        <v>105227</v>
      </c>
      <c r="F584" s="4" t="s">
        <v>211</v>
      </c>
      <c r="G584" s="1">
        <f>VALUE(LEFT(F584,LEN(F584)-1))*CHOOSE(MATCH(RIGHT(F584,1),{"K";"M";"B"},0),1000,1000000,1000000000)</f>
        <v>9570000</v>
      </c>
      <c r="H584" s="6">
        <v>-8.0000000000000004E-4</v>
      </c>
      <c r="I584" s="5">
        <f>+Dados_Históricos___Ibovespa_2015_a_2025[[#This Row],[Var%]]*100</f>
        <v>-0.08</v>
      </c>
      <c r="J584" s="9">
        <f t="shared" si="90"/>
        <v>0</v>
      </c>
      <c r="K584" s="5">
        <f t="shared" si="91"/>
        <v>0</v>
      </c>
      <c r="L584" s="9">
        <f t="shared" si="92"/>
        <v>0</v>
      </c>
      <c r="M584" s="5">
        <f t="shared" ca="1" si="93"/>
        <v>-0.77799999999999991</v>
      </c>
      <c r="N584" s="9">
        <f t="shared" ca="1" si="94"/>
        <v>0</v>
      </c>
      <c r="O584" s="5">
        <f t="shared" ca="1" si="95"/>
        <v>-0.20999999999999996</v>
      </c>
      <c r="P584" s="9">
        <f t="shared" ca="1" si="96"/>
        <v>0</v>
      </c>
      <c r="Q584" s="5">
        <f t="shared" ca="1" si="97"/>
        <v>-0.36428571428571427</v>
      </c>
      <c r="R584" s="9">
        <f t="shared" ca="1" si="98"/>
        <v>0</v>
      </c>
      <c r="S584" s="5">
        <f t="shared" si="99"/>
        <v>-1</v>
      </c>
    </row>
    <row r="585" spans="1:19" x14ac:dyDescent="0.3">
      <c r="A585" s="7">
        <v>44981</v>
      </c>
      <c r="B585" s="3">
        <v>105798</v>
      </c>
      <c r="C585" s="3">
        <v>107582</v>
      </c>
      <c r="D585" s="3">
        <v>107611</v>
      </c>
      <c r="E585" s="3">
        <v>105360</v>
      </c>
      <c r="F585" s="4" t="s">
        <v>489</v>
      </c>
      <c r="G585" s="1">
        <f>VALUE(LEFT(F585,LEN(F585)-1))*CHOOSE(MATCH(RIGHT(F585,1),{"K";"M";"B"},0),1000,1000000,1000000000)</f>
        <v>10220000</v>
      </c>
      <c r="H585" s="6">
        <v>-1.67E-2</v>
      </c>
      <c r="I585" s="5">
        <f>+Dados_Históricos___Ibovespa_2015_a_2025[[#This Row],[Var%]]*100</f>
        <v>-1.67</v>
      </c>
      <c r="J585" s="9">
        <f t="shared" si="90"/>
        <v>0</v>
      </c>
      <c r="K585" s="5">
        <f t="shared" si="91"/>
        <v>-1.17</v>
      </c>
      <c r="L585" s="9">
        <f t="shared" si="92"/>
        <v>0</v>
      </c>
      <c r="M585" s="5">
        <f t="shared" ca="1" si="93"/>
        <v>-0.7</v>
      </c>
      <c r="N585" s="9">
        <f t="shared" ca="1" si="94"/>
        <v>0</v>
      </c>
      <c r="O585" s="5">
        <f t="shared" ca="1" si="95"/>
        <v>-0.37899999999999995</v>
      </c>
      <c r="P585" s="9">
        <f t="shared" ca="1" si="96"/>
        <v>0</v>
      </c>
      <c r="Q585" s="5">
        <f t="shared" ca="1" si="97"/>
        <v>-0.30809523809523809</v>
      </c>
      <c r="R585" s="9">
        <f t="shared" ca="1" si="98"/>
        <v>0</v>
      </c>
      <c r="S585" s="5">
        <f t="shared" si="99"/>
        <v>-1.0000000000000002</v>
      </c>
    </row>
    <row r="586" spans="1:19" x14ac:dyDescent="0.3">
      <c r="A586" s="7">
        <v>44980</v>
      </c>
      <c r="B586" s="3">
        <v>107593</v>
      </c>
      <c r="C586" s="3">
        <v>107152</v>
      </c>
      <c r="D586" s="3">
        <v>108663</v>
      </c>
      <c r="E586" s="3">
        <v>106731</v>
      </c>
      <c r="F586" s="4" t="s">
        <v>490</v>
      </c>
      <c r="G586" s="1">
        <f>VALUE(LEFT(F586,LEN(F586)-1))*CHOOSE(MATCH(RIGHT(F586,1),{"K";"M";"B"},0),1000,1000000,1000000000)</f>
        <v>11460000</v>
      </c>
      <c r="H586" s="6">
        <v>4.1000000000000003E-3</v>
      </c>
      <c r="I586" s="5">
        <f>+Dados_Históricos___Ibovespa_2015_a_2025[[#This Row],[Var%]]*100</f>
        <v>0.41000000000000003</v>
      </c>
      <c r="J586" s="9">
        <f t="shared" si="90"/>
        <v>1</v>
      </c>
      <c r="K586" s="5">
        <f t="shared" si="91"/>
        <v>0</v>
      </c>
      <c r="L586" s="9">
        <f t="shared" si="92"/>
        <v>0</v>
      </c>
      <c r="M586" s="5">
        <f t="shared" ca="1" si="93"/>
        <v>-4.2000000000000037E-2</v>
      </c>
      <c r="N586" s="9">
        <f t="shared" ca="1" si="94"/>
        <v>0</v>
      </c>
      <c r="O586" s="5">
        <f t="shared" ca="1" si="95"/>
        <v>-1.5000000000000013E-2</v>
      </c>
      <c r="P586" s="9">
        <f t="shared" ca="1" si="96"/>
        <v>0</v>
      </c>
      <c r="Q586" s="5">
        <f t="shared" ca="1" si="97"/>
        <v>-0.17333333333333337</v>
      </c>
      <c r="R586" s="9">
        <f t="shared" ca="1" si="98"/>
        <v>0</v>
      </c>
      <c r="S586" s="5">
        <f t="shared" si="99"/>
        <v>1</v>
      </c>
    </row>
    <row r="587" spans="1:19" x14ac:dyDescent="0.3">
      <c r="A587" s="7">
        <v>44979</v>
      </c>
      <c r="B587" s="3">
        <v>107152</v>
      </c>
      <c r="C587" s="3">
        <v>109174</v>
      </c>
      <c r="D587" s="3">
        <v>109174</v>
      </c>
      <c r="E587" s="3">
        <v>106720</v>
      </c>
      <c r="F587" s="4" t="s">
        <v>491</v>
      </c>
      <c r="G587" s="1">
        <f>VALUE(LEFT(F587,LEN(F587)-1))*CHOOSE(MATCH(RIGHT(F587,1),{"K";"M";"B"},0),1000,1000000,1000000000)</f>
        <v>9360000</v>
      </c>
      <c r="H587" s="6">
        <v>-1.8499999999999999E-2</v>
      </c>
      <c r="I587" s="5">
        <f>+Dados_Históricos___Ibovespa_2015_a_2025[[#This Row],[Var%]]*100</f>
        <v>-1.8499999999999999</v>
      </c>
      <c r="J587" s="9">
        <f t="shared" si="90"/>
        <v>0</v>
      </c>
      <c r="K587" s="5">
        <f t="shared" si="91"/>
        <v>-1.3499999999999999</v>
      </c>
      <c r="L587" s="9">
        <f t="shared" si="92"/>
        <v>0</v>
      </c>
      <c r="M587" s="5">
        <f t="shared" ca="1" si="93"/>
        <v>-0.30599999999999994</v>
      </c>
      <c r="N587" s="9">
        <f t="shared" ca="1" si="94"/>
        <v>0</v>
      </c>
      <c r="O587" s="5">
        <f t="shared" ca="1" si="95"/>
        <v>-0.13799999999999998</v>
      </c>
      <c r="P587" s="9">
        <f t="shared" ca="1" si="96"/>
        <v>0</v>
      </c>
      <c r="Q587" s="5">
        <f t="shared" ca="1" si="97"/>
        <v>-0.20571428571428574</v>
      </c>
      <c r="R587" s="9">
        <f t="shared" ca="1" si="98"/>
        <v>0</v>
      </c>
      <c r="S587" s="5">
        <f t="shared" si="99"/>
        <v>1</v>
      </c>
    </row>
    <row r="588" spans="1:19" x14ac:dyDescent="0.3">
      <c r="A588" s="7">
        <v>44974</v>
      </c>
      <c r="B588" s="3">
        <v>109177</v>
      </c>
      <c r="C588" s="3">
        <v>109941</v>
      </c>
      <c r="D588" s="3">
        <v>109941</v>
      </c>
      <c r="E588" s="3">
        <v>108968</v>
      </c>
      <c r="F588" s="4" t="s">
        <v>492</v>
      </c>
      <c r="G588" s="1">
        <f>VALUE(LEFT(F588,LEN(F588)-1))*CHOOSE(MATCH(RIGHT(F588,1),{"K";"M";"B"},0),1000,1000000,1000000000)</f>
        <v>10060000</v>
      </c>
      <c r="H588" s="6">
        <v>-7.0000000000000001E-3</v>
      </c>
      <c r="I588" s="5">
        <f>+Dados_Históricos___Ibovespa_2015_a_2025[[#This Row],[Var%]]*100</f>
        <v>-0.70000000000000007</v>
      </c>
      <c r="J588" s="9">
        <f t="shared" si="90"/>
        <v>0</v>
      </c>
      <c r="K588" s="5">
        <f t="shared" si="91"/>
        <v>-0.20000000000000007</v>
      </c>
      <c r="L588" s="9">
        <f t="shared" si="92"/>
        <v>0</v>
      </c>
      <c r="M588" s="5">
        <f t="shared" ca="1" si="93"/>
        <v>0.20399999999999996</v>
      </c>
      <c r="N588" s="9">
        <f t="shared" ca="1" si="94"/>
        <v>1</v>
      </c>
      <c r="O588" s="5">
        <f t="shared" ca="1" si="95"/>
        <v>6.4999999999999974E-2</v>
      </c>
      <c r="P588" s="9">
        <f t="shared" ca="1" si="96"/>
        <v>1</v>
      </c>
      <c r="Q588" s="5">
        <f t="shared" ca="1" si="97"/>
        <v>-0.15476190476190477</v>
      </c>
      <c r="R588" s="9">
        <f t="shared" ca="1" si="98"/>
        <v>0</v>
      </c>
      <c r="S588" s="5">
        <f t="shared" si="99"/>
        <v>0.99999999999999989</v>
      </c>
    </row>
    <row r="589" spans="1:19" x14ac:dyDescent="0.3">
      <c r="A589" s="7">
        <v>44973</v>
      </c>
      <c r="B589" s="3">
        <v>109941</v>
      </c>
      <c r="C589" s="3">
        <v>109599</v>
      </c>
      <c r="D589" s="3">
        <v>110437</v>
      </c>
      <c r="E589" s="3">
        <v>108378</v>
      </c>
      <c r="F589" s="4" t="s">
        <v>493</v>
      </c>
      <c r="G589" s="1">
        <f>VALUE(LEFT(F589,LEN(F589)-1))*CHOOSE(MATCH(RIGHT(F589,1),{"K";"M";"B"},0),1000,1000000,1000000000)</f>
        <v>13000000</v>
      </c>
      <c r="H589" s="6">
        <v>3.0999999999999999E-3</v>
      </c>
      <c r="I589" s="5">
        <f>+Dados_Históricos___Ibovespa_2015_a_2025[[#This Row],[Var%]]*100</f>
        <v>0.31</v>
      </c>
      <c r="J589" s="9">
        <f t="shared" si="90"/>
        <v>1</v>
      </c>
      <c r="K589" s="5">
        <f t="shared" si="91"/>
        <v>0</v>
      </c>
      <c r="L589" s="9">
        <f t="shared" si="92"/>
        <v>0</v>
      </c>
      <c r="M589" s="5">
        <f t="shared" ca="1" si="93"/>
        <v>0.35800000000000004</v>
      </c>
      <c r="N589" s="9">
        <f t="shared" ca="1" si="94"/>
        <v>1</v>
      </c>
      <c r="O589" s="5">
        <f t="shared" ca="1" si="95"/>
        <v>-1.1999999999999988E-2</v>
      </c>
      <c r="P589" s="9">
        <f t="shared" ca="1" si="96"/>
        <v>0</v>
      </c>
      <c r="Q589" s="5">
        <f t="shared" ca="1" si="97"/>
        <v>-9.1904761904761906E-2</v>
      </c>
      <c r="R589" s="9">
        <f t="shared" ca="1" si="98"/>
        <v>0</v>
      </c>
      <c r="S589" s="5">
        <f t="shared" si="99"/>
        <v>1</v>
      </c>
    </row>
    <row r="590" spans="1:19" x14ac:dyDescent="0.3">
      <c r="A590" s="7">
        <v>44972</v>
      </c>
      <c r="B590" s="3">
        <v>109600</v>
      </c>
      <c r="C590" s="3">
        <v>107849</v>
      </c>
      <c r="D590" s="3">
        <v>110210</v>
      </c>
      <c r="E590" s="3">
        <v>107267</v>
      </c>
      <c r="F590" s="4" t="s">
        <v>494</v>
      </c>
      <c r="G590" s="1">
        <f>VALUE(LEFT(F590,LEN(F590)-1))*CHOOSE(MATCH(RIGHT(F590,1),{"K";"M";"B"},0),1000,1000000,1000000000)</f>
        <v>15500000</v>
      </c>
      <c r="H590" s="6">
        <v>1.6199999999999999E-2</v>
      </c>
      <c r="I590" s="5">
        <f>+Dados_Históricos___Ibovespa_2015_a_2025[[#This Row],[Var%]]*100</f>
        <v>1.6199999999999999</v>
      </c>
      <c r="J590" s="9">
        <f t="shared" si="90"/>
        <v>1</v>
      </c>
      <c r="K590" s="5">
        <f t="shared" si="91"/>
        <v>1.1199999999999999</v>
      </c>
      <c r="L590" s="9">
        <f t="shared" si="92"/>
        <v>1</v>
      </c>
      <c r="M590" s="5">
        <f t="shared" ca="1" si="93"/>
        <v>-5.800000000000001E-2</v>
      </c>
      <c r="N590" s="9">
        <f t="shared" ca="1" si="94"/>
        <v>0</v>
      </c>
      <c r="O590" s="5">
        <f t="shared" ca="1" si="95"/>
        <v>-0.21500000000000002</v>
      </c>
      <c r="P590" s="9">
        <f t="shared" ca="1" si="96"/>
        <v>0</v>
      </c>
      <c r="Q590" s="5">
        <f t="shared" ca="1" si="97"/>
        <v>-7.2857142857142884E-2</v>
      </c>
      <c r="R590" s="9">
        <f t="shared" ca="1" si="98"/>
        <v>0</v>
      </c>
      <c r="S590" s="5">
        <f t="shared" si="99"/>
        <v>1</v>
      </c>
    </row>
    <row r="591" spans="1:19" x14ac:dyDescent="0.3">
      <c r="A591" s="7">
        <v>44971</v>
      </c>
      <c r="B591" s="3">
        <v>107849</v>
      </c>
      <c r="C591" s="3">
        <v>108839</v>
      </c>
      <c r="D591" s="3">
        <v>109564</v>
      </c>
      <c r="E591" s="3">
        <v>107557</v>
      </c>
      <c r="F591" s="4" t="s">
        <v>268</v>
      </c>
      <c r="G591" s="1">
        <f>VALUE(LEFT(F591,LEN(F591)-1))*CHOOSE(MATCH(RIGHT(F591,1),{"K";"M";"B"},0),1000,1000000,1000000000)</f>
        <v>11890000</v>
      </c>
      <c r="H591" s="6">
        <v>-9.1000000000000004E-3</v>
      </c>
      <c r="I591" s="5">
        <f>+Dados_Históricos___Ibovespa_2015_a_2025[[#This Row],[Var%]]*100</f>
        <v>-0.91</v>
      </c>
      <c r="J591" s="9">
        <f t="shared" si="90"/>
        <v>0</v>
      </c>
      <c r="K591" s="5">
        <f t="shared" si="91"/>
        <v>-0.41000000000000003</v>
      </c>
      <c r="L591" s="9">
        <f t="shared" si="92"/>
        <v>0</v>
      </c>
      <c r="M591" s="5">
        <f t="shared" ca="1" si="93"/>
        <v>1.2000000000000011E-2</v>
      </c>
      <c r="N591" s="9">
        <f t="shared" ca="1" si="94"/>
        <v>1</v>
      </c>
      <c r="O591" s="5">
        <f t="shared" ca="1" si="95"/>
        <v>-0.497</v>
      </c>
      <c r="P591" s="9">
        <f t="shared" ca="1" si="96"/>
        <v>0</v>
      </c>
      <c r="Q591" s="5">
        <f t="shared" ca="1" si="97"/>
        <v>-5.2857142857142832E-2</v>
      </c>
      <c r="R591" s="9">
        <f t="shared" ca="1" si="98"/>
        <v>0</v>
      </c>
      <c r="S591" s="5">
        <f t="shared" si="99"/>
        <v>1</v>
      </c>
    </row>
    <row r="592" spans="1:19" x14ac:dyDescent="0.3">
      <c r="A592" s="7">
        <v>44970</v>
      </c>
      <c r="B592" s="3">
        <v>108836</v>
      </c>
      <c r="C592" s="3">
        <v>108074</v>
      </c>
      <c r="D592" s="3">
        <v>109193</v>
      </c>
      <c r="E592" s="3">
        <v>107420</v>
      </c>
      <c r="F592" s="4" t="s">
        <v>495</v>
      </c>
      <c r="G592" s="1">
        <f>VALUE(LEFT(F592,LEN(F592)-1))*CHOOSE(MATCH(RIGHT(F592,1),{"K";"M";"B"},0),1000,1000000,1000000000)</f>
        <v>9970000</v>
      </c>
      <c r="H592" s="6">
        <v>7.0000000000000001E-3</v>
      </c>
      <c r="I592" s="5">
        <f>+Dados_Históricos___Ibovespa_2015_a_2025[[#This Row],[Var%]]*100</f>
        <v>0.70000000000000007</v>
      </c>
      <c r="J592" s="9">
        <f t="shared" si="90"/>
        <v>1</v>
      </c>
      <c r="K592" s="5">
        <f t="shared" si="91"/>
        <v>0.20000000000000007</v>
      </c>
      <c r="L592" s="9">
        <f t="shared" si="92"/>
        <v>1</v>
      </c>
      <c r="M592" s="5">
        <f t="shared" ca="1" si="93"/>
        <v>2.9999999999999982E-2</v>
      </c>
      <c r="N592" s="9">
        <f t="shared" ca="1" si="94"/>
        <v>1</v>
      </c>
      <c r="O592" s="5">
        <f t="shared" ca="1" si="95"/>
        <v>-0.30300000000000005</v>
      </c>
      <c r="P592" s="9">
        <f t="shared" ca="1" si="96"/>
        <v>0</v>
      </c>
      <c r="Q592" s="5">
        <f t="shared" ca="1" si="97"/>
        <v>-8.2857142857142865E-2</v>
      </c>
      <c r="R592" s="9">
        <f t="shared" ca="1" si="98"/>
        <v>0</v>
      </c>
      <c r="S592" s="5">
        <f t="shared" si="99"/>
        <v>-1</v>
      </c>
    </row>
    <row r="593" spans="1:19" x14ac:dyDescent="0.3">
      <c r="A593" s="7">
        <v>44967</v>
      </c>
      <c r="B593" s="3">
        <v>108078</v>
      </c>
      <c r="C593" s="3">
        <v>108002</v>
      </c>
      <c r="D593" s="3">
        <v>108647</v>
      </c>
      <c r="E593" s="3">
        <v>107620</v>
      </c>
      <c r="F593" s="4" t="s">
        <v>496</v>
      </c>
      <c r="G593" s="1">
        <f>VALUE(LEFT(F593,LEN(F593)-1))*CHOOSE(MATCH(RIGHT(F593,1),{"K";"M";"B"},0),1000,1000000,1000000000)</f>
        <v>14460000</v>
      </c>
      <c r="H593" s="6">
        <v>6.9999999999999999E-4</v>
      </c>
      <c r="I593" s="5">
        <f>+Dados_Históricos___Ibovespa_2015_a_2025[[#This Row],[Var%]]*100</f>
        <v>6.9999999999999993E-2</v>
      </c>
      <c r="J593" s="9">
        <f t="shared" si="90"/>
        <v>1</v>
      </c>
      <c r="K593" s="5">
        <f t="shared" si="91"/>
        <v>0</v>
      </c>
      <c r="L593" s="9">
        <f t="shared" si="92"/>
        <v>0</v>
      </c>
      <c r="M593" s="5">
        <f t="shared" ca="1" si="93"/>
        <v>-7.400000000000001E-2</v>
      </c>
      <c r="N593" s="9">
        <f t="shared" ca="1" si="94"/>
        <v>0</v>
      </c>
      <c r="O593" s="5">
        <f t="shared" ca="1" si="95"/>
        <v>-0.37699999999999995</v>
      </c>
      <c r="P593" s="9">
        <f t="shared" ca="1" si="96"/>
        <v>0</v>
      </c>
      <c r="Q593" s="5">
        <f t="shared" ca="1" si="97"/>
        <v>-0.15619047619047616</v>
      </c>
      <c r="R593" s="9">
        <f t="shared" ca="1" si="98"/>
        <v>0</v>
      </c>
      <c r="S593" s="5">
        <f t="shared" si="99"/>
        <v>-0.99999999999999989</v>
      </c>
    </row>
    <row r="594" spans="1:19" x14ac:dyDescent="0.3">
      <c r="A594" s="7">
        <v>44966</v>
      </c>
      <c r="B594" s="3">
        <v>108008</v>
      </c>
      <c r="C594" s="3">
        <v>109952</v>
      </c>
      <c r="D594" s="3">
        <v>110046</v>
      </c>
      <c r="E594" s="3">
        <v>107767</v>
      </c>
      <c r="F594" s="4" t="s">
        <v>497</v>
      </c>
      <c r="G594" s="1">
        <f>VALUE(LEFT(F594,LEN(F594)-1))*CHOOSE(MATCH(RIGHT(F594,1),{"K";"M";"B"},0),1000,1000000,1000000000)</f>
        <v>12960000</v>
      </c>
      <c r="H594" s="6">
        <v>-1.77E-2</v>
      </c>
      <c r="I594" s="5">
        <f>+Dados_Históricos___Ibovespa_2015_a_2025[[#This Row],[Var%]]*100</f>
        <v>-1.77</v>
      </c>
      <c r="J594" s="9">
        <f t="shared" si="90"/>
        <v>0</v>
      </c>
      <c r="K594" s="5">
        <f t="shared" si="91"/>
        <v>-1.27</v>
      </c>
      <c r="L594" s="9">
        <f t="shared" si="92"/>
        <v>0</v>
      </c>
      <c r="M594" s="5">
        <f t="shared" ca="1" si="93"/>
        <v>-0.38200000000000001</v>
      </c>
      <c r="N594" s="9">
        <f t="shared" ca="1" si="94"/>
        <v>0</v>
      </c>
      <c r="O594" s="5">
        <f t="shared" ca="1" si="95"/>
        <v>-0.54699999999999993</v>
      </c>
      <c r="P594" s="9">
        <f t="shared" ca="1" si="96"/>
        <v>0</v>
      </c>
      <c r="Q594" s="5">
        <f t="shared" ca="1" si="97"/>
        <v>-0.1876190476190476</v>
      </c>
      <c r="R594" s="9">
        <f t="shared" ca="1" si="98"/>
        <v>0</v>
      </c>
      <c r="S594" s="5">
        <f t="shared" si="99"/>
        <v>1</v>
      </c>
    </row>
    <row r="595" spans="1:19" x14ac:dyDescent="0.3">
      <c r="A595" s="7">
        <v>44965</v>
      </c>
      <c r="B595" s="3">
        <v>109951</v>
      </c>
      <c r="C595" s="3">
        <v>107832</v>
      </c>
      <c r="D595" s="3">
        <v>110175</v>
      </c>
      <c r="E595" s="3">
        <v>107830</v>
      </c>
      <c r="F595" s="4" t="s">
        <v>498</v>
      </c>
      <c r="G595" s="1">
        <f>VALUE(LEFT(F595,LEN(F595)-1))*CHOOSE(MATCH(RIGHT(F595,1),{"K";"M";"B"},0),1000,1000000,1000000000)</f>
        <v>13840000</v>
      </c>
      <c r="H595" s="6">
        <v>1.9699999999999999E-2</v>
      </c>
      <c r="I595" s="5">
        <f>+Dados_Históricos___Ibovespa_2015_a_2025[[#This Row],[Var%]]*100</f>
        <v>1.97</v>
      </c>
      <c r="J595" s="9">
        <f t="shared" si="90"/>
        <v>1</v>
      </c>
      <c r="K595" s="5">
        <f t="shared" si="91"/>
        <v>1.47</v>
      </c>
      <c r="L595" s="9">
        <f t="shared" si="92"/>
        <v>1</v>
      </c>
      <c r="M595" s="5">
        <f t="shared" ca="1" si="93"/>
        <v>-0.372</v>
      </c>
      <c r="N595" s="9">
        <f t="shared" ca="1" si="94"/>
        <v>0</v>
      </c>
      <c r="O595" s="5">
        <f t="shared" ca="1" si="95"/>
        <v>-0.378</v>
      </c>
      <c r="P595" s="9">
        <f t="shared" ca="1" si="96"/>
        <v>0</v>
      </c>
      <c r="Q595" s="5">
        <f t="shared" ca="1" si="97"/>
        <v>-3.0476190476190494E-2</v>
      </c>
      <c r="R595" s="9">
        <f t="shared" ca="1" si="98"/>
        <v>0</v>
      </c>
      <c r="S595" s="5">
        <f t="shared" si="99"/>
        <v>1</v>
      </c>
    </row>
    <row r="596" spans="1:19" x14ac:dyDescent="0.3">
      <c r="A596" s="7">
        <v>44964</v>
      </c>
      <c r="B596" s="3">
        <v>107830</v>
      </c>
      <c r="C596" s="3">
        <v>108727</v>
      </c>
      <c r="D596" s="3">
        <v>109037</v>
      </c>
      <c r="E596" s="3">
        <v>107234</v>
      </c>
      <c r="F596" s="4" t="s">
        <v>497</v>
      </c>
      <c r="G596" s="1">
        <f>VALUE(LEFT(F596,LEN(F596)-1))*CHOOSE(MATCH(RIGHT(F596,1),{"K";"M";"B"},0),1000,1000000,1000000000)</f>
        <v>12960000</v>
      </c>
      <c r="H596" s="6">
        <v>-8.2000000000000007E-3</v>
      </c>
      <c r="I596" s="5">
        <f>+Dados_Históricos___Ibovespa_2015_a_2025[[#This Row],[Var%]]*100</f>
        <v>-0.82000000000000006</v>
      </c>
      <c r="J596" s="9">
        <f t="shared" si="90"/>
        <v>0</v>
      </c>
      <c r="K596" s="5">
        <f t="shared" si="91"/>
        <v>-0.32000000000000006</v>
      </c>
      <c r="L596" s="9">
        <f t="shared" si="92"/>
        <v>0</v>
      </c>
      <c r="M596" s="5">
        <f t="shared" ca="1" si="93"/>
        <v>-1.006</v>
      </c>
      <c r="N596" s="9">
        <f t="shared" ca="1" si="94"/>
        <v>0</v>
      </c>
      <c r="O596" s="5">
        <f t="shared" ca="1" si="95"/>
        <v>-0.46500000000000002</v>
      </c>
      <c r="P596" s="9">
        <f t="shared" ca="1" si="96"/>
        <v>0</v>
      </c>
      <c r="Q596" s="5">
        <f t="shared" ca="1" si="97"/>
        <v>-5.0476190476190445E-2</v>
      </c>
      <c r="R596" s="9">
        <f t="shared" ca="1" si="98"/>
        <v>0</v>
      </c>
      <c r="S596" s="5">
        <f t="shared" si="99"/>
        <v>1</v>
      </c>
    </row>
    <row r="597" spans="1:19" x14ac:dyDescent="0.3">
      <c r="A597" s="7">
        <v>44963</v>
      </c>
      <c r="B597" s="3">
        <v>108722</v>
      </c>
      <c r="C597" s="3">
        <v>108518</v>
      </c>
      <c r="D597" s="3">
        <v>108744</v>
      </c>
      <c r="E597" s="3">
        <v>107416</v>
      </c>
      <c r="F597" s="4" t="s">
        <v>499</v>
      </c>
      <c r="G597" s="1">
        <f>VALUE(LEFT(F597,LEN(F597)-1))*CHOOSE(MATCH(RIGHT(F597,1),{"K";"M";"B"},0),1000,1000000,1000000000)</f>
        <v>11510000</v>
      </c>
      <c r="H597" s="6">
        <v>1.8E-3</v>
      </c>
      <c r="I597" s="5">
        <f>+Dados_Históricos___Ibovespa_2015_a_2025[[#This Row],[Var%]]*100</f>
        <v>0.18</v>
      </c>
      <c r="J597" s="9">
        <f t="shared" si="90"/>
        <v>1</v>
      </c>
      <c r="K597" s="5">
        <f t="shared" si="91"/>
        <v>0</v>
      </c>
      <c r="L597" s="9">
        <f t="shared" si="92"/>
        <v>0</v>
      </c>
      <c r="M597" s="5">
        <f t="shared" ca="1" si="93"/>
        <v>-0.6359999999999999</v>
      </c>
      <c r="N597" s="9">
        <f t="shared" ca="1" si="94"/>
        <v>0</v>
      </c>
      <c r="O597" s="5">
        <f t="shared" ca="1" si="95"/>
        <v>-0.26700000000000002</v>
      </c>
      <c r="P597" s="9">
        <f t="shared" ca="1" si="96"/>
        <v>0</v>
      </c>
      <c r="Q597" s="5">
        <f t="shared" ca="1" si="97"/>
        <v>-4.2857142857142538E-3</v>
      </c>
      <c r="R597" s="9">
        <f t="shared" ca="1" si="98"/>
        <v>0</v>
      </c>
      <c r="S597" s="5">
        <f t="shared" si="99"/>
        <v>-1</v>
      </c>
    </row>
    <row r="598" spans="1:19" x14ac:dyDescent="0.3">
      <c r="A598" s="7">
        <v>44960</v>
      </c>
      <c r="B598" s="3">
        <v>108523</v>
      </c>
      <c r="C598" s="3">
        <v>110141</v>
      </c>
      <c r="D598" s="3">
        <v>110570</v>
      </c>
      <c r="E598" s="3">
        <v>108185</v>
      </c>
      <c r="F598" s="4" t="s">
        <v>288</v>
      </c>
      <c r="G598" s="1">
        <f>VALUE(LEFT(F598,LEN(F598)-1))*CHOOSE(MATCH(RIGHT(F598,1),{"K";"M";"B"},0),1000,1000000,1000000000)</f>
        <v>13240000</v>
      </c>
      <c r="H598" s="6">
        <v>-1.47E-2</v>
      </c>
      <c r="I598" s="5">
        <f>+Dados_Históricos___Ibovespa_2015_a_2025[[#This Row],[Var%]]*100</f>
        <v>-1.47</v>
      </c>
      <c r="J598" s="9">
        <f t="shared" si="90"/>
        <v>0</v>
      </c>
      <c r="K598" s="5">
        <f t="shared" si="91"/>
        <v>-0.97</v>
      </c>
      <c r="L598" s="9">
        <f t="shared" si="92"/>
        <v>0</v>
      </c>
      <c r="M598" s="5">
        <f t="shared" ca="1" si="93"/>
        <v>-0.67999999999999994</v>
      </c>
      <c r="N598" s="9">
        <f t="shared" ca="1" si="94"/>
        <v>0</v>
      </c>
      <c r="O598" s="5">
        <f t="shared" ca="1" si="95"/>
        <v>-0.31199999999999994</v>
      </c>
      <c r="P598" s="9">
        <f t="shared" ca="1" si="96"/>
        <v>0</v>
      </c>
      <c r="Q598" s="5">
        <f t="shared" ca="1" si="97"/>
        <v>4.5714285714285763E-2</v>
      </c>
      <c r="R598" s="9">
        <f t="shared" ca="1" si="98"/>
        <v>1</v>
      </c>
      <c r="S598" s="5">
        <f t="shared" si="99"/>
        <v>-1</v>
      </c>
    </row>
    <row r="599" spans="1:19" x14ac:dyDescent="0.3">
      <c r="A599" s="7">
        <v>44959</v>
      </c>
      <c r="B599" s="3">
        <v>110141</v>
      </c>
      <c r="C599" s="3">
        <v>112072</v>
      </c>
      <c r="D599" s="3">
        <v>112943</v>
      </c>
      <c r="E599" s="3">
        <v>109747</v>
      </c>
      <c r="F599" s="4" t="s">
        <v>500</v>
      </c>
      <c r="G599" s="1">
        <f>VALUE(LEFT(F599,LEN(F599)-1))*CHOOSE(MATCH(RIGHT(F599,1),{"K";"M";"B"},0),1000,1000000,1000000000)</f>
        <v>15240000</v>
      </c>
      <c r="H599" s="6">
        <v>-1.72E-2</v>
      </c>
      <c r="I599" s="5">
        <f>+Dados_Históricos___Ibovespa_2015_a_2025[[#This Row],[Var%]]*100</f>
        <v>-1.72</v>
      </c>
      <c r="J599" s="9">
        <f t="shared" si="90"/>
        <v>0</v>
      </c>
      <c r="K599" s="5">
        <f t="shared" si="91"/>
        <v>-1.22</v>
      </c>
      <c r="L599" s="9">
        <f t="shared" si="92"/>
        <v>0</v>
      </c>
      <c r="M599" s="5">
        <f t="shared" ca="1" si="93"/>
        <v>-0.71199999999999997</v>
      </c>
      <c r="N599" s="9">
        <f t="shared" ca="1" si="94"/>
        <v>0</v>
      </c>
      <c r="O599" s="5">
        <f t="shared" ca="1" si="95"/>
        <v>-0.24300000000000002</v>
      </c>
      <c r="P599" s="9">
        <f t="shared" ca="1" si="96"/>
        <v>0</v>
      </c>
      <c r="Q599" s="5">
        <f t="shared" ca="1" si="97"/>
        <v>0.22</v>
      </c>
      <c r="R599" s="9">
        <f t="shared" ca="1" si="98"/>
        <v>1</v>
      </c>
      <c r="S599" s="5">
        <f t="shared" si="99"/>
        <v>-1</v>
      </c>
    </row>
    <row r="600" spans="1:19" x14ac:dyDescent="0.3">
      <c r="A600" s="7">
        <v>44958</v>
      </c>
      <c r="B600" s="3">
        <v>112074</v>
      </c>
      <c r="C600" s="3">
        <v>113430</v>
      </c>
      <c r="D600" s="3">
        <v>113598</v>
      </c>
      <c r="E600" s="3">
        <v>110729</v>
      </c>
      <c r="F600" s="4" t="s">
        <v>501</v>
      </c>
      <c r="G600" s="1">
        <f>VALUE(LEFT(F600,LEN(F600)-1))*CHOOSE(MATCH(RIGHT(F600,1),{"K";"M";"B"},0),1000,1000000,1000000000)</f>
        <v>17820000</v>
      </c>
      <c r="H600" s="6">
        <v>-1.2E-2</v>
      </c>
      <c r="I600" s="5">
        <f>+Dados_Históricos___Ibovespa_2015_a_2025[[#This Row],[Var%]]*100</f>
        <v>-1.2</v>
      </c>
      <c r="J600" s="9">
        <f t="shared" si="90"/>
        <v>0</v>
      </c>
      <c r="K600" s="5">
        <f t="shared" si="91"/>
        <v>-0.7</v>
      </c>
      <c r="L600" s="9">
        <f t="shared" si="92"/>
        <v>0</v>
      </c>
      <c r="M600" s="5">
        <f t="shared" ca="1" si="93"/>
        <v>-0.38400000000000001</v>
      </c>
      <c r="N600" s="9">
        <f t="shared" ca="1" si="94"/>
        <v>0</v>
      </c>
      <c r="O600" s="5">
        <f t="shared" ca="1" si="95"/>
        <v>-9.000000000000008E-3</v>
      </c>
      <c r="P600" s="9">
        <f t="shared" ca="1" si="96"/>
        <v>0</v>
      </c>
      <c r="Q600" s="5">
        <f t="shared" ca="1" si="97"/>
        <v>0.35523809523809524</v>
      </c>
      <c r="R600" s="9">
        <f t="shared" ca="1" si="98"/>
        <v>1</v>
      </c>
      <c r="S600" s="5">
        <f t="shared" si="99"/>
        <v>1</v>
      </c>
    </row>
    <row r="601" spans="1:19" x14ac:dyDescent="0.3">
      <c r="A601" s="7">
        <v>44957</v>
      </c>
      <c r="B601" s="3">
        <v>113431</v>
      </c>
      <c r="C601" s="3">
        <v>112273</v>
      </c>
      <c r="D601" s="3">
        <v>113691</v>
      </c>
      <c r="E601" s="3">
        <v>112145</v>
      </c>
      <c r="F601" s="4" t="s">
        <v>502</v>
      </c>
      <c r="G601" s="1">
        <f>VALUE(LEFT(F601,LEN(F601)-1))*CHOOSE(MATCH(RIGHT(F601,1),{"K";"M";"B"},0),1000,1000000,1000000000)</f>
        <v>12900000</v>
      </c>
      <c r="H601" s="6">
        <v>1.03E-2</v>
      </c>
      <c r="I601" s="5">
        <f>+Dados_Históricos___Ibovespa_2015_a_2025[[#This Row],[Var%]]*100</f>
        <v>1.03</v>
      </c>
      <c r="J601" s="9">
        <f t="shared" si="90"/>
        <v>1</v>
      </c>
      <c r="K601" s="5">
        <f t="shared" si="91"/>
        <v>0.53</v>
      </c>
      <c r="L601" s="9">
        <f t="shared" si="92"/>
        <v>1</v>
      </c>
      <c r="M601" s="5">
        <f t="shared" ca="1" si="93"/>
        <v>7.5999999999999998E-2</v>
      </c>
      <c r="N601" s="9">
        <f t="shared" ca="1" si="94"/>
        <v>1</v>
      </c>
      <c r="O601" s="5">
        <f t="shared" ca="1" si="95"/>
        <v>0.18200000000000002</v>
      </c>
      <c r="P601" s="9">
        <f t="shared" ca="1" si="96"/>
        <v>1</v>
      </c>
      <c r="Q601" s="5">
        <f t="shared" ca="1" si="97"/>
        <v>0.31333333333333335</v>
      </c>
      <c r="R601" s="9">
        <f t="shared" ca="1" si="98"/>
        <v>1</v>
      </c>
      <c r="S601" s="5">
        <f t="shared" si="99"/>
        <v>-1</v>
      </c>
    </row>
    <row r="602" spans="1:19" x14ac:dyDescent="0.3">
      <c r="A602" s="7">
        <v>44956</v>
      </c>
      <c r="B602" s="3">
        <v>112273</v>
      </c>
      <c r="C602" s="3">
        <v>112319</v>
      </c>
      <c r="D602" s="3">
        <v>112920</v>
      </c>
      <c r="E602" s="3">
        <v>111824</v>
      </c>
      <c r="F602" s="4" t="s">
        <v>391</v>
      </c>
      <c r="G602" s="1">
        <f>VALUE(LEFT(F602,LEN(F602)-1))*CHOOSE(MATCH(RIGHT(F602,1),{"K";"M";"B"},0),1000,1000000,1000000000)</f>
        <v>11270000</v>
      </c>
      <c r="H602" s="6">
        <v>-4.0000000000000002E-4</v>
      </c>
      <c r="I602" s="5">
        <f>+Dados_Históricos___Ibovespa_2015_a_2025[[#This Row],[Var%]]*100</f>
        <v>-0.04</v>
      </c>
      <c r="J602" s="9">
        <f t="shared" si="90"/>
        <v>0</v>
      </c>
      <c r="K602" s="5">
        <f t="shared" si="91"/>
        <v>0</v>
      </c>
      <c r="L602" s="9">
        <f t="shared" si="92"/>
        <v>0</v>
      </c>
      <c r="M602" s="5">
        <f t="shared" ca="1" si="93"/>
        <v>0.10199999999999995</v>
      </c>
      <c r="N602" s="9">
        <f t="shared" ca="1" si="94"/>
        <v>1</v>
      </c>
      <c r="O602" s="5">
        <f t="shared" ca="1" si="95"/>
        <v>0.28300000000000003</v>
      </c>
      <c r="P602" s="9">
        <f t="shared" ca="1" si="96"/>
        <v>1</v>
      </c>
      <c r="Q602" s="5">
        <f t="shared" ca="1" si="97"/>
        <v>0.11857142857142856</v>
      </c>
      <c r="R602" s="9">
        <f t="shared" ca="1" si="98"/>
        <v>1</v>
      </c>
      <c r="S602" s="5">
        <f t="shared" si="99"/>
        <v>1</v>
      </c>
    </row>
    <row r="603" spans="1:19" x14ac:dyDescent="0.3">
      <c r="A603" s="7">
        <v>44953</v>
      </c>
      <c r="B603" s="3">
        <v>112316</v>
      </c>
      <c r="C603" s="3">
        <v>114178</v>
      </c>
      <c r="D603" s="3">
        <v>114191</v>
      </c>
      <c r="E603" s="3">
        <v>112044</v>
      </c>
      <c r="F603" s="4" t="s">
        <v>380</v>
      </c>
      <c r="G603" s="1">
        <f>VALUE(LEFT(F603,LEN(F603)-1))*CHOOSE(MATCH(RIGHT(F603,1),{"K";"M";"B"},0),1000,1000000,1000000000)</f>
        <v>10610000</v>
      </c>
      <c r="H603" s="6">
        <v>-1.6299999999999999E-2</v>
      </c>
      <c r="I603" s="5">
        <f>+Dados_Históricos___Ibovespa_2015_a_2025[[#This Row],[Var%]]*100</f>
        <v>-1.63</v>
      </c>
      <c r="J603" s="9">
        <f t="shared" si="90"/>
        <v>0</v>
      </c>
      <c r="K603" s="5">
        <f t="shared" si="91"/>
        <v>-1.1299999999999999</v>
      </c>
      <c r="L603" s="9">
        <f t="shared" si="92"/>
        <v>0</v>
      </c>
      <c r="M603" s="5">
        <f t="shared" ca="1" si="93"/>
        <v>5.599999999999996E-2</v>
      </c>
      <c r="N603" s="9">
        <f t="shared" ca="1" si="94"/>
        <v>1</v>
      </c>
      <c r="O603" s="5">
        <f t="shared" ca="1" si="95"/>
        <v>0.13300000000000001</v>
      </c>
      <c r="P603" s="9">
        <f t="shared" ca="1" si="96"/>
        <v>1</v>
      </c>
      <c r="Q603" s="5">
        <f t="shared" ca="1" si="97"/>
        <v>9.8571428571428601E-2</v>
      </c>
      <c r="R603" s="9">
        <f t="shared" ca="1" si="98"/>
        <v>1</v>
      </c>
      <c r="S603" s="5">
        <f t="shared" si="99"/>
        <v>1</v>
      </c>
    </row>
    <row r="604" spans="1:19" x14ac:dyDescent="0.3">
      <c r="A604" s="7">
        <v>44952</v>
      </c>
      <c r="B604" s="3">
        <v>114178</v>
      </c>
      <c r="C604" s="3">
        <v>114271</v>
      </c>
      <c r="D604" s="3">
        <v>114835</v>
      </c>
      <c r="E604" s="3">
        <v>113591</v>
      </c>
      <c r="F604" s="4" t="s">
        <v>430</v>
      </c>
      <c r="G604" s="1">
        <f>VALUE(LEFT(F604,LEN(F604)-1))*CHOOSE(MATCH(RIGHT(F604,1),{"K";"M";"B"},0),1000,1000000,1000000000)</f>
        <v>10920000</v>
      </c>
      <c r="H604" s="6">
        <v>-8.0000000000000004E-4</v>
      </c>
      <c r="I604" s="5">
        <f>+Dados_Históricos___Ibovespa_2015_a_2025[[#This Row],[Var%]]*100</f>
        <v>-0.08</v>
      </c>
      <c r="J604" s="9">
        <f t="shared" si="90"/>
        <v>0</v>
      </c>
      <c r="K604" s="5">
        <f t="shared" si="91"/>
        <v>0</v>
      </c>
      <c r="L604" s="9">
        <f t="shared" si="92"/>
        <v>0</v>
      </c>
      <c r="M604" s="5">
        <f t="shared" ca="1" si="93"/>
        <v>0.22599999999999998</v>
      </c>
      <c r="N604" s="9">
        <f t="shared" ca="1" si="94"/>
        <v>1</v>
      </c>
      <c r="O604" s="5">
        <f t="shared" ca="1" si="95"/>
        <v>0.21200000000000002</v>
      </c>
      <c r="P604" s="9">
        <f t="shared" ca="1" si="96"/>
        <v>1</v>
      </c>
      <c r="Q604" s="5">
        <f t="shared" ca="1" si="97"/>
        <v>0.24904761904761899</v>
      </c>
      <c r="R604" s="9">
        <f t="shared" ca="1" si="98"/>
        <v>1</v>
      </c>
      <c r="S604" s="5">
        <f t="shared" si="99"/>
        <v>1</v>
      </c>
    </row>
    <row r="605" spans="1:19" x14ac:dyDescent="0.3">
      <c r="A605" s="7">
        <v>44951</v>
      </c>
      <c r="B605" s="3">
        <v>114270</v>
      </c>
      <c r="C605" s="3">
        <v>113028</v>
      </c>
      <c r="D605" s="3">
        <v>114426</v>
      </c>
      <c r="E605" s="3">
        <v>111927</v>
      </c>
      <c r="F605" s="4" t="s">
        <v>503</v>
      </c>
      <c r="G605" s="1">
        <f>VALUE(LEFT(F605,LEN(F605)-1))*CHOOSE(MATCH(RIGHT(F605,1),{"K";"M";"B"},0),1000,1000000,1000000000)</f>
        <v>11410000</v>
      </c>
      <c r="H605" s="6">
        <v>1.0999999999999999E-2</v>
      </c>
      <c r="I605" s="5">
        <f>+Dados_Históricos___Ibovespa_2015_a_2025[[#This Row],[Var%]]*100</f>
        <v>1.0999999999999999</v>
      </c>
      <c r="J605" s="9">
        <f t="shared" si="90"/>
        <v>1</v>
      </c>
      <c r="K605" s="5">
        <f t="shared" si="91"/>
        <v>0.59999999999999987</v>
      </c>
      <c r="L605" s="9">
        <f t="shared" si="92"/>
        <v>1</v>
      </c>
      <c r="M605" s="5">
        <f t="shared" ca="1" si="93"/>
        <v>0.36599999999999999</v>
      </c>
      <c r="N605" s="9">
        <f t="shared" ca="1" si="94"/>
        <v>1</v>
      </c>
      <c r="O605" s="5">
        <f t="shared" ca="1" si="95"/>
        <v>0.16100000000000003</v>
      </c>
      <c r="P605" s="9">
        <f t="shared" ca="1" si="96"/>
        <v>1</v>
      </c>
      <c r="Q605" s="5">
        <f t="shared" ca="1" si="97"/>
        <v>0.24571428571428564</v>
      </c>
      <c r="R605" s="9">
        <f t="shared" ca="1" si="98"/>
        <v>1</v>
      </c>
      <c r="S605" s="5">
        <f t="shared" si="99"/>
        <v>1</v>
      </c>
    </row>
    <row r="606" spans="1:19" x14ac:dyDescent="0.3">
      <c r="A606" s="7">
        <v>44950</v>
      </c>
      <c r="B606" s="3">
        <v>113028</v>
      </c>
      <c r="C606" s="3">
        <v>111746</v>
      </c>
      <c r="D606" s="3">
        <v>113040</v>
      </c>
      <c r="E606" s="3">
        <v>111669</v>
      </c>
      <c r="F606" s="4" t="s">
        <v>275</v>
      </c>
      <c r="G606" s="1">
        <f>VALUE(LEFT(F606,LEN(F606)-1))*CHOOSE(MATCH(RIGHT(F606,1),{"K";"M";"B"},0),1000,1000000,1000000000)</f>
        <v>11550000</v>
      </c>
      <c r="H606" s="6">
        <v>1.1599999999999999E-2</v>
      </c>
      <c r="I606" s="5">
        <f>+Dados_Históricos___Ibovespa_2015_a_2025[[#This Row],[Var%]]*100</f>
        <v>1.1599999999999999</v>
      </c>
      <c r="J606" s="9">
        <f t="shared" si="90"/>
        <v>1</v>
      </c>
      <c r="K606" s="5">
        <f t="shared" si="91"/>
        <v>0.65999999999999992</v>
      </c>
      <c r="L606" s="9">
        <f t="shared" si="92"/>
        <v>1</v>
      </c>
      <c r="M606" s="5">
        <f t="shared" ca="1" si="93"/>
        <v>0.28799999999999998</v>
      </c>
      <c r="N606" s="9">
        <f t="shared" ca="1" si="94"/>
        <v>1</v>
      </c>
      <c r="O606" s="5">
        <f t="shared" ca="1" si="95"/>
        <v>0.20400000000000001</v>
      </c>
      <c r="P606" s="9">
        <f t="shared" ca="1" si="96"/>
        <v>1</v>
      </c>
      <c r="Q606" s="5">
        <f t="shared" ca="1" si="97"/>
        <v>0.15190476190476185</v>
      </c>
      <c r="R606" s="9">
        <f t="shared" ca="1" si="98"/>
        <v>1</v>
      </c>
      <c r="S606" s="5">
        <f t="shared" si="99"/>
        <v>1</v>
      </c>
    </row>
    <row r="607" spans="1:19" x14ac:dyDescent="0.3">
      <c r="A607" s="7">
        <v>44949</v>
      </c>
      <c r="B607" s="3">
        <v>111737</v>
      </c>
      <c r="C607" s="3">
        <v>112041</v>
      </c>
      <c r="D607" s="3">
        <v>113061</v>
      </c>
      <c r="E607" s="3">
        <v>111542</v>
      </c>
      <c r="F607" s="4" t="s">
        <v>347</v>
      </c>
      <c r="G607" s="1">
        <f>VALUE(LEFT(F607,LEN(F607)-1))*CHOOSE(MATCH(RIGHT(F607,1),{"K";"M";"B"},0),1000,1000000,1000000000)</f>
        <v>13700000</v>
      </c>
      <c r="H607" s="6">
        <v>-2.7000000000000001E-3</v>
      </c>
      <c r="I607" s="5">
        <f>+Dados_Históricos___Ibovespa_2015_a_2025[[#This Row],[Var%]]*100</f>
        <v>-0.27</v>
      </c>
      <c r="J607" s="9">
        <f t="shared" si="90"/>
        <v>0</v>
      </c>
      <c r="K607" s="5">
        <f t="shared" si="91"/>
        <v>0</v>
      </c>
      <c r="L607" s="9">
        <f t="shared" si="92"/>
        <v>0</v>
      </c>
      <c r="M607" s="5">
        <f t="shared" ca="1" si="93"/>
        <v>0.46400000000000008</v>
      </c>
      <c r="N607" s="9">
        <f t="shared" ca="1" si="94"/>
        <v>1</v>
      </c>
      <c r="O607" s="5">
        <f t="shared" ca="1" si="95"/>
        <v>0.24300000000000005</v>
      </c>
      <c r="P607" s="9">
        <f t="shared" ca="1" si="96"/>
        <v>1</v>
      </c>
      <c r="Q607" s="5">
        <f t="shared" ca="1" si="97"/>
        <v>0.19190476190476191</v>
      </c>
      <c r="R607" s="9">
        <f t="shared" ca="1" si="98"/>
        <v>1</v>
      </c>
      <c r="S607" s="5">
        <f t="shared" si="99"/>
        <v>-1</v>
      </c>
    </row>
    <row r="608" spans="1:19" x14ac:dyDescent="0.3">
      <c r="A608" s="7">
        <v>44946</v>
      </c>
      <c r="B608" s="3">
        <v>112041</v>
      </c>
      <c r="C608" s="3">
        <v>112922</v>
      </c>
      <c r="D608" s="3">
        <v>113025</v>
      </c>
      <c r="E608" s="3">
        <v>111735</v>
      </c>
      <c r="F608" s="4" t="s">
        <v>504</v>
      </c>
      <c r="G608" s="1">
        <f>VALUE(LEFT(F608,LEN(F608)-1))*CHOOSE(MATCH(RIGHT(F608,1),{"K";"M";"B"},0),1000,1000000,1000000000)</f>
        <v>15440000</v>
      </c>
      <c r="H608" s="6">
        <v>-7.7999999999999996E-3</v>
      </c>
      <c r="I608" s="5">
        <f>+Dados_Históricos___Ibovespa_2015_a_2025[[#This Row],[Var%]]*100</f>
        <v>-0.77999999999999992</v>
      </c>
      <c r="J608" s="9">
        <f t="shared" si="90"/>
        <v>0</v>
      </c>
      <c r="K608" s="5">
        <f t="shared" si="91"/>
        <v>-0.27999999999999992</v>
      </c>
      <c r="L608" s="9">
        <f t="shared" si="92"/>
        <v>0</v>
      </c>
      <c r="M608" s="5">
        <f t="shared" ca="1" si="93"/>
        <v>0.21000000000000005</v>
      </c>
      <c r="N608" s="9">
        <f t="shared" ca="1" si="94"/>
        <v>1</v>
      </c>
      <c r="O608" s="5">
        <f t="shared" ca="1" si="95"/>
        <v>0.28500000000000003</v>
      </c>
      <c r="P608" s="9">
        <f t="shared" ca="1" si="96"/>
        <v>1</v>
      </c>
      <c r="Q608" s="5">
        <f t="shared" ca="1" si="97"/>
        <v>0.21000000000000002</v>
      </c>
      <c r="R608" s="9">
        <f t="shared" ca="1" si="98"/>
        <v>1</v>
      </c>
      <c r="S608" s="5">
        <f t="shared" si="99"/>
        <v>-1</v>
      </c>
    </row>
    <row r="609" spans="1:19" x14ac:dyDescent="0.3">
      <c r="A609" s="7">
        <v>44945</v>
      </c>
      <c r="B609" s="3">
        <v>112922</v>
      </c>
      <c r="C609" s="3">
        <v>112219</v>
      </c>
      <c r="D609" s="3">
        <v>113172</v>
      </c>
      <c r="E609" s="3">
        <v>111307</v>
      </c>
      <c r="F609" s="4" t="s">
        <v>505</v>
      </c>
      <c r="G609" s="1">
        <f>VALUE(LEFT(F609,LEN(F609)-1))*CHOOSE(MATCH(RIGHT(F609,1),{"K";"M";"B"},0),1000,1000000,1000000000)</f>
        <v>15590000</v>
      </c>
      <c r="H609" s="6">
        <v>6.1999999999999998E-3</v>
      </c>
      <c r="I609" s="5">
        <f>+Dados_Históricos___Ibovespa_2015_a_2025[[#This Row],[Var%]]*100</f>
        <v>0.62</v>
      </c>
      <c r="J609" s="9">
        <f t="shared" si="90"/>
        <v>1</v>
      </c>
      <c r="K609" s="5">
        <f t="shared" si="91"/>
        <v>0.12</v>
      </c>
      <c r="L609" s="9">
        <f t="shared" si="92"/>
        <v>1</v>
      </c>
      <c r="M609" s="5">
        <f t="shared" ca="1" si="93"/>
        <v>0.19800000000000001</v>
      </c>
      <c r="N609" s="9">
        <f t="shared" ca="1" si="94"/>
        <v>1</v>
      </c>
      <c r="O609" s="5">
        <f t="shared" ca="1" si="95"/>
        <v>0.48600000000000004</v>
      </c>
      <c r="P609" s="9">
        <f t="shared" ca="1" si="96"/>
        <v>1</v>
      </c>
      <c r="Q609" s="5">
        <f t="shared" ca="1" si="97"/>
        <v>0.27238095238095239</v>
      </c>
      <c r="R609" s="9">
        <f t="shared" ca="1" si="98"/>
        <v>1</v>
      </c>
      <c r="S609" s="5">
        <f t="shared" si="99"/>
        <v>1</v>
      </c>
    </row>
    <row r="610" spans="1:19" x14ac:dyDescent="0.3">
      <c r="A610" s="7">
        <v>44944</v>
      </c>
      <c r="B610" s="3">
        <v>112228</v>
      </c>
      <c r="C610" s="3">
        <v>111442</v>
      </c>
      <c r="D610" s="3">
        <v>113306</v>
      </c>
      <c r="E610" s="3">
        <v>111441</v>
      </c>
      <c r="F610" s="4" t="s">
        <v>506</v>
      </c>
      <c r="G610" s="1">
        <f>VALUE(LEFT(F610,LEN(F610)-1))*CHOOSE(MATCH(RIGHT(F610,1),{"K";"M";"B"},0),1000,1000000,1000000000)</f>
        <v>14130000</v>
      </c>
      <c r="H610" s="6">
        <v>7.1000000000000004E-3</v>
      </c>
      <c r="I610" s="5">
        <f>+Dados_Históricos___Ibovespa_2015_a_2025[[#This Row],[Var%]]*100</f>
        <v>0.71000000000000008</v>
      </c>
      <c r="J610" s="9">
        <f t="shared" si="90"/>
        <v>1</v>
      </c>
      <c r="K610" s="5">
        <f t="shared" si="91"/>
        <v>0.21000000000000008</v>
      </c>
      <c r="L610" s="9">
        <f t="shared" si="92"/>
        <v>1</v>
      </c>
      <c r="M610" s="5">
        <f t="shared" ca="1" si="93"/>
        <v>-4.3999999999999997E-2</v>
      </c>
      <c r="N610" s="9">
        <f t="shared" ca="1" si="94"/>
        <v>0</v>
      </c>
      <c r="O610" s="5">
        <f t="shared" ca="1" si="95"/>
        <v>0.64300000000000002</v>
      </c>
      <c r="P610" s="9">
        <f t="shared" ca="1" si="96"/>
        <v>1</v>
      </c>
      <c r="Q610" s="5">
        <f t="shared" ca="1" si="97"/>
        <v>0.33952380952380956</v>
      </c>
      <c r="R610" s="9">
        <f t="shared" ca="1" si="98"/>
        <v>1</v>
      </c>
      <c r="S610" s="5">
        <f t="shared" si="99"/>
        <v>-1</v>
      </c>
    </row>
    <row r="611" spans="1:19" x14ac:dyDescent="0.3">
      <c r="A611" s="7">
        <v>44943</v>
      </c>
      <c r="B611" s="3">
        <v>111439</v>
      </c>
      <c r="C611" s="3">
        <v>109214</v>
      </c>
      <c r="D611" s="3">
        <v>111577</v>
      </c>
      <c r="E611" s="3">
        <v>109214</v>
      </c>
      <c r="F611" s="4" t="s">
        <v>507</v>
      </c>
      <c r="G611" s="1">
        <f>VALUE(LEFT(F611,LEN(F611)-1))*CHOOSE(MATCH(RIGHT(F611,1),{"K";"M";"B"},0),1000,1000000,1000000000)</f>
        <v>14360000</v>
      </c>
      <c r="H611" s="6">
        <v>2.0400000000000001E-2</v>
      </c>
      <c r="I611" s="5">
        <f>+Dados_Históricos___Ibovespa_2015_a_2025[[#This Row],[Var%]]*100</f>
        <v>2.04</v>
      </c>
      <c r="J611" s="9">
        <f t="shared" si="90"/>
        <v>1</v>
      </c>
      <c r="K611" s="5">
        <f t="shared" si="91"/>
        <v>1.54</v>
      </c>
      <c r="L611" s="9">
        <f t="shared" si="92"/>
        <v>1</v>
      </c>
      <c r="M611" s="5">
        <f t="shared" ca="1" si="93"/>
        <v>0.12000000000000002</v>
      </c>
      <c r="N611" s="9">
        <f t="shared" ca="1" si="94"/>
        <v>1</v>
      </c>
      <c r="O611" s="5">
        <f t="shared" ca="1" si="95"/>
        <v>0.68400000000000005</v>
      </c>
      <c r="P611" s="9">
        <f t="shared" ca="1" si="96"/>
        <v>1</v>
      </c>
      <c r="Q611" s="5">
        <f t="shared" ca="1" si="97"/>
        <v>0.39285714285714285</v>
      </c>
      <c r="R611" s="9">
        <f t="shared" ca="1" si="98"/>
        <v>1</v>
      </c>
      <c r="S611" s="5">
        <f t="shared" si="99"/>
        <v>1</v>
      </c>
    </row>
    <row r="612" spans="1:19" x14ac:dyDescent="0.3">
      <c r="A612" s="7">
        <v>44942</v>
      </c>
      <c r="B612" s="3">
        <v>109213</v>
      </c>
      <c r="C612" s="3">
        <v>110908</v>
      </c>
      <c r="D612" s="3">
        <v>110908</v>
      </c>
      <c r="E612" s="3">
        <v>108753</v>
      </c>
      <c r="F612" s="4" t="s">
        <v>508</v>
      </c>
      <c r="G612" s="1">
        <f>VALUE(LEFT(F612,LEN(F612)-1))*CHOOSE(MATCH(RIGHT(F612,1),{"K";"M";"B"},0),1000,1000000,1000000000)</f>
        <v>12510000</v>
      </c>
      <c r="H612" s="6">
        <v>-1.54E-2</v>
      </c>
      <c r="I612" s="5">
        <f>+Dados_Históricos___Ibovespa_2015_a_2025[[#This Row],[Var%]]*100</f>
        <v>-1.54</v>
      </c>
      <c r="J612" s="9">
        <f t="shared" si="90"/>
        <v>0</v>
      </c>
      <c r="K612" s="5">
        <f t="shared" si="91"/>
        <v>-1.04</v>
      </c>
      <c r="L612" s="9">
        <f t="shared" si="92"/>
        <v>0</v>
      </c>
      <c r="M612" s="5">
        <f t="shared" ca="1" si="93"/>
        <v>2.2000000000000065E-2</v>
      </c>
      <c r="N612" s="9">
        <f t="shared" ca="1" si="94"/>
        <v>1</v>
      </c>
      <c r="O612" s="5">
        <f t="shared" ca="1" si="95"/>
        <v>0.27199999999999996</v>
      </c>
      <c r="P612" s="9">
        <f t="shared" ca="1" si="96"/>
        <v>1</v>
      </c>
      <c r="Q612" s="5">
        <f t="shared" ca="1" si="97"/>
        <v>0.25523809523809521</v>
      </c>
      <c r="R612" s="9">
        <f t="shared" ca="1" si="98"/>
        <v>1</v>
      </c>
      <c r="S612" s="5">
        <f t="shared" si="99"/>
        <v>1</v>
      </c>
    </row>
    <row r="613" spans="1:19" x14ac:dyDescent="0.3">
      <c r="A613" s="7">
        <v>44939</v>
      </c>
      <c r="B613" s="3">
        <v>110916</v>
      </c>
      <c r="C613" s="3">
        <v>111843</v>
      </c>
      <c r="D613" s="3">
        <v>111847</v>
      </c>
      <c r="E613" s="3">
        <v>110428</v>
      </c>
      <c r="F613" s="4" t="s">
        <v>509</v>
      </c>
      <c r="G613" s="1">
        <f>VALUE(LEFT(F613,LEN(F613)-1))*CHOOSE(MATCH(RIGHT(F613,1),{"K";"M";"B"},0),1000,1000000,1000000000)</f>
        <v>15940000</v>
      </c>
      <c r="H613" s="6">
        <v>-8.3999999999999995E-3</v>
      </c>
      <c r="I613" s="5">
        <f>+Dados_Históricos___Ibovespa_2015_a_2025[[#This Row],[Var%]]*100</f>
        <v>-0.84</v>
      </c>
      <c r="J613" s="9">
        <f t="shared" si="90"/>
        <v>0</v>
      </c>
      <c r="K613" s="5">
        <f t="shared" si="91"/>
        <v>-0.33999999999999997</v>
      </c>
      <c r="L613" s="9">
        <f t="shared" si="92"/>
        <v>0</v>
      </c>
      <c r="M613" s="5">
        <f t="shared" ca="1" si="93"/>
        <v>0.36</v>
      </c>
      <c r="N613" s="9">
        <f t="shared" ca="1" si="94"/>
        <v>1</v>
      </c>
      <c r="O613" s="5">
        <f t="shared" ca="1" si="95"/>
        <v>0.12000000000000006</v>
      </c>
      <c r="P613" s="9">
        <f t="shared" ca="1" si="96"/>
        <v>1</v>
      </c>
      <c r="Q613" s="5">
        <f t="shared" ca="1" si="97"/>
        <v>0.32809523809523811</v>
      </c>
      <c r="R613" s="9">
        <f t="shared" ca="1" si="98"/>
        <v>1</v>
      </c>
      <c r="S613" s="5">
        <f t="shared" si="99"/>
        <v>1</v>
      </c>
    </row>
    <row r="614" spans="1:19" x14ac:dyDescent="0.3">
      <c r="A614" s="7">
        <v>44938</v>
      </c>
      <c r="B614" s="3">
        <v>111850</v>
      </c>
      <c r="C614" s="3">
        <v>112516</v>
      </c>
      <c r="D614" s="3">
        <v>113129</v>
      </c>
      <c r="E614" s="3">
        <v>110982</v>
      </c>
      <c r="F614" s="4" t="s">
        <v>510</v>
      </c>
      <c r="G614" s="1">
        <f>VALUE(LEFT(F614,LEN(F614)-1))*CHOOSE(MATCH(RIGHT(F614,1),{"K";"M";"B"},0),1000,1000000,1000000000)</f>
        <v>19840000</v>
      </c>
      <c r="H614" s="6">
        <v>-5.8999999999999999E-3</v>
      </c>
      <c r="I614" s="5">
        <f>+Dados_Históricos___Ibovespa_2015_a_2025[[#This Row],[Var%]]*100</f>
        <v>-0.59</v>
      </c>
      <c r="J614" s="9">
        <f t="shared" si="90"/>
        <v>0</v>
      </c>
      <c r="K614" s="5">
        <f t="shared" si="91"/>
        <v>-8.9999999999999969E-2</v>
      </c>
      <c r="L614" s="9">
        <f t="shared" si="92"/>
        <v>0</v>
      </c>
      <c r="M614" s="5">
        <f t="shared" ca="1" si="93"/>
        <v>0.77400000000000002</v>
      </c>
      <c r="N614" s="9">
        <f t="shared" ca="1" si="94"/>
        <v>1</v>
      </c>
      <c r="O614" s="5">
        <f t="shared" ca="1" si="95"/>
        <v>0.15800000000000006</v>
      </c>
      <c r="P614" s="9">
        <f t="shared" ca="1" si="96"/>
        <v>1</v>
      </c>
      <c r="Q614" s="5">
        <f t="shared" ca="1" si="97"/>
        <v>0.37761904761904774</v>
      </c>
      <c r="R614" s="9">
        <f t="shared" ca="1" si="98"/>
        <v>1</v>
      </c>
      <c r="S614" s="5">
        <f t="shared" si="99"/>
        <v>1</v>
      </c>
    </row>
    <row r="615" spans="1:19" x14ac:dyDescent="0.3">
      <c r="A615" s="7">
        <v>44937</v>
      </c>
      <c r="B615" s="3">
        <v>112517</v>
      </c>
      <c r="C615" s="3">
        <v>110816</v>
      </c>
      <c r="D615" s="3">
        <v>112552</v>
      </c>
      <c r="E615" s="3">
        <v>110752</v>
      </c>
      <c r="F615" s="4" t="s">
        <v>496</v>
      </c>
      <c r="G615" s="1">
        <f>VALUE(LEFT(F615,LEN(F615)-1))*CHOOSE(MATCH(RIGHT(F615,1),{"K";"M";"B"},0),1000,1000000,1000000000)</f>
        <v>14460000</v>
      </c>
      <c r="H615" s="6">
        <v>1.5299999999999999E-2</v>
      </c>
      <c r="I615" s="5">
        <f>+Dados_Históricos___Ibovespa_2015_a_2025[[#This Row],[Var%]]*100</f>
        <v>1.53</v>
      </c>
      <c r="J615" s="9">
        <f t="shared" si="90"/>
        <v>1</v>
      </c>
      <c r="K615" s="5">
        <f t="shared" si="91"/>
        <v>1.03</v>
      </c>
      <c r="L615" s="9">
        <f t="shared" si="92"/>
        <v>1</v>
      </c>
      <c r="M615" s="5">
        <f t="shared" ca="1" si="93"/>
        <v>1.33</v>
      </c>
      <c r="N615" s="9">
        <f t="shared" ca="1" si="94"/>
        <v>1</v>
      </c>
      <c r="O615" s="5">
        <f t="shared" ca="1" si="95"/>
        <v>0.37</v>
      </c>
      <c r="P615" s="9">
        <f t="shared" ca="1" si="96"/>
        <v>1</v>
      </c>
      <c r="Q615" s="5">
        <f t="shared" ca="1" si="97"/>
        <v>0.32428571428571434</v>
      </c>
      <c r="R615" s="9">
        <f t="shared" ca="1" si="98"/>
        <v>1</v>
      </c>
      <c r="S615" s="5">
        <f t="shared" si="99"/>
        <v>-1</v>
      </c>
    </row>
    <row r="616" spans="1:19" x14ac:dyDescent="0.3">
      <c r="A616" s="7">
        <v>44936</v>
      </c>
      <c r="B616" s="3">
        <v>110817</v>
      </c>
      <c r="C616" s="3">
        <v>109129</v>
      </c>
      <c r="D616" s="3">
        <v>111193</v>
      </c>
      <c r="E616" s="3">
        <v>108478</v>
      </c>
      <c r="F616" s="4" t="s">
        <v>347</v>
      </c>
      <c r="G616" s="1">
        <f>VALUE(LEFT(F616,LEN(F616)-1))*CHOOSE(MATCH(RIGHT(F616,1),{"K";"M";"B"},0),1000,1000000,1000000000)</f>
        <v>13700000</v>
      </c>
      <c r="H616" s="6">
        <v>1.55E-2</v>
      </c>
      <c r="I616" s="5">
        <f>+Dados_Históricos___Ibovespa_2015_a_2025[[#This Row],[Var%]]*100</f>
        <v>1.55</v>
      </c>
      <c r="J616" s="9">
        <f t="shared" si="90"/>
        <v>1</v>
      </c>
      <c r="K616" s="5">
        <f t="shared" si="91"/>
        <v>1.05</v>
      </c>
      <c r="L616" s="9">
        <f t="shared" si="92"/>
        <v>1</v>
      </c>
      <c r="M616" s="5">
        <f t="shared" ca="1" si="93"/>
        <v>1.2479999999999998</v>
      </c>
      <c r="N616" s="9">
        <f t="shared" ca="1" si="94"/>
        <v>1</v>
      </c>
      <c r="O616" s="5">
        <f t="shared" ca="1" si="95"/>
        <v>0.2019999999999999</v>
      </c>
      <c r="P616" s="9">
        <f t="shared" ca="1" si="96"/>
        <v>1</v>
      </c>
      <c r="Q616" s="5">
        <f t="shared" ca="1" si="97"/>
        <v>0.1552380952380952</v>
      </c>
      <c r="R616" s="9">
        <f t="shared" ca="1" si="98"/>
        <v>1</v>
      </c>
      <c r="S616" s="5">
        <f t="shared" si="99"/>
        <v>-1</v>
      </c>
    </row>
    <row r="617" spans="1:19" x14ac:dyDescent="0.3">
      <c r="A617" s="7">
        <v>44935</v>
      </c>
      <c r="B617" s="3">
        <v>109130</v>
      </c>
      <c r="C617" s="3">
        <v>108964</v>
      </c>
      <c r="D617" s="3">
        <v>109938</v>
      </c>
      <c r="E617" s="3">
        <v>108134</v>
      </c>
      <c r="F617" s="4" t="s">
        <v>511</v>
      </c>
      <c r="G617" s="1">
        <f>VALUE(LEFT(F617,LEN(F617)-1))*CHOOSE(MATCH(RIGHT(F617,1),{"K";"M";"B"},0),1000,1000000,1000000000)</f>
        <v>12050000</v>
      </c>
      <c r="H617" s="6">
        <v>1.5E-3</v>
      </c>
      <c r="I617" s="5">
        <f>+Dados_Históricos___Ibovespa_2015_a_2025[[#This Row],[Var%]]*100</f>
        <v>0.15</v>
      </c>
      <c r="J617" s="9">
        <f t="shared" si="90"/>
        <v>1</v>
      </c>
      <c r="K617" s="5">
        <f t="shared" si="91"/>
        <v>0</v>
      </c>
      <c r="L617" s="9">
        <f t="shared" si="92"/>
        <v>0</v>
      </c>
      <c r="M617" s="5">
        <f t="shared" ca="1" si="93"/>
        <v>0.52199999999999991</v>
      </c>
      <c r="N617" s="9">
        <f t="shared" ca="1" si="94"/>
        <v>1</v>
      </c>
      <c r="O617" s="5">
        <f t="shared" ca="1" si="95"/>
        <v>-4.0000000000000049E-2</v>
      </c>
      <c r="P617" s="9">
        <f t="shared" ca="1" si="96"/>
        <v>0</v>
      </c>
      <c r="Q617" s="5">
        <f t="shared" ca="1" si="97"/>
        <v>9.3333333333333351E-2</v>
      </c>
      <c r="R617" s="9">
        <f t="shared" ca="1" si="98"/>
        <v>1</v>
      </c>
      <c r="S617" s="5">
        <f t="shared" si="99"/>
        <v>1</v>
      </c>
    </row>
    <row r="618" spans="1:19" x14ac:dyDescent="0.3">
      <c r="A618" s="7">
        <v>44932</v>
      </c>
      <c r="B618" s="3">
        <v>108964</v>
      </c>
      <c r="C618" s="3">
        <v>107642</v>
      </c>
      <c r="D618" s="3">
        <v>109433</v>
      </c>
      <c r="E618" s="3">
        <v>107642</v>
      </c>
      <c r="F618" s="4" t="s">
        <v>512</v>
      </c>
      <c r="G618" s="1">
        <f>VALUE(LEFT(F618,LEN(F618)-1))*CHOOSE(MATCH(RIGHT(F618,1),{"K";"M";"B"},0),1000,1000000,1000000000)</f>
        <v>12630000</v>
      </c>
      <c r="H618" s="6">
        <v>1.23E-2</v>
      </c>
      <c r="I618" s="5">
        <f>+Dados_Históricos___Ibovespa_2015_a_2025[[#This Row],[Var%]]*100</f>
        <v>1.23</v>
      </c>
      <c r="J618" s="9">
        <f t="shared" si="90"/>
        <v>1</v>
      </c>
      <c r="K618" s="5">
        <f t="shared" si="91"/>
        <v>0.73</v>
      </c>
      <c r="L618" s="9">
        <f t="shared" si="92"/>
        <v>1</v>
      </c>
      <c r="M618" s="5">
        <f t="shared" ca="1" si="93"/>
        <v>-0.12000000000000002</v>
      </c>
      <c r="N618" s="9">
        <f t="shared" ca="1" si="94"/>
        <v>0</v>
      </c>
      <c r="O618" s="5">
        <f t="shared" ca="1" si="95"/>
        <v>0.14500000000000002</v>
      </c>
      <c r="P618" s="9">
        <f t="shared" ca="1" si="96"/>
        <v>1</v>
      </c>
      <c r="Q618" s="5">
        <f t="shared" ca="1" si="97"/>
        <v>6.6666666666666723E-3</v>
      </c>
      <c r="R618" s="9">
        <f t="shared" ca="1" si="98"/>
        <v>1</v>
      </c>
      <c r="S618" s="5">
        <f t="shared" si="99"/>
        <v>1.0000000000000002</v>
      </c>
    </row>
    <row r="619" spans="1:19" x14ac:dyDescent="0.3">
      <c r="A619" s="7">
        <v>44931</v>
      </c>
      <c r="B619" s="3">
        <v>107641</v>
      </c>
      <c r="C619" s="3">
        <v>105336</v>
      </c>
      <c r="D619" s="3">
        <v>107743</v>
      </c>
      <c r="E619" s="3">
        <v>105333</v>
      </c>
      <c r="F619" s="4" t="s">
        <v>513</v>
      </c>
      <c r="G619" s="1">
        <f>VALUE(LEFT(F619,LEN(F619)-1))*CHOOSE(MATCH(RIGHT(F619,1),{"K";"M";"B"},0),1000,1000000,1000000000)</f>
        <v>15510000</v>
      </c>
      <c r="H619" s="6">
        <v>2.1899999999999999E-2</v>
      </c>
      <c r="I619" s="5">
        <f>+Dados_Históricos___Ibovespa_2015_a_2025[[#This Row],[Var%]]*100</f>
        <v>2.19</v>
      </c>
      <c r="J619" s="9">
        <f t="shared" si="90"/>
        <v>1</v>
      </c>
      <c r="K619" s="5">
        <f t="shared" si="91"/>
        <v>1.69</v>
      </c>
      <c r="L619" s="9">
        <f t="shared" si="92"/>
        <v>1</v>
      </c>
      <c r="M619" s="5">
        <f t="shared" ca="1" si="93"/>
        <v>-0.45800000000000007</v>
      </c>
      <c r="N619" s="9">
        <f t="shared" ca="1" si="94"/>
        <v>0</v>
      </c>
      <c r="O619" s="5">
        <f t="shared" ca="1" si="95"/>
        <v>3.2999999999999974E-2</v>
      </c>
      <c r="P619" s="9">
        <f t="shared" ca="1" si="96"/>
        <v>1</v>
      </c>
      <c r="Q619" s="5">
        <f t="shared" ca="1" si="97"/>
        <v>-0.1004761904761905</v>
      </c>
      <c r="R619" s="9">
        <f t="shared" ca="1" si="98"/>
        <v>0</v>
      </c>
      <c r="S619" s="5">
        <f t="shared" si="99"/>
        <v>1</v>
      </c>
    </row>
    <row r="620" spans="1:19" x14ac:dyDescent="0.3">
      <c r="A620" s="7">
        <v>44930</v>
      </c>
      <c r="B620" s="3">
        <v>105334</v>
      </c>
      <c r="C620" s="3">
        <v>104167</v>
      </c>
      <c r="D620" s="3">
        <v>105627</v>
      </c>
      <c r="E620" s="3">
        <v>103915</v>
      </c>
      <c r="F620" s="4" t="s">
        <v>514</v>
      </c>
      <c r="G620" s="1">
        <f>VALUE(LEFT(F620,LEN(F620)-1))*CHOOSE(MATCH(RIGHT(F620,1),{"K";"M";"B"},0),1000,1000000,1000000000)</f>
        <v>14450000</v>
      </c>
      <c r="H620" s="6">
        <v>1.12E-2</v>
      </c>
      <c r="I620" s="5">
        <f>+Dados_Históricos___Ibovespa_2015_a_2025[[#This Row],[Var%]]*100</f>
        <v>1.1199999999999999</v>
      </c>
      <c r="J620" s="9">
        <f t="shared" si="90"/>
        <v>1</v>
      </c>
      <c r="K620" s="5">
        <f t="shared" si="91"/>
        <v>0.61999999999999988</v>
      </c>
      <c r="L620" s="9">
        <f t="shared" si="92"/>
        <v>1</v>
      </c>
      <c r="M620" s="5">
        <f t="shared" ca="1" si="93"/>
        <v>-0.59000000000000008</v>
      </c>
      <c r="N620" s="9">
        <f t="shared" ca="1" si="94"/>
        <v>0</v>
      </c>
      <c r="O620" s="5">
        <f t="shared" ca="1" si="95"/>
        <v>-0.13299999999999995</v>
      </c>
      <c r="P620" s="9">
        <f t="shared" ca="1" si="96"/>
        <v>0</v>
      </c>
      <c r="Q620" s="5">
        <f t="shared" ca="1" si="97"/>
        <v>-0.17047619047619048</v>
      </c>
      <c r="R620" s="9">
        <f t="shared" ca="1" si="98"/>
        <v>0</v>
      </c>
      <c r="S620" s="5">
        <f t="shared" si="99"/>
        <v>1</v>
      </c>
    </row>
    <row r="621" spans="1:19" x14ac:dyDescent="0.3">
      <c r="A621" s="7">
        <v>44929</v>
      </c>
      <c r="B621" s="3">
        <v>104166</v>
      </c>
      <c r="C621" s="3">
        <v>106377</v>
      </c>
      <c r="D621" s="3">
        <v>106684</v>
      </c>
      <c r="E621" s="3">
        <v>103852</v>
      </c>
      <c r="F621" s="4" t="s">
        <v>515</v>
      </c>
      <c r="G621" s="1">
        <f>VALUE(LEFT(F621,LEN(F621)-1))*CHOOSE(MATCH(RIGHT(F621,1),{"K";"M";"B"},0),1000,1000000,1000000000)</f>
        <v>14470000</v>
      </c>
      <c r="H621" s="6">
        <v>-2.0799999999999999E-2</v>
      </c>
      <c r="I621" s="5">
        <f>+Dados_Históricos___Ibovespa_2015_a_2025[[#This Row],[Var%]]*100</f>
        <v>-2.08</v>
      </c>
      <c r="J621" s="9">
        <f t="shared" si="90"/>
        <v>0</v>
      </c>
      <c r="K621" s="5">
        <f t="shared" si="91"/>
        <v>-1.58</v>
      </c>
      <c r="L621" s="9">
        <f t="shared" si="92"/>
        <v>0</v>
      </c>
      <c r="M621" s="5">
        <f t="shared" ca="1" si="93"/>
        <v>-0.84400000000000008</v>
      </c>
      <c r="N621" s="9">
        <f t="shared" ca="1" si="94"/>
        <v>0</v>
      </c>
      <c r="O621" s="5">
        <f t="shared" ca="1" si="95"/>
        <v>-4.2000000000000128E-2</v>
      </c>
      <c r="P621" s="9">
        <f t="shared" ca="1" si="96"/>
        <v>0</v>
      </c>
      <c r="Q621" s="5">
        <f t="shared" ca="1" si="97"/>
        <v>-0.33095238095238105</v>
      </c>
      <c r="R621" s="9">
        <f t="shared" ca="1" si="98"/>
        <v>0</v>
      </c>
      <c r="S621" s="5">
        <f t="shared" si="99"/>
        <v>-1</v>
      </c>
    </row>
    <row r="622" spans="1:19" x14ac:dyDescent="0.3">
      <c r="A622" s="7">
        <v>44928</v>
      </c>
      <c r="B622" s="3">
        <v>106376</v>
      </c>
      <c r="C622" s="3">
        <v>109734</v>
      </c>
      <c r="D622" s="3">
        <v>109734</v>
      </c>
      <c r="E622" s="3">
        <v>105981</v>
      </c>
      <c r="F622" s="4" t="s">
        <v>287</v>
      </c>
      <c r="G622" s="1">
        <f>VALUE(LEFT(F622,LEN(F622)-1))*CHOOSE(MATCH(RIGHT(F622,1),{"K";"M";"B"},0),1000,1000000,1000000000)</f>
        <v>8130000.0000000009</v>
      </c>
      <c r="H622" s="6">
        <v>-3.0599999999999999E-2</v>
      </c>
      <c r="I622" s="5">
        <f>+Dados_Históricos___Ibovespa_2015_a_2025[[#This Row],[Var%]]*100</f>
        <v>-3.06</v>
      </c>
      <c r="J622" s="9">
        <f t="shared" si="90"/>
        <v>0</v>
      </c>
      <c r="K622" s="5">
        <f t="shared" si="91"/>
        <v>-2.56</v>
      </c>
      <c r="L622" s="9">
        <f t="shared" si="92"/>
        <v>0</v>
      </c>
      <c r="M622" s="5">
        <f t="shared" ca="1" si="93"/>
        <v>-0.60199999999999998</v>
      </c>
      <c r="N622" s="9">
        <f t="shared" ca="1" si="94"/>
        <v>0</v>
      </c>
      <c r="O622" s="5">
        <f t="shared" ca="1" si="95"/>
        <v>0.34900000000000003</v>
      </c>
      <c r="P622" s="9">
        <f t="shared" ca="1" si="96"/>
        <v>1</v>
      </c>
      <c r="Q622" s="5">
        <f t="shared" ca="1" si="97"/>
        <v>-0.18904761904761902</v>
      </c>
      <c r="R622" s="9">
        <f t="shared" ca="1" si="98"/>
        <v>0</v>
      </c>
      <c r="S622" s="5">
        <f t="shared" si="99"/>
        <v>1</v>
      </c>
    </row>
    <row r="623" spans="1:19" x14ac:dyDescent="0.3">
      <c r="A623" s="7">
        <v>44924</v>
      </c>
      <c r="B623" s="3">
        <v>109735</v>
      </c>
      <c r="C623" s="3">
        <v>110237</v>
      </c>
      <c r="D623" s="3">
        <v>111178</v>
      </c>
      <c r="E623" s="3">
        <v>109560</v>
      </c>
      <c r="F623" s="4" t="s">
        <v>516</v>
      </c>
      <c r="G623" s="1">
        <f>VALUE(LEFT(F623,LEN(F623)-1))*CHOOSE(MATCH(RIGHT(F623,1),{"K";"M";"B"},0),1000,1000000,1000000000)</f>
        <v>13390000</v>
      </c>
      <c r="H623" s="6">
        <v>-4.5999999999999999E-3</v>
      </c>
      <c r="I623" s="5">
        <f>+Dados_Históricos___Ibovespa_2015_a_2025[[#This Row],[Var%]]*100</f>
        <v>-0.45999999999999996</v>
      </c>
      <c r="J623" s="9">
        <f t="shared" si="90"/>
        <v>0</v>
      </c>
      <c r="K623" s="5">
        <f t="shared" si="91"/>
        <v>0</v>
      </c>
      <c r="L623" s="9">
        <f t="shared" si="92"/>
        <v>0</v>
      </c>
      <c r="M623" s="5">
        <f t="shared" ca="1" si="93"/>
        <v>0.41000000000000003</v>
      </c>
      <c r="N623" s="9">
        <f t="shared" ca="1" si="94"/>
        <v>1</v>
      </c>
      <c r="O623" s="5">
        <f t="shared" ca="1" si="95"/>
        <v>0.57000000000000006</v>
      </c>
      <c r="P623" s="9">
        <f t="shared" ca="1" si="96"/>
        <v>1</v>
      </c>
      <c r="Q623" s="5">
        <f t="shared" ca="1" si="97"/>
        <v>-0.10952380952380945</v>
      </c>
      <c r="R623" s="9">
        <f t="shared" ca="1" si="98"/>
        <v>0</v>
      </c>
      <c r="S623" s="5">
        <f t="shared" si="99"/>
        <v>1</v>
      </c>
    </row>
    <row r="624" spans="1:19" x14ac:dyDescent="0.3">
      <c r="A624" s="7">
        <v>44923</v>
      </c>
      <c r="B624" s="3">
        <v>110237</v>
      </c>
      <c r="C624" s="3">
        <v>108578</v>
      </c>
      <c r="D624" s="3">
        <v>110536</v>
      </c>
      <c r="E624" s="3">
        <v>108578</v>
      </c>
      <c r="F624" s="4" t="s">
        <v>517</v>
      </c>
      <c r="G624" s="1">
        <f>VALUE(LEFT(F624,LEN(F624)-1))*CHOOSE(MATCH(RIGHT(F624,1),{"K";"M";"B"},0),1000,1000000,1000000000)</f>
        <v>11190000</v>
      </c>
      <c r="H624" s="6">
        <v>1.5299999999999999E-2</v>
      </c>
      <c r="I624" s="5">
        <f>+Dados_Históricos___Ibovespa_2015_a_2025[[#This Row],[Var%]]*100</f>
        <v>1.53</v>
      </c>
      <c r="J624" s="9">
        <f t="shared" si="90"/>
        <v>1</v>
      </c>
      <c r="K624" s="5">
        <f t="shared" si="91"/>
        <v>1.03</v>
      </c>
      <c r="L624" s="9">
        <f t="shared" si="92"/>
        <v>1</v>
      </c>
      <c r="M624" s="5">
        <f t="shared" ca="1" si="93"/>
        <v>0.52400000000000002</v>
      </c>
      <c r="N624" s="9">
        <f t="shared" ca="1" si="94"/>
        <v>1</v>
      </c>
      <c r="O624" s="5">
        <f t="shared" ca="1" si="95"/>
        <v>0.61499999999999999</v>
      </c>
      <c r="P624" s="9">
        <f t="shared" ca="1" si="96"/>
        <v>1</v>
      </c>
      <c r="Q624" s="5">
        <f t="shared" ca="1" si="97"/>
        <v>-1.9999999999999966E-2</v>
      </c>
      <c r="R624" s="9">
        <f t="shared" ca="1" si="98"/>
        <v>0</v>
      </c>
      <c r="S624" s="5">
        <f t="shared" si="99"/>
        <v>-1</v>
      </c>
    </row>
    <row r="625" spans="1:19" x14ac:dyDescent="0.3">
      <c r="A625" s="7">
        <v>44922</v>
      </c>
      <c r="B625" s="3">
        <v>108578</v>
      </c>
      <c r="C625" s="3">
        <v>108739</v>
      </c>
      <c r="D625" s="3">
        <v>109353</v>
      </c>
      <c r="E625" s="3">
        <v>107418</v>
      </c>
      <c r="F625" s="4" t="s">
        <v>518</v>
      </c>
      <c r="G625" s="1">
        <f>VALUE(LEFT(F625,LEN(F625)-1))*CHOOSE(MATCH(RIGHT(F625,1),{"K";"M";"B"},0),1000,1000000,1000000000)</f>
        <v>11160000</v>
      </c>
      <c r="H625" s="6">
        <v>-1.5E-3</v>
      </c>
      <c r="I625" s="5">
        <f>+Dados_Históricos___Ibovespa_2015_a_2025[[#This Row],[Var%]]*100</f>
        <v>-0.15</v>
      </c>
      <c r="J625" s="9">
        <f t="shared" si="90"/>
        <v>0</v>
      </c>
      <c r="K625" s="5">
        <f t="shared" si="91"/>
        <v>0</v>
      </c>
      <c r="L625" s="9">
        <f t="shared" si="92"/>
        <v>0</v>
      </c>
      <c r="M625" s="5">
        <f t="shared" ca="1" si="93"/>
        <v>0.32400000000000007</v>
      </c>
      <c r="N625" s="9">
        <f t="shared" ca="1" si="94"/>
        <v>1</v>
      </c>
      <c r="O625" s="5">
        <f t="shared" ca="1" si="95"/>
        <v>0.4820000000000001</v>
      </c>
      <c r="P625" s="9">
        <f t="shared" ca="1" si="96"/>
        <v>1</v>
      </c>
      <c r="Q625" s="5">
        <f t="shared" ca="1" si="97"/>
        <v>4.7619047619051891E-4</v>
      </c>
      <c r="R625" s="9">
        <f t="shared" ca="1" si="98"/>
        <v>1</v>
      </c>
      <c r="S625" s="5">
        <f t="shared" si="99"/>
        <v>1</v>
      </c>
    </row>
    <row r="626" spans="1:19" x14ac:dyDescent="0.3">
      <c r="A626" s="7">
        <v>44921</v>
      </c>
      <c r="B626" s="3">
        <v>108738</v>
      </c>
      <c r="C626" s="3">
        <v>109699</v>
      </c>
      <c r="D626" s="3">
        <v>109755</v>
      </c>
      <c r="E626" s="3">
        <v>108309</v>
      </c>
      <c r="F626" s="4" t="s">
        <v>519</v>
      </c>
      <c r="G626" s="1">
        <f>VALUE(LEFT(F626,LEN(F626)-1))*CHOOSE(MATCH(RIGHT(F626,1),{"K";"M";"B"},0),1000,1000000,1000000000)</f>
        <v>5220000</v>
      </c>
      <c r="H626" s="6">
        <v>-8.6999999999999994E-3</v>
      </c>
      <c r="I626" s="5">
        <f>+Dados_Históricos___Ibovespa_2015_a_2025[[#This Row],[Var%]]*100</f>
        <v>-0.86999999999999988</v>
      </c>
      <c r="J626" s="9">
        <f t="shared" si="90"/>
        <v>0</v>
      </c>
      <c r="K626" s="5">
        <f t="shared" si="91"/>
        <v>-0.36999999999999988</v>
      </c>
      <c r="L626" s="9">
        <f t="shared" si="92"/>
        <v>0</v>
      </c>
      <c r="M626" s="5">
        <f t="shared" ca="1" si="93"/>
        <v>0.76</v>
      </c>
      <c r="N626" s="9">
        <f t="shared" ca="1" si="94"/>
        <v>1</v>
      </c>
      <c r="O626" s="5">
        <f t="shared" ca="1" si="95"/>
        <v>0.32599999999999996</v>
      </c>
      <c r="P626" s="9">
        <f t="shared" ca="1" si="96"/>
        <v>1</v>
      </c>
      <c r="Q626" s="5">
        <f t="shared" ca="1" si="97"/>
        <v>-9.5238095238097699E-4</v>
      </c>
      <c r="R626" s="9">
        <f t="shared" ca="1" si="98"/>
        <v>0</v>
      </c>
      <c r="S626" s="5">
        <f t="shared" si="99"/>
        <v>1</v>
      </c>
    </row>
    <row r="627" spans="1:19" x14ac:dyDescent="0.3">
      <c r="A627" s="7">
        <v>44918</v>
      </c>
      <c r="B627" s="3">
        <v>109698</v>
      </c>
      <c r="C627" s="3">
        <v>107552</v>
      </c>
      <c r="D627" s="3">
        <v>109994</v>
      </c>
      <c r="E627" s="3">
        <v>107552</v>
      </c>
      <c r="F627" s="4" t="s">
        <v>428</v>
      </c>
      <c r="G627" s="1">
        <f>VALUE(LEFT(F627,LEN(F627)-1))*CHOOSE(MATCH(RIGHT(F627,1),{"K";"M";"B"},0),1000,1000000,1000000000)</f>
        <v>12850000</v>
      </c>
      <c r="H627" s="6">
        <v>0.02</v>
      </c>
      <c r="I627" s="5">
        <f>+Dados_Históricos___Ibovespa_2015_a_2025[[#This Row],[Var%]]*100</f>
        <v>2</v>
      </c>
      <c r="J627" s="9">
        <f t="shared" si="90"/>
        <v>1</v>
      </c>
      <c r="K627" s="5">
        <f t="shared" si="91"/>
        <v>1.5</v>
      </c>
      <c r="L627" s="9">
        <f t="shared" si="92"/>
        <v>1</v>
      </c>
      <c r="M627" s="5">
        <f t="shared" ca="1" si="93"/>
        <v>1.3</v>
      </c>
      <c r="N627" s="9">
        <f t="shared" ca="1" si="94"/>
        <v>1</v>
      </c>
      <c r="O627" s="5">
        <f t="shared" ca="1" si="95"/>
        <v>0.21100000000000008</v>
      </c>
      <c r="P627" s="9">
        <f t="shared" ca="1" si="96"/>
        <v>1</v>
      </c>
      <c r="Q627" s="5">
        <f t="shared" ca="1" si="97"/>
        <v>-8.0952380952380901E-2</v>
      </c>
      <c r="R627" s="9">
        <f t="shared" ca="1" si="98"/>
        <v>0</v>
      </c>
      <c r="S627" s="5">
        <f t="shared" si="99"/>
        <v>1</v>
      </c>
    </row>
    <row r="628" spans="1:19" x14ac:dyDescent="0.3">
      <c r="A628" s="7">
        <v>44917</v>
      </c>
      <c r="B628" s="3">
        <v>107552</v>
      </c>
      <c r="C628" s="3">
        <v>107436</v>
      </c>
      <c r="D628" s="3">
        <v>108383</v>
      </c>
      <c r="E628" s="3">
        <v>106510</v>
      </c>
      <c r="F628" s="4" t="s">
        <v>520</v>
      </c>
      <c r="G628" s="1">
        <f>VALUE(LEFT(F628,LEN(F628)-1))*CHOOSE(MATCH(RIGHT(F628,1),{"K";"M";"B"},0),1000,1000000,1000000000)</f>
        <v>11490000</v>
      </c>
      <c r="H628" s="6">
        <v>1.1000000000000001E-3</v>
      </c>
      <c r="I628" s="5">
        <f>+Dados_Históricos___Ibovespa_2015_a_2025[[#This Row],[Var%]]*100</f>
        <v>0.11</v>
      </c>
      <c r="J628" s="9">
        <f t="shared" si="90"/>
        <v>1</v>
      </c>
      <c r="K628" s="5">
        <f t="shared" si="91"/>
        <v>0</v>
      </c>
      <c r="L628" s="9">
        <f t="shared" si="92"/>
        <v>0</v>
      </c>
      <c r="M628" s="5">
        <f t="shared" ca="1" si="93"/>
        <v>0.73</v>
      </c>
      <c r="N628" s="9">
        <f t="shared" ca="1" si="94"/>
        <v>1</v>
      </c>
      <c r="O628" s="5">
        <f t="shared" ca="1" si="95"/>
        <v>3.6000000000000032E-2</v>
      </c>
      <c r="P628" s="9">
        <f t="shared" ca="1" si="96"/>
        <v>1</v>
      </c>
      <c r="Q628" s="5">
        <f t="shared" ca="1" si="97"/>
        <v>-4.5238095238095202E-2</v>
      </c>
      <c r="R628" s="9">
        <f t="shared" ca="1" si="98"/>
        <v>0</v>
      </c>
      <c r="S628" s="5">
        <f t="shared" si="99"/>
        <v>1</v>
      </c>
    </row>
    <row r="629" spans="1:19" x14ac:dyDescent="0.3">
      <c r="A629" s="7">
        <v>44916</v>
      </c>
      <c r="B629" s="3">
        <v>107433</v>
      </c>
      <c r="C629" s="3">
        <v>106866</v>
      </c>
      <c r="D629" s="3">
        <v>107991</v>
      </c>
      <c r="E629" s="3">
        <v>106066</v>
      </c>
      <c r="F629" s="4" t="s">
        <v>521</v>
      </c>
      <c r="G629" s="1">
        <f>VALUE(LEFT(F629,LEN(F629)-1))*CHOOSE(MATCH(RIGHT(F629,1),{"K";"M";"B"},0),1000,1000000,1000000000)</f>
        <v>17630000</v>
      </c>
      <c r="H629" s="6">
        <v>5.3E-3</v>
      </c>
      <c r="I629" s="5">
        <f>+Dados_Históricos___Ibovespa_2015_a_2025[[#This Row],[Var%]]*100</f>
        <v>0.53</v>
      </c>
      <c r="J629" s="9">
        <f t="shared" si="90"/>
        <v>1</v>
      </c>
      <c r="K629" s="5">
        <f t="shared" si="91"/>
        <v>3.0000000000000027E-2</v>
      </c>
      <c r="L629" s="9">
        <f t="shared" si="92"/>
        <v>1</v>
      </c>
      <c r="M629" s="5">
        <f t="shared" ca="1" si="93"/>
        <v>0.70599999999999996</v>
      </c>
      <c r="N629" s="9">
        <f t="shared" ca="1" si="94"/>
        <v>1</v>
      </c>
      <c r="O629" s="5">
        <f t="shared" ca="1" si="95"/>
        <v>-0.14199999999999999</v>
      </c>
      <c r="P629" s="9">
        <f t="shared" ca="1" si="96"/>
        <v>0</v>
      </c>
      <c r="Q629" s="5">
        <f t="shared" ca="1" si="97"/>
        <v>-5.9047619047619029E-2</v>
      </c>
      <c r="R629" s="9">
        <f t="shared" ca="1" si="98"/>
        <v>0</v>
      </c>
      <c r="S629" s="5">
        <f t="shared" si="99"/>
        <v>1</v>
      </c>
    </row>
    <row r="630" spans="1:19" x14ac:dyDescent="0.3">
      <c r="A630" s="7">
        <v>44915</v>
      </c>
      <c r="B630" s="3">
        <v>106864</v>
      </c>
      <c r="C630" s="3">
        <v>104740</v>
      </c>
      <c r="D630" s="3">
        <v>107792</v>
      </c>
      <c r="E630" s="3">
        <v>104607</v>
      </c>
      <c r="F630" s="4" t="s">
        <v>522</v>
      </c>
      <c r="G630" s="1">
        <f>VALUE(LEFT(F630,LEN(F630)-1))*CHOOSE(MATCH(RIGHT(F630,1),{"K";"M";"B"},0),1000,1000000,1000000000)</f>
        <v>19130000</v>
      </c>
      <c r="H630" s="6">
        <v>2.0299999999999999E-2</v>
      </c>
      <c r="I630" s="5">
        <f>+Dados_Históricos___Ibovespa_2015_a_2025[[#This Row],[Var%]]*100</f>
        <v>2.0299999999999998</v>
      </c>
      <c r="J630" s="9">
        <f t="shared" si="90"/>
        <v>1</v>
      </c>
      <c r="K630" s="5">
        <f t="shared" si="91"/>
        <v>1.5299999999999998</v>
      </c>
      <c r="L630" s="9">
        <f t="shared" si="92"/>
        <v>1</v>
      </c>
      <c r="M630" s="5">
        <f t="shared" ca="1" si="93"/>
        <v>0.64</v>
      </c>
      <c r="N630" s="9">
        <f t="shared" ca="1" si="94"/>
        <v>1</v>
      </c>
      <c r="O630" s="5">
        <f t="shared" ca="1" si="95"/>
        <v>-0.29699999999999999</v>
      </c>
      <c r="P630" s="9">
        <f t="shared" ca="1" si="96"/>
        <v>0</v>
      </c>
      <c r="Q630" s="5">
        <f t="shared" ca="1" si="97"/>
        <v>-0.11523809523809524</v>
      </c>
      <c r="R630" s="9">
        <f t="shared" ca="1" si="98"/>
        <v>0</v>
      </c>
      <c r="S630" s="5">
        <f t="shared" si="99"/>
        <v>1.0000000000000002</v>
      </c>
    </row>
    <row r="631" spans="1:19" x14ac:dyDescent="0.3">
      <c r="A631" s="7">
        <v>44914</v>
      </c>
      <c r="B631" s="3">
        <v>104740</v>
      </c>
      <c r="C631" s="3">
        <v>102859</v>
      </c>
      <c r="D631" s="3">
        <v>105107</v>
      </c>
      <c r="E631" s="3">
        <v>102770</v>
      </c>
      <c r="F631" s="4" t="s">
        <v>523</v>
      </c>
      <c r="G631" s="1">
        <f>VALUE(LEFT(F631,LEN(F631)-1))*CHOOSE(MATCH(RIGHT(F631,1),{"K";"M";"B"},0),1000,1000000,1000000000)</f>
        <v>16770000</v>
      </c>
      <c r="H631" s="6">
        <v>1.83E-2</v>
      </c>
      <c r="I631" s="5">
        <f>+Dados_Históricos___Ibovespa_2015_a_2025[[#This Row],[Var%]]*100</f>
        <v>1.83</v>
      </c>
      <c r="J631" s="9">
        <f t="shared" si="90"/>
        <v>1</v>
      </c>
      <c r="K631" s="5">
        <f t="shared" si="91"/>
        <v>1.33</v>
      </c>
      <c r="L631" s="9">
        <f t="shared" si="92"/>
        <v>1</v>
      </c>
      <c r="M631" s="5">
        <f t="shared" ca="1" si="93"/>
        <v>-0.10800000000000001</v>
      </c>
      <c r="N631" s="9">
        <f t="shared" ca="1" si="94"/>
        <v>0</v>
      </c>
      <c r="O631" s="5">
        <f t="shared" ca="1" si="95"/>
        <v>-0.42800000000000005</v>
      </c>
      <c r="P631" s="9">
        <f t="shared" ca="1" si="96"/>
        <v>0</v>
      </c>
      <c r="Q631" s="5">
        <f t="shared" ca="1" si="97"/>
        <v>-0.17333333333333339</v>
      </c>
      <c r="R631" s="9">
        <f t="shared" ca="1" si="98"/>
        <v>0</v>
      </c>
      <c r="S631" s="5">
        <f t="shared" si="99"/>
        <v>1</v>
      </c>
    </row>
    <row r="632" spans="1:19" x14ac:dyDescent="0.3">
      <c r="A632" s="7">
        <v>44911</v>
      </c>
      <c r="B632" s="3">
        <v>102856</v>
      </c>
      <c r="C632" s="3">
        <v>103737</v>
      </c>
      <c r="D632" s="3">
        <v>104018</v>
      </c>
      <c r="E632" s="3">
        <v>102248</v>
      </c>
      <c r="F632" s="4" t="s">
        <v>524</v>
      </c>
      <c r="G632" s="1">
        <f>VALUE(LEFT(F632,LEN(F632)-1))*CHOOSE(MATCH(RIGHT(F632,1),{"K";"M";"B"},0),1000,1000000,1000000000)</f>
        <v>18260000</v>
      </c>
      <c r="H632" s="6">
        <v>-8.5000000000000006E-3</v>
      </c>
      <c r="I632" s="5">
        <f>+Dados_Históricos___Ibovespa_2015_a_2025[[#This Row],[Var%]]*100</f>
        <v>-0.85000000000000009</v>
      </c>
      <c r="J632" s="9">
        <f t="shared" si="90"/>
        <v>0</v>
      </c>
      <c r="K632" s="5">
        <f t="shared" si="91"/>
        <v>-0.35000000000000009</v>
      </c>
      <c r="L632" s="9">
        <f t="shared" si="92"/>
        <v>0</v>
      </c>
      <c r="M632" s="5">
        <f t="shared" ca="1" si="93"/>
        <v>-0.87800000000000011</v>
      </c>
      <c r="N632" s="9">
        <f t="shared" ca="1" si="94"/>
        <v>0</v>
      </c>
      <c r="O632" s="5">
        <f t="shared" ca="1" si="95"/>
        <v>-0.83599999999999997</v>
      </c>
      <c r="P632" s="9">
        <f t="shared" ca="1" si="96"/>
        <v>0</v>
      </c>
      <c r="Q632" s="5">
        <f t="shared" ca="1" si="97"/>
        <v>-0.29666666666666663</v>
      </c>
      <c r="R632" s="9">
        <f t="shared" ca="1" si="98"/>
        <v>0</v>
      </c>
      <c r="S632" s="5">
        <f t="shared" si="99"/>
        <v>-1</v>
      </c>
    </row>
    <row r="633" spans="1:19" x14ac:dyDescent="0.3">
      <c r="A633" s="7">
        <v>44910</v>
      </c>
      <c r="B633" s="3">
        <v>103738</v>
      </c>
      <c r="C633" s="3">
        <v>103739</v>
      </c>
      <c r="D633" s="3">
        <v>105483</v>
      </c>
      <c r="E633" s="3">
        <v>103014</v>
      </c>
      <c r="F633" s="4" t="s">
        <v>362</v>
      </c>
      <c r="G633" s="1">
        <f>VALUE(LEFT(F633,LEN(F633)-1))*CHOOSE(MATCH(RIGHT(F633,1),{"K";"M";"B"},0),1000,1000000,1000000000)</f>
        <v>15570000</v>
      </c>
      <c r="H633" s="6">
        <v>-1E-4</v>
      </c>
      <c r="I633" s="5">
        <f>+Dados_Históricos___Ibovespa_2015_a_2025[[#This Row],[Var%]]*100</f>
        <v>-0.01</v>
      </c>
      <c r="J633" s="9">
        <f t="shared" si="90"/>
        <v>0</v>
      </c>
      <c r="K633" s="5">
        <f t="shared" si="91"/>
        <v>0</v>
      </c>
      <c r="L633" s="9">
        <f t="shared" si="92"/>
        <v>0</v>
      </c>
      <c r="M633" s="5">
        <f t="shared" ca="1" si="93"/>
        <v>-0.65800000000000003</v>
      </c>
      <c r="N633" s="9">
        <f t="shared" ca="1" si="94"/>
        <v>0</v>
      </c>
      <c r="O633" s="5">
        <f t="shared" ca="1" si="95"/>
        <v>-0.66100000000000014</v>
      </c>
      <c r="P633" s="9">
        <f t="shared" ca="1" si="96"/>
        <v>0</v>
      </c>
      <c r="Q633" s="5">
        <f t="shared" ca="1" si="97"/>
        <v>-0.27952380952380962</v>
      </c>
      <c r="R633" s="9">
        <f t="shared" ca="1" si="98"/>
        <v>0</v>
      </c>
      <c r="S633" s="5">
        <f t="shared" si="99"/>
        <v>-1</v>
      </c>
    </row>
    <row r="634" spans="1:19" x14ac:dyDescent="0.3">
      <c r="A634" s="7">
        <v>44909</v>
      </c>
      <c r="B634" s="3">
        <v>103746</v>
      </c>
      <c r="C634" s="3">
        <v>103536</v>
      </c>
      <c r="D634" s="3">
        <v>104516</v>
      </c>
      <c r="E634" s="3">
        <v>101632</v>
      </c>
      <c r="F634" s="4" t="s">
        <v>525</v>
      </c>
      <c r="G634" s="1">
        <f>VALUE(LEFT(F634,LEN(F634)-1))*CHOOSE(MATCH(RIGHT(F634,1),{"K";"M";"B"},0),1000,1000000,1000000000)</f>
        <v>24920000</v>
      </c>
      <c r="H634" s="6">
        <v>2E-3</v>
      </c>
      <c r="I634" s="5">
        <f>+Dados_Históricos___Ibovespa_2015_a_2025[[#This Row],[Var%]]*100</f>
        <v>0.2</v>
      </c>
      <c r="J634" s="9">
        <f t="shared" si="90"/>
        <v>1</v>
      </c>
      <c r="K634" s="5">
        <f t="shared" si="91"/>
        <v>0</v>
      </c>
      <c r="L634" s="9">
        <f t="shared" si="92"/>
        <v>0</v>
      </c>
      <c r="M634" s="5">
        <f t="shared" ca="1" si="93"/>
        <v>-0.99</v>
      </c>
      <c r="N634" s="9">
        <f t="shared" ca="1" si="94"/>
        <v>0</v>
      </c>
      <c r="O634" s="5">
        <f t="shared" ca="1" si="95"/>
        <v>-0.79900000000000015</v>
      </c>
      <c r="P634" s="9">
        <f t="shared" ca="1" si="96"/>
        <v>0</v>
      </c>
      <c r="Q634" s="5">
        <f t="shared" ca="1" si="97"/>
        <v>-0.40190476190476199</v>
      </c>
      <c r="R634" s="9">
        <f t="shared" ca="1" si="98"/>
        <v>0</v>
      </c>
      <c r="S634" s="5">
        <f t="shared" si="99"/>
        <v>1</v>
      </c>
    </row>
    <row r="635" spans="1:19" x14ac:dyDescent="0.3">
      <c r="A635" s="7">
        <v>44908</v>
      </c>
      <c r="B635" s="3">
        <v>103540</v>
      </c>
      <c r="C635" s="3">
        <v>105345</v>
      </c>
      <c r="D635" s="3">
        <v>106689</v>
      </c>
      <c r="E635" s="3">
        <v>103409</v>
      </c>
      <c r="F635" s="4" t="s">
        <v>526</v>
      </c>
      <c r="G635" s="1">
        <f>VALUE(LEFT(F635,LEN(F635)-1))*CHOOSE(MATCH(RIGHT(F635,1),{"K";"M";"B"},0),1000,1000000,1000000000)</f>
        <v>17700000</v>
      </c>
      <c r="H635" s="6">
        <v>-1.7100000000000001E-2</v>
      </c>
      <c r="I635" s="5">
        <f>+Dados_Históricos___Ibovespa_2015_a_2025[[#This Row],[Var%]]*100</f>
        <v>-1.71</v>
      </c>
      <c r="J635" s="9">
        <f t="shared" si="90"/>
        <v>0</v>
      </c>
      <c r="K635" s="5">
        <f t="shared" si="91"/>
        <v>-1.21</v>
      </c>
      <c r="L635" s="9">
        <f t="shared" si="92"/>
        <v>0</v>
      </c>
      <c r="M635" s="5">
        <f t="shared" ca="1" si="93"/>
        <v>-1.234</v>
      </c>
      <c r="N635" s="9">
        <f t="shared" ca="1" si="94"/>
        <v>0</v>
      </c>
      <c r="O635" s="5">
        <f t="shared" ca="1" si="95"/>
        <v>-0.67700000000000016</v>
      </c>
      <c r="P635" s="9">
        <f t="shared" ca="1" si="96"/>
        <v>0</v>
      </c>
      <c r="Q635" s="5">
        <f t="shared" ca="1" si="97"/>
        <v>-0.37285714285714289</v>
      </c>
      <c r="R635" s="9">
        <f t="shared" ca="1" si="98"/>
        <v>0</v>
      </c>
      <c r="S635" s="5">
        <f t="shared" si="99"/>
        <v>0.99999999999999989</v>
      </c>
    </row>
    <row r="636" spans="1:19" x14ac:dyDescent="0.3">
      <c r="A636" s="7">
        <v>44907</v>
      </c>
      <c r="B636" s="3">
        <v>105343</v>
      </c>
      <c r="C636" s="3">
        <v>107518</v>
      </c>
      <c r="D636" s="3">
        <v>107561</v>
      </c>
      <c r="E636" s="3">
        <v>103877</v>
      </c>
      <c r="F636" s="4" t="s">
        <v>527</v>
      </c>
      <c r="G636" s="1">
        <f>VALUE(LEFT(F636,LEN(F636)-1))*CHOOSE(MATCH(RIGHT(F636,1),{"K";"M";"B"},0),1000,1000000,1000000000)</f>
        <v>15480000</v>
      </c>
      <c r="H636" s="6">
        <v>-2.0199999999999999E-2</v>
      </c>
      <c r="I636" s="5">
        <f>+Dados_Históricos___Ibovespa_2015_a_2025[[#This Row],[Var%]]*100</f>
        <v>-2.02</v>
      </c>
      <c r="J636" s="9">
        <f t="shared" si="90"/>
        <v>0</v>
      </c>
      <c r="K636" s="5">
        <f t="shared" si="91"/>
        <v>-1.52</v>
      </c>
      <c r="L636" s="9">
        <f t="shared" si="92"/>
        <v>0</v>
      </c>
      <c r="M636" s="5">
        <f t="shared" ca="1" si="93"/>
        <v>-0.748</v>
      </c>
      <c r="N636" s="9">
        <f t="shared" ca="1" si="94"/>
        <v>0</v>
      </c>
      <c r="O636" s="5">
        <f t="shared" ca="1" si="95"/>
        <v>-0.30999999999999994</v>
      </c>
      <c r="P636" s="9">
        <f t="shared" ca="1" si="96"/>
        <v>0</v>
      </c>
      <c r="Q636" s="5">
        <f t="shared" ca="1" si="97"/>
        <v>-0.18380952380952387</v>
      </c>
      <c r="R636" s="9">
        <f t="shared" ca="1" si="98"/>
        <v>0</v>
      </c>
      <c r="S636" s="5">
        <f t="shared" si="99"/>
        <v>1</v>
      </c>
    </row>
    <row r="637" spans="1:19" x14ac:dyDescent="0.3">
      <c r="A637" s="7">
        <v>44904</v>
      </c>
      <c r="B637" s="3">
        <v>107520</v>
      </c>
      <c r="C637" s="3">
        <v>107250</v>
      </c>
      <c r="D637" s="3">
        <v>108566</v>
      </c>
      <c r="E637" s="3">
        <v>107089</v>
      </c>
      <c r="F637" s="4" t="s">
        <v>412</v>
      </c>
      <c r="G637" s="1">
        <f>VALUE(LEFT(F637,LEN(F637)-1))*CHOOSE(MATCH(RIGHT(F637,1),{"K";"M";"B"},0),1000,1000000,1000000000)</f>
        <v>10680000</v>
      </c>
      <c r="H637" s="6">
        <v>2.5000000000000001E-3</v>
      </c>
      <c r="I637" s="5">
        <f>+Dados_Históricos___Ibovespa_2015_a_2025[[#This Row],[Var%]]*100</f>
        <v>0.25</v>
      </c>
      <c r="J637" s="9">
        <f t="shared" si="90"/>
        <v>1</v>
      </c>
      <c r="K637" s="5">
        <f t="shared" si="91"/>
        <v>0</v>
      </c>
      <c r="L637" s="9">
        <f t="shared" si="92"/>
        <v>0</v>
      </c>
      <c r="M637" s="5">
        <f t="shared" ca="1" si="93"/>
        <v>-0.79399999999999993</v>
      </c>
      <c r="N637" s="9">
        <f t="shared" ca="1" si="94"/>
        <v>0</v>
      </c>
      <c r="O637" s="5">
        <f t="shared" ca="1" si="95"/>
        <v>-0.126</v>
      </c>
      <c r="P637" s="9">
        <f t="shared" ca="1" si="96"/>
        <v>0</v>
      </c>
      <c r="Q637" s="5">
        <f t="shared" ca="1" si="97"/>
        <v>-0.24714285714285719</v>
      </c>
      <c r="R637" s="9">
        <f t="shared" ca="1" si="98"/>
        <v>0</v>
      </c>
      <c r="S637" s="5">
        <f t="shared" si="99"/>
        <v>-1</v>
      </c>
    </row>
    <row r="638" spans="1:19" x14ac:dyDescent="0.3">
      <c r="A638" s="7">
        <v>44903</v>
      </c>
      <c r="B638" s="3">
        <v>107249</v>
      </c>
      <c r="C638" s="3">
        <v>109068</v>
      </c>
      <c r="D638" s="3">
        <v>109286</v>
      </c>
      <c r="E638" s="3">
        <v>106906</v>
      </c>
      <c r="F638" s="4" t="s">
        <v>528</v>
      </c>
      <c r="G638" s="1">
        <f>VALUE(LEFT(F638,LEN(F638)-1))*CHOOSE(MATCH(RIGHT(F638,1),{"K";"M";"B"},0),1000,1000000,1000000000)</f>
        <v>14920000</v>
      </c>
      <c r="H638" s="6">
        <v>-1.67E-2</v>
      </c>
      <c r="I638" s="5">
        <f>+Dados_Históricos___Ibovespa_2015_a_2025[[#This Row],[Var%]]*100</f>
        <v>-1.67</v>
      </c>
      <c r="J638" s="9">
        <f t="shared" si="90"/>
        <v>0</v>
      </c>
      <c r="K638" s="5">
        <f t="shared" si="91"/>
        <v>-1.17</v>
      </c>
      <c r="L638" s="9">
        <f t="shared" si="92"/>
        <v>0</v>
      </c>
      <c r="M638" s="5">
        <f t="shared" ca="1" si="93"/>
        <v>-0.66399999999999992</v>
      </c>
      <c r="N638" s="9">
        <f t="shared" ca="1" si="94"/>
        <v>0</v>
      </c>
      <c r="O638" s="5">
        <f t="shared" ca="1" si="95"/>
        <v>-0.40599999999999997</v>
      </c>
      <c r="P638" s="9">
        <f t="shared" ca="1" si="96"/>
        <v>0</v>
      </c>
      <c r="Q638" s="5">
        <f t="shared" ca="1" si="97"/>
        <v>-0.36476190476190484</v>
      </c>
      <c r="R638" s="9">
        <f t="shared" ca="1" si="98"/>
        <v>0</v>
      </c>
      <c r="S638" s="5">
        <f t="shared" si="99"/>
        <v>-1</v>
      </c>
    </row>
    <row r="639" spans="1:19" x14ac:dyDescent="0.3">
      <c r="A639" s="7">
        <v>44902</v>
      </c>
      <c r="B639" s="3">
        <v>109069</v>
      </c>
      <c r="C639" s="3">
        <v>110188</v>
      </c>
      <c r="D639" s="3">
        <v>110247</v>
      </c>
      <c r="E639" s="3">
        <v>108612</v>
      </c>
      <c r="F639" s="4" t="s">
        <v>529</v>
      </c>
      <c r="G639" s="1">
        <f>VALUE(LEFT(F639,LEN(F639)-1))*CHOOSE(MATCH(RIGHT(F639,1),{"K";"M";"B"},0),1000,1000000,1000000000)</f>
        <v>13830000</v>
      </c>
      <c r="H639" s="6">
        <v>-1.0200000000000001E-2</v>
      </c>
      <c r="I639" s="5">
        <f>+Dados_Históricos___Ibovespa_2015_a_2025[[#This Row],[Var%]]*100</f>
        <v>-1.02</v>
      </c>
      <c r="J639" s="9">
        <f t="shared" si="90"/>
        <v>0</v>
      </c>
      <c r="K639" s="5">
        <f t="shared" si="91"/>
        <v>-0.52</v>
      </c>
      <c r="L639" s="9">
        <f t="shared" si="92"/>
        <v>0</v>
      </c>
      <c r="M639" s="5">
        <f t="shared" ca="1" si="93"/>
        <v>-0.60799999999999998</v>
      </c>
      <c r="N639" s="9">
        <f t="shared" ca="1" si="94"/>
        <v>0</v>
      </c>
      <c r="O639" s="5">
        <f t="shared" ca="1" si="95"/>
        <v>3.6000000000000032E-2</v>
      </c>
      <c r="P639" s="9">
        <f t="shared" ca="1" si="96"/>
        <v>1</v>
      </c>
      <c r="Q639" s="5">
        <f t="shared" ca="1" si="97"/>
        <v>-0.25142857142857145</v>
      </c>
      <c r="R639" s="9">
        <f t="shared" ca="1" si="98"/>
        <v>0</v>
      </c>
      <c r="S639" s="5">
        <f t="shared" si="99"/>
        <v>-1</v>
      </c>
    </row>
    <row r="640" spans="1:19" x14ac:dyDescent="0.3">
      <c r="A640" s="7">
        <v>44901</v>
      </c>
      <c r="B640" s="3">
        <v>110189</v>
      </c>
      <c r="C640" s="3">
        <v>109403</v>
      </c>
      <c r="D640" s="3">
        <v>110663</v>
      </c>
      <c r="E640" s="3">
        <v>109217</v>
      </c>
      <c r="F640" s="4" t="s">
        <v>530</v>
      </c>
      <c r="G640" s="1">
        <f>VALUE(LEFT(F640,LEN(F640)-1))*CHOOSE(MATCH(RIGHT(F640,1),{"K";"M";"B"},0),1000,1000000,1000000000)</f>
        <v>13440000</v>
      </c>
      <c r="H640" s="6">
        <v>7.1999999999999998E-3</v>
      </c>
      <c r="I640" s="5">
        <f>+Dados_Históricos___Ibovespa_2015_a_2025[[#This Row],[Var%]]*100</f>
        <v>0.72</v>
      </c>
      <c r="J640" s="9">
        <f t="shared" si="90"/>
        <v>1</v>
      </c>
      <c r="K640" s="5">
        <f t="shared" si="91"/>
        <v>0.21999999999999997</v>
      </c>
      <c r="L640" s="9">
        <f t="shared" si="92"/>
        <v>1</v>
      </c>
      <c r="M640" s="5">
        <f t="shared" ca="1" si="93"/>
        <v>-0.11999999999999997</v>
      </c>
      <c r="N640" s="9">
        <f t="shared" ca="1" si="94"/>
        <v>0</v>
      </c>
      <c r="O640" s="5">
        <f t="shared" ca="1" si="95"/>
        <v>0.12000000000000004</v>
      </c>
      <c r="P640" s="9">
        <f t="shared" ca="1" si="96"/>
        <v>1</v>
      </c>
      <c r="Q640" s="5">
        <f t="shared" ca="1" si="97"/>
        <v>-0.31619047619047624</v>
      </c>
      <c r="R640" s="9">
        <f t="shared" ca="1" si="98"/>
        <v>0</v>
      </c>
      <c r="S640" s="5">
        <f t="shared" si="99"/>
        <v>-1</v>
      </c>
    </row>
    <row r="641" spans="1:19" x14ac:dyDescent="0.3">
      <c r="A641" s="7">
        <v>44900</v>
      </c>
      <c r="B641" s="3">
        <v>109401</v>
      </c>
      <c r="C641" s="3">
        <v>111922</v>
      </c>
      <c r="D641" s="3">
        <v>112150</v>
      </c>
      <c r="E641" s="3">
        <v>109270</v>
      </c>
      <c r="F641" s="4" t="s">
        <v>372</v>
      </c>
      <c r="G641" s="1">
        <f>VALUE(LEFT(F641,LEN(F641)-1))*CHOOSE(MATCH(RIGHT(F641,1),{"K";"M";"B"},0),1000,1000000,1000000000)</f>
        <v>12310000</v>
      </c>
      <c r="H641" s="6">
        <v>-2.2499999999999999E-2</v>
      </c>
      <c r="I641" s="5">
        <f>+Dados_Históricos___Ibovespa_2015_a_2025[[#This Row],[Var%]]*100</f>
        <v>-2.25</v>
      </c>
      <c r="J641" s="9">
        <f t="shared" si="90"/>
        <v>0</v>
      </c>
      <c r="K641" s="5">
        <f t="shared" si="91"/>
        <v>-1.75</v>
      </c>
      <c r="L641" s="9">
        <f t="shared" si="92"/>
        <v>0</v>
      </c>
      <c r="M641" s="5">
        <f t="shared" ca="1" si="93"/>
        <v>0.12799999999999997</v>
      </c>
      <c r="N641" s="9">
        <f t="shared" ca="1" si="94"/>
        <v>1</v>
      </c>
      <c r="O641" s="5">
        <f t="shared" ca="1" si="95"/>
        <v>-1.6999999999999987E-2</v>
      </c>
      <c r="P641" s="9">
        <f t="shared" ca="1" si="96"/>
        <v>0</v>
      </c>
      <c r="Q641" s="5">
        <f t="shared" ca="1" si="97"/>
        <v>-0.29904761904761912</v>
      </c>
      <c r="R641" s="9">
        <f t="shared" ca="1" si="98"/>
        <v>0</v>
      </c>
      <c r="S641" s="5">
        <f t="shared" si="99"/>
        <v>1</v>
      </c>
    </row>
    <row r="642" spans="1:19" x14ac:dyDescent="0.3">
      <c r="A642" s="7">
        <v>44897</v>
      </c>
      <c r="B642" s="3">
        <v>111924</v>
      </c>
      <c r="C642" s="3">
        <v>110926</v>
      </c>
      <c r="D642" s="3">
        <v>113761</v>
      </c>
      <c r="E642" s="3">
        <v>109963</v>
      </c>
      <c r="F642" s="4" t="s">
        <v>531</v>
      </c>
      <c r="G642" s="1">
        <f>VALUE(LEFT(F642,LEN(F642)-1))*CHOOSE(MATCH(RIGHT(F642,1),{"K";"M";"B"},0),1000,1000000,1000000000)</f>
        <v>15980000</v>
      </c>
      <c r="H642" s="6">
        <v>8.9999999999999993E-3</v>
      </c>
      <c r="I642" s="5">
        <f>+Dados_Históricos___Ibovespa_2015_a_2025[[#This Row],[Var%]]*100</f>
        <v>0.89999999999999991</v>
      </c>
      <c r="J642" s="9">
        <f t="shared" ref="J642:J705" si="100">IF(I642&lt;0,0,IF(I642=0,0,1))</f>
        <v>1</v>
      </c>
      <c r="K642" s="5">
        <f t="shared" ref="K642:K705" si="101">IF(ABS(I642)&lt;=0.5, 0, IF(I642&gt;0, I642-0.5, I642+0.5))</f>
        <v>0.39999999999999991</v>
      </c>
      <c r="L642" s="9">
        <f t="shared" ref="L642:L705" si="102">IF(K642&lt;0,0,IF(K642=0,0,1))</f>
        <v>1</v>
      </c>
      <c r="M642" s="5">
        <f t="shared" ref="M642:M705" ca="1" si="103">AVERAGE(OFFSET(I642,0,0,5,1))</f>
        <v>0.54200000000000004</v>
      </c>
      <c r="N642" s="9">
        <f t="shared" ref="N642:N705" ca="1" si="104">IF(M642&lt;0,0,IF(M642=0,0,1))</f>
        <v>1</v>
      </c>
      <c r="O642" s="5">
        <f t="shared" ref="O642:O705" ca="1" si="105">AVERAGE(OFFSET(I642,0,0,10,1))</f>
        <v>0.28900000000000003</v>
      </c>
      <c r="P642" s="9">
        <f t="shared" ref="P642:P705" ca="1" si="106">IF(O642&lt;0,0,IF(O642=0,0,1))</f>
        <v>1</v>
      </c>
      <c r="Q642" s="5">
        <f t="shared" ref="Q642:Q705" ca="1" si="107">AVERAGE(OFFSET(I642,0,0,21,1))</f>
        <v>-0.19333333333333341</v>
      </c>
      <c r="R642" s="9">
        <f t="shared" ref="R642:R705" ca="1" si="108">IF(Q642&lt;0,0,IF(Q642=0,0,1))</f>
        <v>0</v>
      </c>
      <c r="S642" s="5">
        <f t="shared" ref="S642:S705" si="109">CORREL(G641:G642,I641:I642)</f>
        <v>1</v>
      </c>
    </row>
    <row r="643" spans="1:19" x14ac:dyDescent="0.3">
      <c r="A643" s="7">
        <v>44896</v>
      </c>
      <c r="B643" s="3">
        <v>110926</v>
      </c>
      <c r="C643" s="3">
        <v>112479</v>
      </c>
      <c r="D643" s="3">
        <v>112479</v>
      </c>
      <c r="E643" s="3">
        <v>110548</v>
      </c>
      <c r="F643" s="4" t="s">
        <v>363</v>
      </c>
      <c r="G643" s="1">
        <f>VALUE(LEFT(F643,LEN(F643)-1))*CHOOSE(MATCH(RIGHT(F643,1),{"K";"M";"B"},0),1000,1000000,1000000000)</f>
        <v>15190000</v>
      </c>
      <c r="H643" s="6">
        <v>-1.3899999999999999E-2</v>
      </c>
      <c r="I643" s="5">
        <f>+Dados_Históricos___Ibovespa_2015_a_2025[[#This Row],[Var%]]*100</f>
        <v>-1.39</v>
      </c>
      <c r="J643" s="9">
        <f t="shared" si="100"/>
        <v>0</v>
      </c>
      <c r="K643" s="5">
        <f t="shared" si="101"/>
        <v>-0.8899999999999999</v>
      </c>
      <c r="L643" s="9">
        <f t="shared" si="102"/>
        <v>0</v>
      </c>
      <c r="M643" s="5">
        <f t="shared" ca="1" si="103"/>
        <v>-0.14799999999999991</v>
      </c>
      <c r="N643" s="9">
        <f t="shared" ca="1" si="104"/>
        <v>0</v>
      </c>
      <c r="O643" s="5">
        <f t="shared" ca="1" si="105"/>
        <v>0.12300000000000007</v>
      </c>
      <c r="P643" s="9">
        <f t="shared" ca="1" si="106"/>
        <v>1</v>
      </c>
      <c r="Q643" s="5">
        <f t="shared" ca="1" si="107"/>
        <v>-0.19952380952380949</v>
      </c>
      <c r="R643" s="9">
        <f t="shared" ca="1" si="108"/>
        <v>0</v>
      </c>
      <c r="S643" s="5">
        <f t="shared" si="109"/>
        <v>1</v>
      </c>
    </row>
    <row r="644" spans="1:19" x14ac:dyDescent="0.3">
      <c r="A644" s="7">
        <v>44895</v>
      </c>
      <c r="B644" s="3">
        <v>112486</v>
      </c>
      <c r="C644" s="3">
        <v>110910</v>
      </c>
      <c r="D644" s="3">
        <v>112486</v>
      </c>
      <c r="E644" s="3">
        <v>110202</v>
      </c>
      <c r="F644" s="4" t="s">
        <v>532</v>
      </c>
      <c r="G644" s="1">
        <f>VALUE(LEFT(F644,LEN(F644)-1))*CHOOSE(MATCH(RIGHT(F644,1),{"K";"M";"B"},0),1000,1000000,1000000000)</f>
        <v>19700000</v>
      </c>
      <c r="H644" s="6">
        <v>1.4200000000000001E-2</v>
      </c>
      <c r="I644" s="5">
        <f>+Dados_Históricos___Ibovespa_2015_a_2025[[#This Row],[Var%]]*100</f>
        <v>1.4200000000000002</v>
      </c>
      <c r="J644" s="9">
        <f t="shared" si="100"/>
        <v>1</v>
      </c>
      <c r="K644" s="5">
        <f t="shared" si="101"/>
        <v>0.92000000000000015</v>
      </c>
      <c r="L644" s="9">
        <f t="shared" si="102"/>
        <v>1</v>
      </c>
      <c r="M644" s="5">
        <f t="shared" ca="1" si="103"/>
        <v>0.67999999999999994</v>
      </c>
      <c r="N644" s="9">
        <f t="shared" ca="1" si="104"/>
        <v>1</v>
      </c>
      <c r="O644" s="5">
        <f t="shared" ca="1" si="105"/>
        <v>0.21299999999999999</v>
      </c>
      <c r="P644" s="9">
        <f t="shared" ca="1" si="106"/>
        <v>1</v>
      </c>
      <c r="Q644" s="5">
        <f t="shared" ca="1" si="107"/>
        <v>-7.0952380952380989E-2</v>
      </c>
      <c r="R644" s="9">
        <f t="shared" ca="1" si="108"/>
        <v>0</v>
      </c>
      <c r="S644" s="5">
        <f t="shared" si="109"/>
        <v>1</v>
      </c>
    </row>
    <row r="645" spans="1:19" x14ac:dyDescent="0.3">
      <c r="A645" s="7">
        <v>44894</v>
      </c>
      <c r="B645" s="3">
        <v>110910</v>
      </c>
      <c r="C645" s="3">
        <v>108784</v>
      </c>
      <c r="D645" s="3">
        <v>112187</v>
      </c>
      <c r="E645" s="3">
        <v>108784</v>
      </c>
      <c r="F645" s="4" t="s">
        <v>533</v>
      </c>
      <c r="G645" s="1">
        <f>VALUE(LEFT(F645,LEN(F645)-1))*CHOOSE(MATCH(RIGHT(F645,1),{"K";"M";"B"},0),1000,1000000,1000000000)</f>
        <v>14720000</v>
      </c>
      <c r="H645" s="6">
        <v>1.9599999999999999E-2</v>
      </c>
      <c r="I645" s="5">
        <f>+Dados_Históricos___Ibovespa_2015_a_2025[[#This Row],[Var%]]*100</f>
        <v>1.96</v>
      </c>
      <c r="J645" s="9">
        <f t="shared" si="100"/>
        <v>1</v>
      </c>
      <c r="K645" s="5">
        <f t="shared" si="101"/>
        <v>1.46</v>
      </c>
      <c r="L645" s="9">
        <f t="shared" si="102"/>
        <v>1</v>
      </c>
      <c r="M645" s="5">
        <f t="shared" ca="1" si="103"/>
        <v>0.36000000000000004</v>
      </c>
      <c r="N645" s="9">
        <f t="shared" ca="1" si="104"/>
        <v>1</v>
      </c>
      <c r="O645" s="5">
        <f t="shared" ca="1" si="105"/>
        <v>-0.18699999999999997</v>
      </c>
      <c r="P645" s="9">
        <f t="shared" ca="1" si="106"/>
        <v>0</v>
      </c>
      <c r="Q645" s="5">
        <f t="shared" ca="1" si="107"/>
        <v>-0.14285714285714288</v>
      </c>
      <c r="R645" s="9">
        <f t="shared" ca="1" si="108"/>
        <v>0</v>
      </c>
      <c r="S645" s="5">
        <f t="shared" si="109"/>
        <v>-1</v>
      </c>
    </row>
    <row r="646" spans="1:19" x14ac:dyDescent="0.3">
      <c r="A646" s="7">
        <v>44893</v>
      </c>
      <c r="B646" s="3">
        <v>108782</v>
      </c>
      <c r="C646" s="3">
        <v>108977</v>
      </c>
      <c r="D646" s="3">
        <v>109476</v>
      </c>
      <c r="E646" s="3">
        <v>108378</v>
      </c>
      <c r="F646" s="4" t="s">
        <v>520</v>
      </c>
      <c r="G646" s="1">
        <f>VALUE(LEFT(F646,LEN(F646)-1))*CHOOSE(MATCH(RIGHT(F646,1),{"K";"M";"B"},0),1000,1000000,1000000000)</f>
        <v>11490000</v>
      </c>
      <c r="H646" s="6">
        <v>-1.8E-3</v>
      </c>
      <c r="I646" s="5">
        <f>+Dados_Históricos___Ibovespa_2015_a_2025[[#This Row],[Var%]]*100</f>
        <v>-0.18</v>
      </c>
      <c r="J646" s="9">
        <f t="shared" si="100"/>
        <v>0</v>
      </c>
      <c r="K646" s="5">
        <f t="shared" si="101"/>
        <v>0</v>
      </c>
      <c r="L646" s="9">
        <f t="shared" si="102"/>
        <v>0</v>
      </c>
      <c r="M646" s="5">
        <f t="shared" ca="1" si="103"/>
        <v>-0.16200000000000001</v>
      </c>
      <c r="N646" s="9">
        <f t="shared" ca="1" si="104"/>
        <v>0</v>
      </c>
      <c r="O646" s="5">
        <f t="shared" ca="1" si="105"/>
        <v>-0.30199999999999999</v>
      </c>
      <c r="P646" s="9">
        <f t="shared" ca="1" si="106"/>
        <v>0</v>
      </c>
      <c r="Q646" s="5">
        <f t="shared" ca="1" si="107"/>
        <v>-0.15714285714285708</v>
      </c>
      <c r="R646" s="9">
        <f t="shared" ca="1" si="108"/>
        <v>0</v>
      </c>
      <c r="S646" s="5">
        <f t="shared" si="109"/>
        <v>1.0000000000000002</v>
      </c>
    </row>
    <row r="647" spans="1:19" x14ac:dyDescent="0.3">
      <c r="A647" s="7">
        <v>44890</v>
      </c>
      <c r="B647" s="3">
        <v>108977</v>
      </c>
      <c r="C647" s="3">
        <v>111831</v>
      </c>
      <c r="D647" s="3">
        <v>112025</v>
      </c>
      <c r="E647" s="3">
        <v>108552</v>
      </c>
      <c r="F647" s="4" t="s">
        <v>372</v>
      </c>
      <c r="G647" s="1">
        <f>VALUE(LEFT(F647,LEN(F647)-1))*CHOOSE(MATCH(RIGHT(F647,1),{"K";"M";"B"},0),1000,1000000,1000000000)</f>
        <v>12310000</v>
      </c>
      <c r="H647" s="6">
        <v>-2.5499999999999998E-2</v>
      </c>
      <c r="I647" s="5">
        <f>+Dados_Históricos___Ibovespa_2015_a_2025[[#This Row],[Var%]]*100</f>
        <v>-2.5499999999999998</v>
      </c>
      <c r="J647" s="9">
        <f t="shared" si="100"/>
        <v>0</v>
      </c>
      <c r="K647" s="5">
        <f t="shared" si="101"/>
        <v>-2.0499999999999998</v>
      </c>
      <c r="L647" s="9">
        <f t="shared" si="102"/>
        <v>0</v>
      </c>
      <c r="M647" s="5">
        <f t="shared" ca="1" si="103"/>
        <v>3.6000000000000011E-2</v>
      </c>
      <c r="N647" s="9">
        <f t="shared" ca="1" si="104"/>
        <v>1</v>
      </c>
      <c r="O647" s="5">
        <f t="shared" ca="1" si="105"/>
        <v>-5.800000000000001E-2</v>
      </c>
      <c r="P647" s="9">
        <f t="shared" ca="1" si="106"/>
        <v>0</v>
      </c>
      <c r="Q647" s="5">
        <f t="shared" ca="1" si="107"/>
        <v>-0.22571428571428567</v>
      </c>
      <c r="R647" s="9">
        <f t="shared" ca="1" si="108"/>
        <v>0</v>
      </c>
      <c r="S647" s="5">
        <f t="shared" si="109"/>
        <v>-1.0000000000000002</v>
      </c>
    </row>
    <row r="648" spans="1:19" x14ac:dyDescent="0.3">
      <c r="A648" s="7">
        <v>44889</v>
      </c>
      <c r="B648" s="3">
        <v>111831</v>
      </c>
      <c r="C648" s="3">
        <v>108846</v>
      </c>
      <c r="D648" s="3">
        <v>112612</v>
      </c>
      <c r="E648" s="3">
        <v>108846</v>
      </c>
      <c r="F648" s="4" t="s">
        <v>410</v>
      </c>
      <c r="G648" s="1">
        <f>VALUE(LEFT(F648,LEN(F648)-1))*CHOOSE(MATCH(RIGHT(F648,1),{"K";"M";"B"},0),1000,1000000,1000000000)</f>
        <v>10300000</v>
      </c>
      <c r="H648" s="6">
        <v>2.75E-2</v>
      </c>
      <c r="I648" s="5">
        <f>+Dados_Históricos___Ibovespa_2015_a_2025[[#This Row],[Var%]]*100</f>
        <v>2.75</v>
      </c>
      <c r="J648" s="9">
        <f t="shared" si="100"/>
        <v>1</v>
      </c>
      <c r="K648" s="5">
        <f t="shared" si="101"/>
        <v>2.25</v>
      </c>
      <c r="L648" s="9">
        <f t="shared" si="102"/>
        <v>1</v>
      </c>
      <c r="M648" s="5">
        <f t="shared" ca="1" si="103"/>
        <v>0.39400000000000002</v>
      </c>
      <c r="N648" s="9">
        <f t="shared" ca="1" si="104"/>
        <v>1</v>
      </c>
      <c r="O648" s="5">
        <f t="shared" ca="1" si="105"/>
        <v>-0.13800000000000004</v>
      </c>
      <c r="P648" s="9">
        <f t="shared" ca="1" si="106"/>
        <v>0</v>
      </c>
      <c r="Q648" s="5">
        <f t="shared" ca="1" si="107"/>
        <v>-0.1614285714285715</v>
      </c>
      <c r="R648" s="9">
        <f t="shared" ca="1" si="108"/>
        <v>0</v>
      </c>
      <c r="S648" s="5">
        <f t="shared" si="109"/>
        <v>-1</v>
      </c>
    </row>
    <row r="649" spans="1:19" x14ac:dyDescent="0.3">
      <c r="A649" s="7">
        <v>44888</v>
      </c>
      <c r="B649" s="3">
        <v>108841</v>
      </c>
      <c r="C649" s="3">
        <v>109036</v>
      </c>
      <c r="D649" s="3">
        <v>109285</v>
      </c>
      <c r="E649" s="3">
        <v>107902</v>
      </c>
      <c r="F649" s="4" t="s">
        <v>534</v>
      </c>
      <c r="G649" s="1">
        <f>VALUE(LEFT(F649,LEN(F649)-1))*CHOOSE(MATCH(RIGHT(F649,1),{"K";"M";"B"},0),1000,1000000,1000000000)</f>
        <v>13200000</v>
      </c>
      <c r="H649" s="6">
        <v>-1.8E-3</v>
      </c>
      <c r="I649" s="5">
        <f>+Dados_Históricos___Ibovespa_2015_a_2025[[#This Row],[Var%]]*100</f>
        <v>-0.18</v>
      </c>
      <c r="J649" s="9">
        <f t="shared" si="100"/>
        <v>0</v>
      </c>
      <c r="K649" s="5">
        <f t="shared" si="101"/>
        <v>0</v>
      </c>
      <c r="L649" s="9">
        <f t="shared" si="102"/>
        <v>0</v>
      </c>
      <c r="M649" s="5">
        <f t="shared" ca="1" si="103"/>
        <v>-0.254</v>
      </c>
      <c r="N649" s="9">
        <f t="shared" ca="1" si="104"/>
        <v>0</v>
      </c>
      <c r="O649" s="5">
        <f t="shared" ca="1" si="105"/>
        <v>-0.63500000000000012</v>
      </c>
      <c r="P649" s="9">
        <f t="shared" ca="1" si="106"/>
        <v>0</v>
      </c>
      <c r="Q649" s="5">
        <f t="shared" ca="1" si="107"/>
        <v>-0.4480952380952381</v>
      </c>
      <c r="R649" s="9">
        <f t="shared" ca="1" si="108"/>
        <v>0</v>
      </c>
      <c r="S649" s="5">
        <f t="shared" si="109"/>
        <v>-1</v>
      </c>
    </row>
    <row r="650" spans="1:19" x14ac:dyDescent="0.3">
      <c r="A650" s="7">
        <v>44887</v>
      </c>
      <c r="B650" s="3">
        <v>109037</v>
      </c>
      <c r="C650" s="3">
        <v>109750</v>
      </c>
      <c r="D650" s="3">
        <v>110224</v>
      </c>
      <c r="E650" s="3">
        <v>107867</v>
      </c>
      <c r="F650" s="4" t="s">
        <v>535</v>
      </c>
      <c r="G650" s="1">
        <f>VALUE(LEFT(F650,LEN(F650)-1))*CHOOSE(MATCH(RIGHT(F650,1),{"K";"M";"B"},0),1000,1000000,1000000000)</f>
        <v>15060000</v>
      </c>
      <c r="H650" s="6">
        <v>-6.4999999999999997E-3</v>
      </c>
      <c r="I650" s="5">
        <f>+Dados_Históricos___Ibovespa_2015_a_2025[[#This Row],[Var%]]*100</f>
        <v>-0.65</v>
      </c>
      <c r="J650" s="9">
        <f t="shared" si="100"/>
        <v>0</v>
      </c>
      <c r="K650" s="5">
        <f t="shared" si="101"/>
        <v>-0.15000000000000002</v>
      </c>
      <c r="L650" s="9">
        <f t="shared" si="102"/>
        <v>0</v>
      </c>
      <c r="M650" s="5">
        <f t="shared" ca="1" si="103"/>
        <v>-0.73399999999999999</v>
      </c>
      <c r="N650" s="9">
        <f t="shared" ca="1" si="104"/>
        <v>0</v>
      </c>
      <c r="O650" s="5">
        <f t="shared" ca="1" si="105"/>
        <v>-0.54600000000000004</v>
      </c>
      <c r="P650" s="9">
        <f t="shared" ca="1" si="106"/>
        <v>0</v>
      </c>
      <c r="Q650" s="5">
        <f t="shared" ca="1" si="107"/>
        <v>-0.32761904761904759</v>
      </c>
      <c r="R650" s="9">
        <f t="shared" ca="1" si="108"/>
        <v>0</v>
      </c>
      <c r="S650" s="5">
        <f t="shared" si="109"/>
        <v>-1</v>
      </c>
    </row>
    <row r="651" spans="1:19" x14ac:dyDescent="0.3">
      <c r="A651" s="7">
        <v>44886</v>
      </c>
      <c r="B651" s="3">
        <v>109748</v>
      </c>
      <c r="C651" s="3">
        <v>108868</v>
      </c>
      <c r="D651" s="3">
        <v>110235</v>
      </c>
      <c r="E651" s="3">
        <v>107957</v>
      </c>
      <c r="F651" s="4" t="s">
        <v>536</v>
      </c>
      <c r="G651" s="1">
        <f>VALUE(LEFT(F651,LEN(F651)-1))*CHOOSE(MATCH(RIGHT(F651,1),{"K";"M";"B"},0),1000,1000000,1000000000)</f>
        <v>16649999.999999998</v>
      </c>
      <c r="H651" s="6">
        <v>8.0999999999999996E-3</v>
      </c>
      <c r="I651" s="5">
        <f>+Dados_Históricos___Ibovespa_2015_a_2025[[#This Row],[Var%]]*100</f>
        <v>0.80999999999999994</v>
      </c>
      <c r="J651" s="9">
        <f t="shared" si="100"/>
        <v>1</v>
      </c>
      <c r="K651" s="5">
        <f t="shared" si="101"/>
        <v>0.30999999999999994</v>
      </c>
      <c r="L651" s="9">
        <f t="shared" si="102"/>
        <v>1</v>
      </c>
      <c r="M651" s="5">
        <f t="shared" ca="1" si="103"/>
        <v>-0.442</v>
      </c>
      <c r="N651" s="9">
        <f t="shared" ca="1" si="104"/>
        <v>0</v>
      </c>
      <c r="O651" s="5">
        <f t="shared" ca="1" si="105"/>
        <v>-0.71900000000000008</v>
      </c>
      <c r="P651" s="9">
        <f t="shared" ca="1" si="106"/>
        <v>0</v>
      </c>
      <c r="Q651" s="5">
        <f t="shared" ca="1" si="107"/>
        <v>-0.26000000000000006</v>
      </c>
      <c r="R651" s="9">
        <f t="shared" ca="1" si="108"/>
        <v>0</v>
      </c>
      <c r="S651" s="5">
        <f t="shared" si="109"/>
        <v>1</v>
      </c>
    </row>
    <row r="652" spans="1:19" x14ac:dyDescent="0.3">
      <c r="A652" s="7">
        <v>44883</v>
      </c>
      <c r="B652" s="3">
        <v>108870</v>
      </c>
      <c r="C652" s="3">
        <v>109706</v>
      </c>
      <c r="D652" s="3">
        <v>111585</v>
      </c>
      <c r="E652" s="3">
        <v>108512</v>
      </c>
      <c r="F652" s="4" t="s">
        <v>537</v>
      </c>
      <c r="G652" s="1">
        <f>VALUE(LEFT(F652,LEN(F652)-1))*CHOOSE(MATCH(RIGHT(F652,1),{"K";"M";"B"},0),1000,1000000,1000000000)</f>
        <v>18770000</v>
      </c>
      <c r="H652" s="6">
        <v>-7.6E-3</v>
      </c>
      <c r="I652" s="5">
        <f>+Dados_Históricos___Ibovespa_2015_a_2025[[#This Row],[Var%]]*100</f>
        <v>-0.76</v>
      </c>
      <c r="J652" s="9">
        <f t="shared" si="100"/>
        <v>0</v>
      </c>
      <c r="K652" s="5">
        <f t="shared" si="101"/>
        <v>-0.26</v>
      </c>
      <c r="L652" s="9">
        <f t="shared" si="102"/>
        <v>0</v>
      </c>
      <c r="M652" s="5">
        <f t="shared" ca="1" si="103"/>
        <v>-0.15200000000000005</v>
      </c>
      <c r="N652" s="9">
        <f t="shared" ca="1" si="104"/>
        <v>0</v>
      </c>
      <c r="O652" s="5">
        <f t="shared" ca="1" si="105"/>
        <v>-0.69199999999999995</v>
      </c>
      <c r="P652" s="9">
        <f t="shared" ca="1" si="106"/>
        <v>0</v>
      </c>
      <c r="Q652" s="5">
        <f t="shared" ca="1" si="107"/>
        <v>-0.27666666666666667</v>
      </c>
      <c r="R652" s="9">
        <f t="shared" ca="1" si="108"/>
        <v>0</v>
      </c>
      <c r="S652" s="5">
        <f t="shared" si="109"/>
        <v>-1</v>
      </c>
    </row>
    <row r="653" spans="1:19" x14ac:dyDescent="0.3">
      <c r="A653" s="7">
        <v>44882</v>
      </c>
      <c r="B653" s="3">
        <v>109703</v>
      </c>
      <c r="C653" s="3">
        <v>110241</v>
      </c>
      <c r="D653" s="3">
        <v>110242</v>
      </c>
      <c r="E653" s="3">
        <v>107245</v>
      </c>
      <c r="F653" s="4" t="s">
        <v>538</v>
      </c>
      <c r="G653" s="1">
        <f>VALUE(LEFT(F653,LEN(F653)-1))*CHOOSE(MATCH(RIGHT(F653,1),{"K";"M";"B"},0),1000,1000000,1000000000)</f>
        <v>23120000</v>
      </c>
      <c r="H653" s="6">
        <v>-4.8999999999999998E-3</v>
      </c>
      <c r="I653" s="5">
        <f>+Dados_Históricos___Ibovespa_2015_a_2025[[#This Row],[Var%]]*100</f>
        <v>-0.49</v>
      </c>
      <c r="J653" s="9">
        <f t="shared" si="100"/>
        <v>0</v>
      </c>
      <c r="K653" s="5">
        <f t="shared" si="101"/>
        <v>0</v>
      </c>
      <c r="L653" s="9">
        <f t="shared" si="102"/>
        <v>0</v>
      </c>
      <c r="M653" s="5">
        <f t="shared" ca="1" si="103"/>
        <v>-0.67000000000000015</v>
      </c>
      <c r="N653" s="9">
        <f t="shared" ca="1" si="104"/>
        <v>0</v>
      </c>
      <c r="O653" s="5">
        <f t="shared" ca="1" si="105"/>
        <v>-0.61899999999999999</v>
      </c>
      <c r="P653" s="9">
        <f t="shared" ca="1" si="106"/>
        <v>0</v>
      </c>
      <c r="Q653" s="5">
        <f t="shared" ca="1" si="107"/>
        <v>-0.15142857142857141</v>
      </c>
      <c r="R653" s="9">
        <f t="shared" ca="1" si="108"/>
        <v>0</v>
      </c>
      <c r="S653" s="5">
        <f t="shared" si="109"/>
        <v>1</v>
      </c>
    </row>
    <row r="654" spans="1:19" x14ac:dyDescent="0.3">
      <c r="A654" s="7">
        <v>44881</v>
      </c>
      <c r="B654" s="3">
        <v>110243</v>
      </c>
      <c r="C654" s="3">
        <v>113166</v>
      </c>
      <c r="D654" s="3">
        <v>113473</v>
      </c>
      <c r="E654" s="3">
        <v>109512</v>
      </c>
      <c r="F654" s="4" t="s">
        <v>539</v>
      </c>
      <c r="G654" s="1">
        <f>VALUE(LEFT(F654,LEN(F654)-1))*CHOOSE(MATCH(RIGHT(F654,1),{"K";"M";"B"},0),1000,1000000,1000000000)</f>
        <v>18350000</v>
      </c>
      <c r="H654" s="6">
        <v>-2.58E-2</v>
      </c>
      <c r="I654" s="5">
        <f>+Dados_Históricos___Ibovespa_2015_a_2025[[#This Row],[Var%]]*100</f>
        <v>-2.58</v>
      </c>
      <c r="J654" s="9">
        <f t="shared" si="100"/>
        <v>0</v>
      </c>
      <c r="K654" s="5">
        <f t="shared" si="101"/>
        <v>-2.08</v>
      </c>
      <c r="L654" s="9">
        <f t="shared" si="102"/>
        <v>0</v>
      </c>
      <c r="M654" s="5">
        <f t="shared" ca="1" si="103"/>
        <v>-1.016</v>
      </c>
      <c r="N654" s="9">
        <f t="shared" ca="1" si="104"/>
        <v>0</v>
      </c>
      <c r="O654" s="5">
        <f t="shared" ca="1" si="105"/>
        <v>-0.49299999999999999</v>
      </c>
      <c r="P654" s="9">
        <f t="shared" ca="1" si="106"/>
        <v>0</v>
      </c>
      <c r="Q654" s="5">
        <f t="shared" ca="1" si="107"/>
        <v>-6.2380952380952447E-2</v>
      </c>
      <c r="R654" s="9">
        <f t="shared" ca="1" si="108"/>
        <v>0</v>
      </c>
      <c r="S654" s="5">
        <f t="shared" si="109"/>
        <v>1</v>
      </c>
    </row>
    <row r="655" spans="1:19" x14ac:dyDescent="0.3">
      <c r="A655" s="7">
        <v>44879</v>
      </c>
      <c r="B655" s="3">
        <v>113161</v>
      </c>
      <c r="C655" s="3">
        <v>112256</v>
      </c>
      <c r="D655" s="3">
        <v>114322</v>
      </c>
      <c r="E655" s="3">
        <v>111930</v>
      </c>
      <c r="F655" s="4" t="s">
        <v>540</v>
      </c>
      <c r="G655" s="1">
        <f>VALUE(LEFT(F655,LEN(F655)-1))*CHOOSE(MATCH(RIGHT(F655,1),{"K";"M";"B"},0),1000,1000000,1000000000)</f>
        <v>15080000</v>
      </c>
      <c r="H655" s="6">
        <v>8.0999999999999996E-3</v>
      </c>
      <c r="I655" s="5">
        <f>+Dados_Históricos___Ibovespa_2015_a_2025[[#This Row],[Var%]]*100</f>
        <v>0.80999999999999994</v>
      </c>
      <c r="J655" s="9">
        <f t="shared" si="100"/>
        <v>1</v>
      </c>
      <c r="K655" s="5">
        <f t="shared" si="101"/>
        <v>0.30999999999999994</v>
      </c>
      <c r="L655" s="9">
        <f t="shared" si="102"/>
        <v>1</v>
      </c>
      <c r="M655" s="5">
        <f t="shared" ca="1" si="103"/>
        <v>-0.3580000000000001</v>
      </c>
      <c r="N655" s="9">
        <f t="shared" ca="1" si="104"/>
        <v>0</v>
      </c>
      <c r="O655" s="5">
        <f t="shared" ca="1" si="105"/>
        <v>-0.10400000000000005</v>
      </c>
      <c r="P655" s="9">
        <f t="shared" ca="1" si="106"/>
        <v>0</v>
      </c>
      <c r="Q655" s="5">
        <f t="shared" ca="1" si="107"/>
        <v>-3.2380952380952399E-2</v>
      </c>
      <c r="R655" s="9">
        <f t="shared" ca="1" si="108"/>
        <v>0</v>
      </c>
      <c r="S655" s="5">
        <f t="shared" si="109"/>
        <v>-1.0000000000000002</v>
      </c>
    </row>
    <row r="656" spans="1:19" x14ac:dyDescent="0.3">
      <c r="A656" s="7">
        <v>44876</v>
      </c>
      <c r="B656" s="3">
        <v>112253</v>
      </c>
      <c r="C656" s="3">
        <v>109775</v>
      </c>
      <c r="D656" s="3">
        <v>113010</v>
      </c>
      <c r="E656" s="3">
        <v>109408</v>
      </c>
      <c r="F656" s="4" t="s">
        <v>541</v>
      </c>
      <c r="G656" s="1">
        <f>VALUE(LEFT(F656,LEN(F656)-1))*CHOOSE(MATCH(RIGHT(F656,1),{"K";"M";"B"},0),1000,1000000,1000000000)</f>
        <v>25040000</v>
      </c>
      <c r="H656" s="6">
        <v>2.2599999999999999E-2</v>
      </c>
      <c r="I656" s="5">
        <f>+Dados_Históricos___Ibovespa_2015_a_2025[[#This Row],[Var%]]*100</f>
        <v>2.2599999999999998</v>
      </c>
      <c r="J656" s="9">
        <f t="shared" si="100"/>
        <v>1</v>
      </c>
      <c r="K656" s="5">
        <f t="shared" si="101"/>
        <v>1.7599999999999998</v>
      </c>
      <c r="L656" s="9">
        <f t="shared" si="102"/>
        <v>1</v>
      </c>
      <c r="M656" s="5">
        <f t="shared" ca="1" si="103"/>
        <v>-0.99600000000000011</v>
      </c>
      <c r="N656" s="9">
        <f t="shared" ca="1" si="104"/>
        <v>0</v>
      </c>
      <c r="O656" s="5">
        <f t="shared" ca="1" si="105"/>
        <v>-0.19400000000000001</v>
      </c>
      <c r="P656" s="9">
        <f t="shared" ca="1" si="106"/>
        <v>0</v>
      </c>
      <c r="Q656" s="5">
        <f t="shared" ca="1" si="107"/>
        <v>-9.2857142857142833E-2</v>
      </c>
      <c r="R656" s="9">
        <f t="shared" ca="1" si="108"/>
        <v>0</v>
      </c>
      <c r="S656" s="5">
        <f t="shared" si="109"/>
        <v>1</v>
      </c>
    </row>
    <row r="657" spans="1:19" x14ac:dyDescent="0.3">
      <c r="A657" s="7">
        <v>44875</v>
      </c>
      <c r="B657" s="3">
        <v>109775</v>
      </c>
      <c r="C657" s="3">
        <v>113579</v>
      </c>
      <c r="D657" s="3">
        <v>113579</v>
      </c>
      <c r="E657" s="3">
        <v>108516</v>
      </c>
      <c r="F657" s="4" t="s">
        <v>542</v>
      </c>
      <c r="G657" s="1">
        <f>VALUE(LEFT(F657,LEN(F657)-1))*CHOOSE(MATCH(RIGHT(F657,1),{"K";"M";"B"},0),1000,1000000,1000000000)</f>
        <v>26030000</v>
      </c>
      <c r="H657" s="6">
        <v>-3.3500000000000002E-2</v>
      </c>
      <c r="I657" s="5">
        <f>+Dados_Históricos___Ibovespa_2015_a_2025[[#This Row],[Var%]]*100</f>
        <v>-3.35</v>
      </c>
      <c r="J657" s="9">
        <f t="shared" si="100"/>
        <v>0</v>
      </c>
      <c r="K657" s="5">
        <f t="shared" si="101"/>
        <v>-2.85</v>
      </c>
      <c r="L657" s="9">
        <f t="shared" si="102"/>
        <v>0</v>
      </c>
      <c r="M657" s="5">
        <f t="shared" ca="1" si="103"/>
        <v>-1.232</v>
      </c>
      <c r="N657" s="9">
        <f t="shared" ca="1" si="104"/>
        <v>0</v>
      </c>
      <c r="O657" s="5">
        <f t="shared" ca="1" si="105"/>
        <v>-0.25399999999999989</v>
      </c>
      <c r="P657" s="9">
        <f t="shared" ca="1" si="106"/>
        <v>0</v>
      </c>
      <c r="Q657" s="5">
        <f t="shared" ca="1" si="107"/>
        <v>-0.24619047619047618</v>
      </c>
      <c r="R657" s="9">
        <f t="shared" ca="1" si="108"/>
        <v>0</v>
      </c>
      <c r="S657" s="5">
        <f t="shared" si="109"/>
        <v>-1</v>
      </c>
    </row>
    <row r="658" spans="1:19" x14ac:dyDescent="0.3">
      <c r="A658" s="7">
        <v>44874</v>
      </c>
      <c r="B658" s="3">
        <v>113580</v>
      </c>
      <c r="C658" s="3">
        <v>116153</v>
      </c>
      <c r="D658" s="3">
        <v>116183</v>
      </c>
      <c r="E658" s="3">
        <v>113110</v>
      </c>
      <c r="F658" s="4" t="s">
        <v>543</v>
      </c>
      <c r="G658" s="1">
        <f>VALUE(LEFT(F658,LEN(F658)-1))*CHOOSE(MATCH(RIGHT(F658,1),{"K";"M";"B"},0),1000,1000000,1000000000)</f>
        <v>20530000</v>
      </c>
      <c r="H658" s="6">
        <v>-2.2200000000000001E-2</v>
      </c>
      <c r="I658" s="5">
        <f>+Dados_Históricos___Ibovespa_2015_a_2025[[#This Row],[Var%]]*100</f>
        <v>-2.2200000000000002</v>
      </c>
      <c r="J658" s="9">
        <f t="shared" si="100"/>
        <v>0</v>
      </c>
      <c r="K658" s="5">
        <f t="shared" si="101"/>
        <v>-1.7200000000000002</v>
      </c>
      <c r="L658" s="9">
        <f t="shared" si="102"/>
        <v>0</v>
      </c>
      <c r="M658" s="5">
        <f t="shared" ca="1" si="103"/>
        <v>-0.56800000000000006</v>
      </c>
      <c r="N658" s="9">
        <f t="shared" ca="1" si="104"/>
        <v>0</v>
      </c>
      <c r="O658" s="5">
        <f t="shared" ca="1" si="105"/>
        <v>-8.1000000000000016E-2</v>
      </c>
      <c r="P658" s="9">
        <f t="shared" ca="1" si="106"/>
        <v>0</v>
      </c>
      <c r="Q658" s="5">
        <f t="shared" ca="1" si="107"/>
        <v>-0.10428571428571429</v>
      </c>
      <c r="R658" s="9">
        <f t="shared" ca="1" si="108"/>
        <v>0</v>
      </c>
      <c r="S658" s="5">
        <f t="shared" si="109"/>
        <v>-1</v>
      </c>
    </row>
    <row r="659" spans="1:19" x14ac:dyDescent="0.3">
      <c r="A659" s="7">
        <v>44873</v>
      </c>
      <c r="B659" s="3">
        <v>116160</v>
      </c>
      <c r="C659" s="3">
        <v>115340</v>
      </c>
      <c r="D659" s="3">
        <v>117072</v>
      </c>
      <c r="E659" s="3">
        <v>114688</v>
      </c>
      <c r="F659" s="4" t="s">
        <v>544</v>
      </c>
      <c r="G659" s="1">
        <f>VALUE(LEFT(F659,LEN(F659)-1))*CHOOSE(MATCH(RIGHT(F659,1),{"K";"M";"B"},0),1000,1000000,1000000000)</f>
        <v>14240000</v>
      </c>
      <c r="H659" s="6">
        <v>7.1000000000000004E-3</v>
      </c>
      <c r="I659" s="5">
        <f>+Dados_Históricos___Ibovespa_2015_a_2025[[#This Row],[Var%]]*100</f>
        <v>0.71000000000000008</v>
      </c>
      <c r="J659" s="9">
        <f t="shared" si="100"/>
        <v>1</v>
      </c>
      <c r="K659" s="5">
        <f t="shared" si="101"/>
        <v>0.21000000000000008</v>
      </c>
      <c r="L659" s="9">
        <f t="shared" si="102"/>
        <v>1</v>
      </c>
      <c r="M659" s="5">
        <f t="shared" ca="1" si="103"/>
        <v>2.9999999999999936E-2</v>
      </c>
      <c r="N659" s="9">
        <f t="shared" ca="1" si="104"/>
        <v>1</v>
      </c>
      <c r="O659" s="5">
        <f t="shared" ca="1" si="105"/>
        <v>2.0999999999999953E-2</v>
      </c>
      <c r="P659" s="9">
        <f t="shared" ca="1" si="106"/>
        <v>1</v>
      </c>
      <c r="Q659" s="5">
        <f t="shared" ca="1" si="107"/>
        <v>-4.6666666666666683E-2</v>
      </c>
      <c r="R659" s="9">
        <f t="shared" ca="1" si="108"/>
        <v>0</v>
      </c>
      <c r="S659" s="5">
        <f t="shared" si="109"/>
        <v>-1</v>
      </c>
    </row>
    <row r="660" spans="1:19" x14ac:dyDescent="0.3">
      <c r="A660" s="7">
        <v>44872</v>
      </c>
      <c r="B660" s="3">
        <v>115342</v>
      </c>
      <c r="C660" s="3">
        <v>118148</v>
      </c>
      <c r="D660" s="3">
        <v>118240</v>
      </c>
      <c r="E660" s="3">
        <v>115221</v>
      </c>
      <c r="F660" s="4" t="s">
        <v>545</v>
      </c>
      <c r="G660" s="1">
        <f>VALUE(LEFT(F660,LEN(F660)-1))*CHOOSE(MATCH(RIGHT(F660,1),{"K";"M";"B"},0),1000,1000000,1000000000)</f>
        <v>15220000</v>
      </c>
      <c r="H660" s="6">
        <v>-2.3800000000000002E-2</v>
      </c>
      <c r="I660" s="5">
        <f>+Dados_Históricos___Ibovespa_2015_a_2025[[#This Row],[Var%]]*100</f>
        <v>-2.3800000000000003</v>
      </c>
      <c r="J660" s="9">
        <f t="shared" si="100"/>
        <v>0</v>
      </c>
      <c r="K660" s="5">
        <f t="shared" si="101"/>
        <v>-1.8800000000000003</v>
      </c>
      <c r="L660" s="9">
        <f t="shared" si="102"/>
        <v>0</v>
      </c>
      <c r="M660" s="5">
        <f t="shared" ca="1" si="103"/>
        <v>0.14999999999999997</v>
      </c>
      <c r="N660" s="9">
        <f t="shared" ca="1" si="104"/>
        <v>1</v>
      </c>
      <c r="O660" s="5">
        <f t="shared" ca="1" si="105"/>
        <v>-0.377</v>
      </c>
      <c r="P660" s="9">
        <f t="shared" ca="1" si="106"/>
        <v>0</v>
      </c>
      <c r="Q660" s="5">
        <f t="shared" ca="1" si="107"/>
        <v>-6.5714285714285711E-2</v>
      </c>
      <c r="R660" s="9">
        <f t="shared" ca="1" si="108"/>
        <v>0</v>
      </c>
      <c r="S660" s="5">
        <f t="shared" si="109"/>
        <v>-1</v>
      </c>
    </row>
    <row r="661" spans="1:19" x14ac:dyDescent="0.3">
      <c r="A661" s="7">
        <v>44869</v>
      </c>
      <c r="B661" s="3">
        <v>118155</v>
      </c>
      <c r="C661" s="3">
        <v>116907</v>
      </c>
      <c r="D661" s="3">
        <v>120039</v>
      </c>
      <c r="E661" s="3">
        <v>116904</v>
      </c>
      <c r="F661" s="4" t="s">
        <v>546</v>
      </c>
      <c r="G661" s="1">
        <f>VALUE(LEFT(F661,LEN(F661)-1))*CHOOSE(MATCH(RIGHT(F661,1),{"K";"M";"B"},0),1000,1000000,1000000000)</f>
        <v>16210000</v>
      </c>
      <c r="H661" s="6">
        <v>1.0800000000000001E-2</v>
      </c>
      <c r="I661" s="5">
        <f>+Dados_Históricos___Ibovespa_2015_a_2025[[#This Row],[Var%]]*100</f>
        <v>1.08</v>
      </c>
      <c r="J661" s="9">
        <f t="shared" si="100"/>
        <v>1</v>
      </c>
      <c r="K661" s="5">
        <f t="shared" si="101"/>
        <v>0.58000000000000007</v>
      </c>
      <c r="L661" s="9">
        <f t="shared" si="102"/>
        <v>1</v>
      </c>
      <c r="M661" s="5">
        <f t="shared" ca="1" si="103"/>
        <v>0.60799999999999998</v>
      </c>
      <c r="N661" s="9">
        <f t="shared" ca="1" si="104"/>
        <v>1</v>
      </c>
      <c r="O661" s="5">
        <f t="shared" ca="1" si="105"/>
        <v>9.6000000000000016E-2</v>
      </c>
      <c r="P661" s="9">
        <f t="shared" ca="1" si="106"/>
        <v>1</v>
      </c>
      <c r="Q661" s="5">
        <f t="shared" ca="1" si="107"/>
        <v>8.7142857142857147E-2</v>
      </c>
      <c r="R661" s="9">
        <f t="shared" ca="1" si="108"/>
        <v>1</v>
      </c>
      <c r="S661" s="5">
        <f t="shared" si="109"/>
        <v>1</v>
      </c>
    </row>
    <row r="662" spans="1:19" x14ac:dyDescent="0.3">
      <c r="A662" s="7">
        <v>44868</v>
      </c>
      <c r="B662" s="3">
        <v>116896</v>
      </c>
      <c r="C662" s="3">
        <v>116927</v>
      </c>
      <c r="D662" s="3">
        <v>117373</v>
      </c>
      <c r="E662" s="3">
        <v>114485</v>
      </c>
      <c r="F662" s="4" t="s">
        <v>547</v>
      </c>
      <c r="G662" s="1">
        <f>VALUE(LEFT(F662,LEN(F662)-1))*CHOOSE(MATCH(RIGHT(F662,1),{"K";"M";"B"},0),1000,1000000,1000000000)</f>
        <v>15630000</v>
      </c>
      <c r="H662" s="6">
        <v>-2.9999999999999997E-4</v>
      </c>
      <c r="I662" s="5">
        <f>+Dados_Históricos___Ibovespa_2015_a_2025[[#This Row],[Var%]]*100</f>
        <v>-0.03</v>
      </c>
      <c r="J662" s="9">
        <f t="shared" si="100"/>
        <v>0</v>
      </c>
      <c r="K662" s="5">
        <f t="shared" si="101"/>
        <v>0</v>
      </c>
      <c r="L662" s="9">
        <f t="shared" si="102"/>
        <v>0</v>
      </c>
      <c r="M662" s="5">
        <f t="shared" ca="1" si="103"/>
        <v>0.72399999999999998</v>
      </c>
      <c r="N662" s="9">
        <f t="shared" ca="1" si="104"/>
        <v>1</v>
      </c>
      <c r="O662" s="5">
        <f t="shared" ca="1" si="105"/>
        <v>6.4999999999999988E-2</v>
      </c>
      <c r="P662" s="9">
        <f t="shared" ca="1" si="106"/>
        <v>1</v>
      </c>
      <c r="Q662" s="5">
        <f t="shared" ca="1" si="107"/>
        <v>3.9523809523809489E-2</v>
      </c>
      <c r="R662" s="9">
        <f t="shared" ca="1" si="108"/>
        <v>1</v>
      </c>
      <c r="S662" s="5">
        <f t="shared" si="109"/>
        <v>1</v>
      </c>
    </row>
    <row r="663" spans="1:19" x14ac:dyDescent="0.3">
      <c r="A663" s="7">
        <v>44866</v>
      </c>
      <c r="B663" s="3">
        <v>116929</v>
      </c>
      <c r="C663" s="3">
        <v>116037</v>
      </c>
      <c r="D663" s="3">
        <v>118261</v>
      </c>
      <c r="E663" s="3">
        <v>115547</v>
      </c>
      <c r="F663" s="4" t="s">
        <v>548</v>
      </c>
      <c r="G663" s="1">
        <f>VALUE(LEFT(F663,LEN(F663)-1))*CHOOSE(MATCH(RIGHT(F663,1),{"K";"M";"B"},0),1000,1000000,1000000000)</f>
        <v>17970000</v>
      </c>
      <c r="H663" s="6">
        <v>7.7000000000000002E-3</v>
      </c>
      <c r="I663" s="5">
        <f>+Dados_Históricos___Ibovespa_2015_a_2025[[#This Row],[Var%]]*100</f>
        <v>0.77</v>
      </c>
      <c r="J663" s="9">
        <f t="shared" si="100"/>
        <v>1</v>
      </c>
      <c r="K663" s="5">
        <f t="shared" si="101"/>
        <v>0.27</v>
      </c>
      <c r="L663" s="9">
        <f t="shared" si="102"/>
        <v>1</v>
      </c>
      <c r="M663" s="5">
        <f t="shared" ca="1" si="103"/>
        <v>0.40600000000000003</v>
      </c>
      <c r="N663" s="9">
        <f t="shared" ca="1" si="104"/>
        <v>1</v>
      </c>
      <c r="O663" s="5">
        <f t="shared" ca="1" si="105"/>
        <v>0.11400000000000006</v>
      </c>
      <c r="P663" s="9">
        <f t="shared" ca="1" si="106"/>
        <v>1</v>
      </c>
      <c r="Q663" s="5">
        <f t="shared" ca="1" si="107"/>
        <v>0.30476190476190479</v>
      </c>
      <c r="R663" s="9">
        <f t="shared" ca="1" si="108"/>
        <v>1</v>
      </c>
      <c r="S663" s="5">
        <f t="shared" si="109"/>
        <v>1</v>
      </c>
    </row>
    <row r="664" spans="1:19" x14ac:dyDescent="0.3">
      <c r="A664" s="7">
        <v>44865</v>
      </c>
      <c r="B664" s="3">
        <v>116037</v>
      </c>
      <c r="C664" s="3">
        <v>114533</v>
      </c>
      <c r="D664" s="3">
        <v>116763</v>
      </c>
      <c r="E664" s="3">
        <v>112113</v>
      </c>
      <c r="F664" s="4" t="s">
        <v>549</v>
      </c>
      <c r="G664" s="1">
        <f>VALUE(LEFT(F664,LEN(F664)-1))*CHOOSE(MATCH(RIGHT(F664,1),{"K";"M";"B"},0),1000,1000000,1000000000)</f>
        <v>21640000</v>
      </c>
      <c r="H664" s="6">
        <v>1.3100000000000001E-2</v>
      </c>
      <c r="I664" s="5">
        <f>+Dados_Históricos___Ibovespa_2015_a_2025[[#This Row],[Var%]]*100</f>
        <v>1.31</v>
      </c>
      <c r="J664" s="9">
        <f t="shared" si="100"/>
        <v>1</v>
      </c>
      <c r="K664" s="5">
        <f t="shared" si="101"/>
        <v>0.81</v>
      </c>
      <c r="L664" s="9">
        <f t="shared" si="102"/>
        <v>1</v>
      </c>
      <c r="M664" s="5">
        <f t="shared" ca="1" si="103"/>
        <v>1.2000000000000011E-2</v>
      </c>
      <c r="N664" s="9">
        <f t="shared" ca="1" si="104"/>
        <v>1</v>
      </c>
      <c r="O664" s="5">
        <f t="shared" ca="1" si="105"/>
        <v>0.22400000000000003</v>
      </c>
      <c r="P664" s="9">
        <f t="shared" ca="1" si="106"/>
        <v>1</v>
      </c>
      <c r="Q664" s="5">
        <f t="shared" ca="1" si="107"/>
        <v>0.37285714285714289</v>
      </c>
      <c r="R664" s="9">
        <f t="shared" ca="1" si="108"/>
        <v>1</v>
      </c>
      <c r="S664" s="5">
        <f t="shared" si="109"/>
        <v>1</v>
      </c>
    </row>
    <row r="665" spans="1:19" x14ac:dyDescent="0.3">
      <c r="A665" s="7">
        <v>44862</v>
      </c>
      <c r="B665" s="3">
        <v>114539</v>
      </c>
      <c r="C665" s="3">
        <v>114636</v>
      </c>
      <c r="D665" s="3">
        <v>114712</v>
      </c>
      <c r="E665" s="3">
        <v>113336</v>
      </c>
      <c r="F665" s="4" t="s">
        <v>477</v>
      </c>
      <c r="G665" s="1">
        <f>VALUE(LEFT(F665,LEN(F665)-1))*CHOOSE(MATCH(RIGHT(F665,1),{"K";"M";"B"},0),1000,1000000,1000000000)</f>
        <v>14390000</v>
      </c>
      <c r="H665" s="6">
        <v>-8.9999999999999998E-4</v>
      </c>
      <c r="I665" s="5">
        <f>+Dados_Históricos___Ibovespa_2015_a_2025[[#This Row],[Var%]]*100</f>
        <v>-0.09</v>
      </c>
      <c r="J665" s="9">
        <f t="shared" si="100"/>
        <v>0</v>
      </c>
      <c r="K665" s="5">
        <f t="shared" si="101"/>
        <v>0</v>
      </c>
      <c r="L665" s="9">
        <f t="shared" si="102"/>
        <v>0</v>
      </c>
      <c r="M665" s="5">
        <f t="shared" ca="1" si="103"/>
        <v>-0.90399999999999991</v>
      </c>
      <c r="N665" s="9">
        <f t="shared" ca="1" si="104"/>
        <v>0</v>
      </c>
      <c r="O665" s="5">
        <f t="shared" ca="1" si="105"/>
        <v>0.23100000000000004</v>
      </c>
      <c r="P665" s="9">
        <f t="shared" ca="1" si="106"/>
        <v>1</v>
      </c>
      <c r="Q665" s="5">
        <f t="shared" ca="1" si="107"/>
        <v>0.27571428571428569</v>
      </c>
      <c r="R665" s="9">
        <f t="shared" ca="1" si="108"/>
        <v>1</v>
      </c>
      <c r="S665" s="5">
        <f t="shared" si="109"/>
        <v>1</v>
      </c>
    </row>
    <row r="666" spans="1:19" x14ac:dyDescent="0.3">
      <c r="A666" s="7">
        <v>44861</v>
      </c>
      <c r="B666" s="3">
        <v>114641</v>
      </c>
      <c r="C666" s="3">
        <v>112766</v>
      </c>
      <c r="D666" s="3">
        <v>116236</v>
      </c>
      <c r="E666" s="3">
        <v>112765</v>
      </c>
      <c r="F666" s="4" t="s">
        <v>550</v>
      </c>
      <c r="G666" s="1">
        <f>VALUE(LEFT(F666,LEN(F666)-1))*CHOOSE(MATCH(RIGHT(F666,1),{"K";"M";"B"},0),1000,1000000,1000000000)</f>
        <v>15530000</v>
      </c>
      <c r="H666" s="6">
        <v>1.66E-2</v>
      </c>
      <c r="I666" s="5">
        <f>+Dados_Históricos___Ibovespa_2015_a_2025[[#This Row],[Var%]]*100</f>
        <v>1.66</v>
      </c>
      <c r="J666" s="9">
        <f t="shared" si="100"/>
        <v>1</v>
      </c>
      <c r="K666" s="5">
        <f t="shared" si="101"/>
        <v>1.1599999999999999</v>
      </c>
      <c r="L666" s="9">
        <f t="shared" si="102"/>
        <v>1</v>
      </c>
      <c r="M666" s="5">
        <f t="shared" ca="1" si="103"/>
        <v>-0.41599999999999993</v>
      </c>
      <c r="N666" s="9">
        <f t="shared" ca="1" si="104"/>
        <v>0</v>
      </c>
      <c r="O666" s="5">
        <f t="shared" ca="1" si="105"/>
        <v>4.500000000000004E-2</v>
      </c>
      <c r="P666" s="9">
        <f t="shared" ca="1" si="106"/>
        <v>1</v>
      </c>
      <c r="Q666" s="5">
        <f t="shared" ca="1" si="107"/>
        <v>0.28333333333333333</v>
      </c>
      <c r="R666" s="9">
        <f t="shared" ca="1" si="108"/>
        <v>1</v>
      </c>
      <c r="S666" s="5">
        <f t="shared" si="109"/>
        <v>1.0000000000000002</v>
      </c>
    </row>
    <row r="667" spans="1:19" x14ac:dyDescent="0.3">
      <c r="A667" s="7">
        <v>44860</v>
      </c>
      <c r="B667" s="3">
        <v>112764</v>
      </c>
      <c r="C667" s="3">
        <v>114626</v>
      </c>
      <c r="D667" s="3">
        <v>114626</v>
      </c>
      <c r="E667" s="3">
        <v>112577</v>
      </c>
      <c r="F667" s="4" t="s">
        <v>551</v>
      </c>
      <c r="G667" s="1">
        <f>VALUE(LEFT(F667,LEN(F667)-1))*CHOOSE(MATCH(RIGHT(F667,1),{"K";"M";"B"},0),1000,1000000,1000000000)</f>
        <v>16090000</v>
      </c>
      <c r="H667" s="6">
        <v>-1.6199999999999999E-2</v>
      </c>
      <c r="I667" s="5">
        <f>+Dados_Históricos___Ibovespa_2015_a_2025[[#This Row],[Var%]]*100</f>
        <v>-1.6199999999999999</v>
      </c>
      <c r="J667" s="9">
        <f t="shared" si="100"/>
        <v>0</v>
      </c>
      <c r="K667" s="5">
        <f t="shared" si="101"/>
        <v>-1.1199999999999999</v>
      </c>
      <c r="L667" s="9">
        <f t="shared" si="102"/>
        <v>0</v>
      </c>
      <c r="M667" s="5">
        <f t="shared" ca="1" si="103"/>
        <v>-0.59399999999999997</v>
      </c>
      <c r="N667" s="9">
        <f t="shared" ca="1" si="104"/>
        <v>0</v>
      </c>
      <c r="O667" s="5">
        <f t="shared" ca="1" si="105"/>
        <v>-0.16699999999999998</v>
      </c>
      <c r="P667" s="9">
        <f t="shared" ca="1" si="106"/>
        <v>0</v>
      </c>
      <c r="Q667" s="5">
        <f t="shared" ca="1" si="107"/>
        <v>0.17190476190476195</v>
      </c>
      <c r="R667" s="9">
        <f t="shared" ca="1" si="108"/>
        <v>1</v>
      </c>
      <c r="S667" s="5">
        <f t="shared" si="109"/>
        <v>-1</v>
      </c>
    </row>
    <row r="668" spans="1:19" x14ac:dyDescent="0.3">
      <c r="A668" s="7">
        <v>44859</v>
      </c>
      <c r="B668" s="3">
        <v>114626</v>
      </c>
      <c r="C668" s="3">
        <v>116016</v>
      </c>
      <c r="D668" s="3">
        <v>116203</v>
      </c>
      <c r="E668" s="3">
        <v>114626</v>
      </c>
      <c r="F668" s="4" t="s">
        <v>552</v>
      </c>
      <c r="G668" s="1">
        <f>VALUE(LEFT(F668,LEN(F668)-1))*CHOOSE(MATCH(RIGHT(F668,1),{"K";"M";"B"},0),1000,1000000,1000000000)</f>
        <v>14730000</v>
      </c>
      <c r="H668" s="6">
        <v>-1.2E-2</v>
      </c>
      <c r="I668" s="5">
        <f>+Dados_Históricos___Ibovespa_2015_a_2025[[#This Row],[Var%]]*100</f>
        <v>-1.2</v>
      </c>
      <c r="J668" s="9">
        <f t="shared" si="100"/>
        <v>0</v>
      </c>
      <c r="K668" s="5">
        <f t="shared" si="101"/>
        <v>-0.7</v>
      </c>
      <c r="L668" s="9">
        <f t="shared" si="102"/>
        <v>0</v>
      </c>
      <c r="M668" s="5">
        <f t="shared" ca="1" si="103"/>
        <v>-0.17799999999999994</v>
      </c>
      <c r="N668" s="9">
        <f t="shared" ca="1" si="104"/>
        <v>0</v>
      </c>
      <c r="O668" s="5">
        <f t="shared" ca="1" si="105"/>
        <v>-0.10099999999999995</v>
      </c>
      <c r="P668" s="9">
        <f t="shared" ca="1" si="106"/>
        <v>0</v>
      </c>
      <c r="Q668" s="5">
        <f t="shared" ca="1" si="107"/>
        <v>0.1380952380952381</v>
      </c>
      <c r="R668" s="9">
        <f t="shared" ca="1" si="108"/>
        <v>1</v>
      </c>
      <c r="S668" s="5">
        <f t="shared" si="109"/>
        <v>-1</v>
      </c>
    </row>
    <row r="669" spans="1:19" x14ac:dyDescent="0.3">
      <c r="A669" s="7">
        <v>44858</v>
      </c>
      <c r="B669" s="3">
        <v>116013</v>
      </c>
      <c r="C669" s="3">
        <v>119922</v>
      </c>
      <c r="D669" s="3">
        <v>119924</v>
      </c>
      <c r="E669" s="3">
        <v>115793</v>
      </c>
      <c r="F669" s="4" t="s">
        <v>393</v>
      </c>
      <c r="G669" s="1">
        <f>VALUE(LEFT(F669,LEN(F669)-1))*CHOOSE(MATCH(RIGHT(F669,1),{"K";"M";"B"},0),1000,1000000,1000000000)</f>
        <v>13280000</v>
      </c>
      <c r="H669" s="6">
        <v>-3.27E-2</v>
      </c>
      <c r="I669" s="5">
        <f>+Dados_Históricos___Ibovespa_2015_a_2025[[#This Row],[Var%]]*100</f>
        <v>-3.27</v>
      </c>
      <c r="J669" s="9">
        <f t="shared" si="100"/>
        <v>0</v>
      </c>
      <c r="K669" s="5">
        <f t="shared" si="101"/>
        <v>-2.77</v>
      </c>
      <c r="L669" s="9">
        <f t="shared" si="102"/>
        <v>0</v>
      </c>
      <c r="M669" s="5">
        <f t="shared" ca="1" si="103"/>
        <v>0.43600000000000005</v>
      </c>
      <c r="N669" s="9">
        <f t="shared" ca="1" si="104"/>
        <v>1</v>
      </c>
      <c r="O669" s="5">
        <f t="shared" ca="1" si="105"/>
        <v>-1.7999999999999981E-2</v>
      </c>
      <c r="P669" s="9">
        <f t="shared" ca="1" si="106"/>
        <v>0</v>
      </c>
      <c r="Q669" s="5">
        <f t="shared" ca="1" si="107"/>
        <v>9.7142857142857128E-2</v>
      </c>
      <c r="R669" s="9">
        <f t="shared" ca="1" si="108"/>
        <v>1</v>
      </c>
      <c r="S669" s="5">
        <f t="shared" si="109"/>
        <v>0.99999999999999989</v>
      </c>
    </row>
    <row r="670" spans="1:19" x14ac:dyDescent="0.3">
      <c r="A670" s="7">
        <v>44855</v>
      </c>
      <c r="B670" s="3">
        <v>119929</v>
      </c>
      <c r="C670" s="3">
        <v>117170</v>
      </c>
      <c r="D670" s="3">
        <v>120752</v>
      </c>
      <c r="E670" s="3">
        <v>116736</v>
      </c>
      <c r="F670" s="4" t="s">
        <v>553</v>
      </c>
      <c r="G670" s="1">
        <f>VALUE(LEFT(F670,LEN(F670)-1))*CHOOSE(MATCH(RIGHT(F670,1),{"K";"M";"B"},0),1000,1000000,1000000000)</f>
        <v>18580000</v>
      </c>
      <c r="H670" s="6">
        <v>2.35E-2</v>
      </c>
      <c r="I670" s="5">
        <f>+Dados_Históricos___Ibovespa_2015_a_2025[[#This Row],[Var%]]*100</f>
        <v>2.35</v>
      </c>
      <c r="J670" s="9">
        <f t="shared" si="100"/>
        <v>1</v>
      </c>
      <c r="K670" s="5">
        <f t="shared" si="101"/>
        <v>1.85</v>
      </c>
      <c r="L670" s="9">
        <f t="shared" si="102"/>
        <v>1</v>
      </c>
      <c r="M670" s="5">
        <f t="shared" ca="1" si="103"/>
        <v>1.3660000000000001</v>
      </c>
      <c r="N670" s="9">
        <f t="shared" ca="1" si="104"/>
        <v>1</v>
      </c>
      <c r="O670" s="5">
        <f t="shared" ca="1" si="105"/>
        <v>0.20800000000000002</v>
      </c>
      <c r="P670" s="9">
        <f t="shared" ca="1" si="106"/>
        <v>1</v>
      </c>
      <c r="Q670" s="5">
        <f t="shared" ca="1" si="107"/>
        <v>0.34380952380952373</v>
      </c>
      <c r="R670" s="9">
        <f t="shared" ca="1" si="108"/>
        <v>1</v>
      </c>
      <c r="S670" s="5">
        <f t="shared" si="109"/>
        <v>1</v>
      </c>
    </row>
    <row r="671" spans="1:19" x14ac:dyDescent="0.3">
      <c r="A671" s="7">
        <v>44854</v>
      </c>
      <c r="B671" s="3">
        <v>117171</v>
      </c>
      <c r="C671" s="3">
        <v>116276</v>
      </c>
      <c r="D671" s="3">
        <v>117367</v>
      </c>
      <c r="E671" s="3">
        <v>116276</v>
      </c>
      <c r="F671" s="4" t="s">
        <v>554</v>
      </c>
      <c r="G671" s="1">
        <f>VALUE(LEFT(F671,LEN(F671)-1))*CHOOSE(MATCH(RIGHT(F671,1),{"K";"M";"B"},0),1000,1000000,1000000000)</f>
        <v>16920000</v>
      </c>
      <c r="H671" s="6">
        <v>7.7000000000000002E-3</v>
      </c>
      <c r="I671" s="5">
        <f>+Dados_Históricos___Ibovespa_2015_a_2025[[#This Row],[Var%]]*100</f>
        <v>0.77</v>
      </c>
      <c r="J671" s="9">
        <f t="shared" si="100"/>
        <v>1</v>
      </c>
      <c r="K671" s="5">
        <f t="shared" si="101"/>
        <v>0.27</v>
      </c>
      <c r="L671" s="9">
        <f t="shared" si="102"/>
        <v>1</v>
      </c>
      <c r="M671" s="5">
        <f t="shared" ca="1" si="103"/>
        <v>0.50600000000000001</v>
      </c>
      <c r="N671" s="9">
        <f t="shared" ca="1" si="104"/>
        <v>1</v>
      </c>
      <c r="O671" s="5">
        <f t="shared" ca="1" si="105"/>
        <v>4.0000000000000313E-3</v>
      </c>
      <c r="P671" s="9">
        <f t="shared" ca="1" si="106"/>
        <v>1</v>
      </c>
      <c r="Q671" s="5">
        <f t="shared" ca="1" si="107"/>
        <v>0.20714285714285713</v>
      </c>
      <c r="R671" s="9">
        <f t="shared" ca="1" si="108"/>
        <v>1</v>
      </c>
      <c r="S671" s="5">
        <f t="shared" si="109"/>
        <v>1</v>
      </c>
    </row>
    <row r="672" spans="1:19" x14ac:dyDescent="0.3">
      <c r="A672" s="7">
        <v>44853</v>
      </c>
      <c r="B672" s="3">
        <v>116274</v>
      </c>
      <c r="C672" s="3">
        <v>115744</v>
      </c>
      <c r="D672" s="3">
        <v>116459</v>
      </c>
      <c r="E672" s="3">
        <v>115264</v>
      </c>
      <c r="F672" s="4" t="s">
        <v>555</v>
      </c>
      <c r="G672" s="1">
        <f>VALUE(LEFT(F672,LEN(F672)-1))*CHOOSE(MATCH(RIGHT(F672,1),{"K";"M";"B"},0),1000,1000000,1000000000)</f>
        <v>12730000</v>
      </c>
      <c r="H672" s="6">
        <v>4.5999999999999999E-3</v>
      </c>
      <c r="I672" s="5">
        <f>+Dados_Históricos___Ibovespa_2015_a_2025[[#This Row],[Var%]]*100</f>
        <v>0.45999999999999996</v>
      </c>
      <c r="J672" s="9">
        <f t="shared" si="100"/>
        <v>1</v>
      </c>
      <c r="K672" s="5">
        <f t="shared" si="101"/>
        <v>0</v>
      </c>
      <c r="L672" s="9">
        <f t="shared" si="102"/>
        <v>0</v>
      </c>
      <c r="M672" s="5">
        <f t="shared" ca="1" si="103"/>
        <v>0.26</v>
      </c>
      <c r="N672" s="9">
        <f t="shared" ca="1" si="104"/>
        <v>1</v>
      </c>
      <c r="O672" s="5">
        <f t="shared" ca="1" si="105"/>
        <v>9.9999999999999985E-3</v>
      </c>
      <c r="P672" s="9">
        <f t="shared" ca="1" si="106"/>
        <v>1</v>
      </c>
      <c r="Q672" s="5">
        <f t="shared" ca="1" si="107"/>
        <v>0.19999999999999996</v>
      </c>
      <c r="R672" s="9">
        <f t="shared" ca="1" si="108"/>
        <v>1</v>
      </c>
      <c r="S672" s="5">
        <f t="shared" si="109"/>
        <v>1</v>
      </c>
    </row>
    <row r="673" spans="1:19" x14ac:dyDescent="0.3">
      <c r="A673" s="7">
        <v>44852</v>
      </c>
      <c r="B673" s="3">
        <v>115743</v>
      </c>
      <c r="C673" s="3">
        <v>113627</v>
      </c>
      <c r="D673" s="3">
        <v>115795</v>
      </c>
      <c r="E673" s="3">
        <v>113627</v>
      </c>
      <c r="F673" s="4" t="s">
        <v>486</v>
      </c>
      <c r="G673" s="1">
        <f>VALUE(LEFT(F673,LEN(F673)-1))*CHOOSE(MATCH(RIGHT(F673,1),{"K";"M";"B"},0),1000,1000000,1000000000)</f>
        <v>14740000</v>
      </c>
      <c r="H673" s="6">
        <v>1.8700000000000001E-2</v>
      </c>
      <c r="I673" s="5">
        <f>+Dados_Históricos___Ibovespa_2015_a_2025[[#This Row],[Var%]]*100</f>
        <v>1.87</v>
      </c>
      <c r="J673" s="9">
        <f t="shared" si="100"/>
        <v>1</v>
      </c>
      <c r="K673" s="5">
        <f t="shared" si="101"/>
        <v>1.37</v>
      </c>
      <c r="L673" s="9">
        <f t="shared" si="102"/>
        <v>1</v>
      </c>
      <c r="M673" s="5">
        <f t="shared" ca="1" si="103"/>
        <v>-2.3999999999999976E-2</v>
      </c>
      <c r="N673" s="9">
        <f t="shared" ca="1" si="104"/>
        <v>0</v>
      </c>
      <c r="O673" s="5">
        <f t="shared" ca="1" si="105"/>
        <v>-2.7999999999999997E-2</v>
      </c>
      <c r="P673" s="9">
        <f t="shared" ca="1" si="106"/>
        <v>0</v>
      </c>
      <c r="Q673" s="5">
        <f t="shared" ca="1" si="107"/>
        <v>0.289047619047619</v>
      </c>
      <c r="R673" s="9">
        <f t="shared" ca="1" si="108"/>
        <v>1</v>
      </c>
      <c r="S673" s="5">
        <f t="shared" si="109"/>
        <v>1</v>
      </c>
    </row>
    <row r="674" spans="1:19" x14ac:dyDescent="0.3">
      <c r="A674" s="7">
        <v>44851</v>
      </c>
      <c r="B674" s="3">
        <v>113624</v>
      </c>
      <c r="C674" s="3">
        <v>112107</v>
      </c>
      <c r="D674" s="3">
        <v>114406</v>
      </c>
      <c r="E674" s="3">
        <v>112090</v>
      </c>
      <c r="F674" s="4" t="s">
        <v>556</v>
      </c>
      <c r="G674" s="1">
        <f>VALUE(LEFT(F674,LEN(F674)-1))*CHOOSE(MATCH(RIGHT(F674,1),{"K";"M";"B"},0),1000,1000000,1000000000)</f>
        <v>11630000</v>
      </c>
      <c r="H674" s="6">
        <v>1.38E-2</v>
      </c>
      <c r="I674" s="5">
        <f>+Dados_Históricos___Ibovespa_2015_a_2025[[#This Row],[Var%]]*100</f>
        <v>1.38</v>
      </c>
      <c r="J674" s="9">
        <f t="shared" si="100"/>
        <v>1</v>
      </c>
      <c r="K674" s="5">
        <f t="shared" si="101"/>
        <v>0.87999999999999989</v>
      </c>
      <c r="L674" s="9">
        <f t="shared" si="102"/>
        <v>1</v>
      </c>
      <c r="M674" s="5">
        <f t="shared" ca="1" si="103"/>
        <v>-0.47199999999999998</v>
      </c>
      <c r="N674" s="9">
        <f t="shared" ca="1" si="104"/>
        <v>0</v>
      </c>
      <c r="O674" s="5">
        <f t="shared" ca="1" si="105"/>
        <v>0.33900000000000002</v>
      </c>
      <c r="P674" s="9">
        <f t="shared" ca="1" si="106"/>
        <v>1</v>
      </c>
      <c r="Q674" s="5">
        <f t="shared" ca="1" si="107"/>
        <v>0.17095238095238091</v>
      </c>
      <c r="R674" s="9">
        <f t="shared" ca="1" si="108"/>
        <v>1</v>
      </c>
      <c r="S674" s="5">
        <f t="shared" si="109"/>
        <v>1</v>
      </c>
    </row>
    <row r="675" spans="1:19" x14ac:dyDescent="0.3">
      <c r="A675" s="7">
        <v>44848</v>
      </c>
      <c r="B675" s="3">
        <v>112072</v>
      </c>
      <c r="C675" s="3">
        <v>114301</v>
      </c>
      <c r="D675" s="3">
        <v>114712</v>
      </c>
      <c r="E675" s="3">
        <v>111631</v>
      </c>
      <c r="F675" s="4" t="s">
        <v>485</v>
      </c>
      <c r="G675" s="1">
        <f>VALUE(LEFT(F675,LEN(F675)-1))*CHOOSE(MATCH(RIGHT(F675,1),{"K";"M";"B"},0),1000,1000000,1000000000)</f>
        <v>13100000</v>
      </c>
      <c r="H675" s="6">
        <v>-1.95E-2</v>
      </c>
      <c r="I675" s="5">
        <f>+Dados_Históricos___Ibovespa_2015_a_2025[[#This Row],[Var%]]*100</f>
        <v>-1.95</v>
      </c>
      <c r="J675" s="9">
        <f t="shared" si="100"/>
        <v>0</v>
      </c>
      <c r="K675" s="5">
        <f t="shared" si="101"/>
        <v>-1.45</v>
      </c>
      <c r="L675" s="9">
        <f t="shared" si="102"/>
        <v>0</v>
      </c>
      <c r="M675" s="5">
        <f t="shared" ca="1" si="103"/>
        <v>-0.95</v>
      </c>
      <c r="N675" s="9">
        <f t="shared" ca="1" si="104"/>
        <v>0</v>
      </c>
      <c r="O675" s="5">
        <f t="shared" ca="1" si="105"/>
        <v>0.42099999999999993</v>
      </c>
      <c r="P675" s="9">
        <f t="shared" ca="1" si="106"/>
        <v>1</v>
      </c>
      <c r="Q675" s="5">
        <f t="shared" ca="1" si="107"/>
        <v>7.9523809523809483E-2</v>
      </c>
      <c r="R675" s="9">
        <f t="shared" ca="1" si="108"/>
        <v>1</v>
      </c>
      <c r="S675" s="5">
        <f t="shared" si="109"/>
        <v>-1</v>
      </c>
    </row>
    <row r="676" spans="1:19" x14ac:dyDescent="0.3">
      <c r="A676" s="7">
        <v>44847</v>
      </c>
      <c r="B676" s="3">
        <v>114300</v>
      </c>
      <c r="C676" s="3">
        <v>114819</v>
      </c>
      <c r="D676" s="3">
        <v>115367</v>
      </c>
      <c r="E676" s="3">
        <v>112690</v>
      </c>
      <c r="F676" s="4" t="s">
        <v>557</v>
      </c>
      <c r="G676" s="1">
        <f>VALUE(LEFT(F676,LEN(F676)-1))*CHOOSE(MATCH(RIGHT(F676,1),{"K";"M";"B"},0),1000,1000000,1000000000)</f>
        <v>14580000</v>
      </c>
      <c r="H676" s="6">
        <v>-4.5999999999999999E-3</v>
      </c>
      <c r="I676" s="5">
        <f>+Dados_Históricos___Ibovespa_2015_a_2025[[#This Row],[Var%]]*100</f>
        <v>-0.45999999999999996</v>
      </c>
      <c r="J676" s="9">
        <f t="shared" si="100"/>
        <v>0</v>
      </c>
      <c r="K676" s="5">
        <f t="shared" si="101"/>
        <v>0</v>
      </c>
      <c r="L676" s="9">
        <f t="shared" si="102"/>
        <v>0</v>
      </c>
      <c r="M676" s="5">
        <f t="shared" ca="1" si="103"/>
        <v>-0.49799999999999994</v>
      </c>
      <c r="N676" s="9">
        <f t="shared" ca="1" si="104"/>
        <v>0</v>
      </c>
      <c r="O676" s="5">
        <f t="shared" ca="1" si="105"/>
        <v>0.54299999999999993</v>
      </c>
      <c r="P676" s="9">
        <f t="shared" ca="1" si="106"/>
        <v>1</v>
      </c>
      <c r="Q676" s="5">
        <f t="shared" ca="1" si="107"/>
        <v>0.16190476190476186</v>
      </c>
      <c r="R676" s="9">
        <f t="shared" ca="1" si="108"/>
        <v>1</v>
      </c>
      <c r="S676" s="5">
        <f t="shared" si="109"/>
        <v>0.99999999999999978</v>
      </c>
    </row>
    <row r="677" spans="1:19" x14ac:dyDescent="0.3">
      <c r="A677" s="7">
        <v>44845</v>
      </c>
      <c r="B677" s="3">
        <v>114827</v>
      </c>
      <c r="C677" s="3">
        <v>115928</v>
      </c>
      <c r="D677" s="3">
        <v>115928</v>
      </c>
      <c r="E677" s="3">
        <v>114297</v>
      </c>
      <c r="F677" s="4" t="s">
        <v>153</v>
      </c>
      <c r="G677" s="1">
        <f>VALUE(LEFT(F677,LEN(F677)-1))*CHOOSE(MATCH(RIGHT(F677,1),{"K";"M";"B"},0),1000,1000000,1000000000)</f>
        <v>13140000</v>
      </c>
      <c r="H677" s="6">
        <v>-9.5999999999999992E-3</v>
      </c>
      <c r="I677" s="5">
        <f>+Dados_Históricos___Ibovespa_2015_a_2025[[#This Row],[Var%]]*100</f>
        <v>-0.96</v>
      </c>
      <c r="J677" s="9">
        <f t="shared" si="100"/>
        <v>0</v>
      </c>
      <c r="K677" s="5">
        <f t="shared" si="101"/>
        <v>-0.45999999999999996</v>
      </c>
      <c r="L677" s="9">
        <f t="shared" si="102"/>
        <v>0</v>
      </c>
      <c r="M677" s="5">
        <f t="shared" ca="1" si="103"/>
        <v>-0.23999999999999994</v>
      </c>
      <c r="N677" s="9">
        <f t="shared" ca="1" si="104"/>
        <v>0</v>
      </c>
      <c r="O677" s="5">
        <f t="shared" ca="1" si="105"/>
        <v>0.59599999999999986</v>
      </c>
      <c r="P677" s="9">
        <f t="shared" ca="1" si="106"/>
        <v>1</v>
      </c>
      <c r="Q677" s="5">
        <f t="shared" ca="1" si="107"/>
        <v>7.4285714285714205E-2</v>
      </c>
      <c r="R677" s="9">
        <f t="shared" ca="1" si="108"/>
        <v>1</v>
      </c>
      <c r="S677" s="5">
        <f t="shared" si="109"/>
        <v>1</v>
      </c>
    </row>
    <row r="678" spans="1:19" x14ac:dyDescent="0.3">
      <c r="A678" s="7">
        <v>44844</v>
      </c>
      <c r="B678" s="3">
        <v>115941</v>
      </c>
      <c r="C678" s="3">
        <v>116377</v>
      </c>
      <c r="D678" s="3">
        <v>116841</v>
      </c>
      <c r="E678" s="3">
        <v>115261</v>
      </c>
      <c r="F678" s="4" t="s">
        <v>413</v>
      </c>
      <c r="G678" s="1">
        <f>VALUE(LEFT(F678,LEN(F678)-1))*CHOOSE(MATCH(RIGHT(F678,1),{"K";"M";"B"},0),1000,1000000,1000000000)</f>
        <v>11430000</v>
      </c>
      <c r="H678" s="6">
        <v>-3.7000000000000002E-3</v>
      </c>
      <c r="I678" s="5">
        <f>+Dados_Históricos___Ibovespa_2015_a_2025[[#This Row],[Var%]]*100</f>
        <v>-0.37</v>
      </c>
      <c r="J678" s="9">
        <f t="shared" si="100"/>
        <v>0</v>
      </c>
      <c r="K678" s="5">
        <f t="shared" si="101"/>
        <v>0</v>
      </c>
      <c r="L678" s="9">
        <f t="shared" si="102"/>
        <v>0</v>
      </c>
      <c r="M678" s="5">
        <f t="shared" ca="1" si="103"/>
        <v>-3.1999999999999973E-2</v>
      </c>
      <c r="N678" s="9">
        <f t="shared" ca="1" si="104"/>
        <v>0</v>
      </c>
      <c r="O678" s="5">
        <f t="shared" ca="1" si="105"/>
        <v>0.624</v>
      </c>
      <c r="P678" s="9">
        <f t="shared" ca="1" si="106"/>
        <v>1</v>
      </c>
      <c r="Q678" s="5">
        <f t="shared" ca="1" si="107"/>
        <v>0.16666666666666666</v>
      </c>
      <c r="R678" s="9">
        <f t="shared" ca="1" si="108"/>
        <v>1</v>
      </c>
      <c r="S678" s="5">
        <f t="shared" si="109"/>
        <v>-1</v>
      </c>
    </row>
    <row r="679" spans="1:19" x14ac:dyDescent="0.3">
      <c r="A679" s="7">
        <v>44841</v>
      </c>
      <c r="B679" s="3">
        <v>116375</v>
      </c>
      <c r="C679" s="3">
        <v>117560</v>
      </c>
      <c r="D679" s="3">
        <v>117960</v>
      </c>
      <c r="E679" s="3">
        <v>115924</v>
      </c>
      <c r="F679" s="4" t="s">
        <v>558</v>
      </c>
      <c r="G679" s="1">
        <f>VALUE(LEFT(F679,LEN(F679)-1))*CHOOSE(MATCH(RIGHT(F679,1),{"K";"M";"B"},0),1000,1000000,1000000000)</f>
        <v>13620000</v>
      </c>
      <c r="H679" s="6">
        <v>-1.01E-2</v>
      </c>
      <c r="I679" s="5">
        <f>+Dados_Históricos___Ibovespa_2015_a_2025[[#This Row],[Var%]]*100</f>
        <v>-1.01</v>
      </c>
      <c r="J679" s="9">
        <f t="shared" si="100"/>
        <v>0</v>
      </c>
      <c r="K679" s="5">
        <f t="shared" si="101"/>
        <v>-0.51</v>
      </c>
      <c r="L679" s="9">
        <f t="shared" si="102"/>
        <v>0</v>
      </c>
      <c r="M679" s="5">
        <f t="shared" ca="1" si="103"/>
        <v>1.1499999999999999</v>
      </c>
      <c r="N679" s="9">
        <f t="shared" ca="1" si="104"/>
        <v>1</v>
      </c>
      <c r="O679" s="5">
        <f t="shared" ca="1" si="105"/>
        <v>0.42799999999999994</v>
      </c>
      <c r="P679" s="9">
        <f t="shared" ca="1" si="106"/>
        <v>1</v>
      </c>
      <c r="Q679" s="5">
        <f t="shared" ca="1" si="107"/>
        <v>0.28761904761904755</v>
      </c>
      <c r="R679" s="9">
        <f t="shared" ca="1" si="108"/>
        <v>1</v>
      </c>
      <c r="S679" s="5">
        <f t="shared" si="109"/>
        <v>-1</v>
      </c>
    </row>
    <row r="680" spans="1:19" x14ac:dyDescent="0.3">
      <c r="A680" s="7">
        <v>44840</v>
      </c>
      <c r="B680" s="3">
        <v>117561</v>
      </c>
      <c r="C680" s="3">
        <v>117200</v>
      </c>
      <c r="D680" s="3">
        <v>118382</v>
      </c>
      <c r="E680" s="3">
        <v>117144</v>
      </c>
      <c r="F680" s="4" t="s">
        <v>559</v>
      </c>
      <c r="G680" s="1">
        <f>VALUE(LEFT(F680,LEN(F680)-1))*CHOOSE(MATCH(RIGHT(F680,1),{"K";"M";"B"},0),1000,1000000,1000000000)</f>
        <v>14520000</v>
      </c>
      <c r="H680" s="6">
        <v>3.0999999999999999E-3</v>
      </c>
      <c r="I680" s="5">
        <f>+Dados_Históricos___Ibovespa_2015_a_2025[[#This Row],[Var%]]*100</f>
        <v>0.31</v>
      </c>
      <c r="J680" s="9">
        <f t="shared" si="100"/>
        <v>1</v>
      </c>
      <c r="K680" s="5">
        <f t="shared" si="101"/>
        <v>0</v>
      </c>
      <c r="L680" s="9">
        <f t="shared" si="102"/>
        <v>0</v>
      </c>
      <c r="M680" s="5">
        <f t="shared" ca="1" si="103"/>
        <v>1.7919999999999998</v>
      </c>
      <c r="N680" s="9">
        <f t="shared" ca="1" si="104"/>
        <v>1</v>
      </c>
      <c r="O680" s="5">
        <f t="shared" ca="1" si="105"/>
        <v>0.3229999999999999</v>
      </c>
      <c r="P680" s="9">
        <f t="shared" ca="1" si="106"/>
        <v>1</v>
      </c>
      <c r="Q680" s="5">
        <f t="shared" ca="1" si="107"/>
        <v>0.34238095238095234</v>
      </c>
      <c r="R680" s="9">
        <f t="shared" ca="1" si="108"/>
        <v>1</v>
      </c>
      <c r="S680" s="5">
        <f t="shared" si="109"/>
        <v>1</v>
      </c>
    </row>
    <row r="681" spans="1:19" x14ac:dyDescent="0.3">
      <c r="A681" s="7">
        <v>44839</v>
      </c>
      <c r="B681" s="3">
        <v>117198</v>
      </c>
      <c r="C681" s="3">
        <v>116231</v>
      </c>
      <c r="D681" s="3">
        <v>117514</v>
      </c>
      <c r="E681" s="3">
        <v>115906</v>
      </c>
      <c r="F681" s="4" t="s">
        <v>560</v>
      </c>
      <c r="G681" s="1">
        <f>VALUE(LEFT(F681,LEN(F681)-1))*CHOOSE(MATCH(RIGHT(F681,1),{"K";"M";"B"},0),1000,1000000,1000000000)</f>
        <v>13560000</v>
      </c>
      <c r="H681" s="6">
        <v>8.3000000000000001E-3</v>
      </c>
      <c r="I681" s="5">
        <f>+Dados_Históricos___Ibovespa_2015_a_2025[[#This Row],[Var%]]*100</f>
        <v>0.83</v>
      </c>
      <c r="J681" s="9">
        <f t="shared" si="100"/>
        <v>1</v>
      </c>
      <c r="K681" s="5">
        <f t="shared" si="101"/>
        <v>0.32999999999999996</v>
      </c>
      <c r="L681" s="9">
        <f t="shared" si="102"/>
        <v>1</v>
      </c>
      <c r="M681" s="5">
        <f t="shared" ca="1" si="103"/>
        <v>1.5840000000000001</v>
      </c>
      <c r="N681" s="9">
        <f t="shared" ca="1" si="104"/>
        <v>1</v>
      </c>
      <c r="O681" s="5">
        <f t="shared" ca="1" si="105"/>
        <v>0.48299999999999998</v>
      </c>
      <c r="P681" s="9">
        <f t="shared" ca="1" si="106"/>
        <v>1</v>
      </c>
      <c r="Q681" s="5">
        <f t="shared" ca="1" si="107"/>
        <v>0.22428571428571428</v>
      </c>
      <c r="R681" s="9">
        <f t="shared" ca="1" si="108"/>
        <v>1</v>
      </c>
      <c r="S681" s="5">
        <f t="shared" si="109"/>
        <v>-0.99999999999999989</v>
      </c>
    </row>
    <row r="682" spans="1:19" x14ac:dyDescent="0.3">
      <c r="A682" s="7">
        <v>44838</v>
      </c>
      <c r="B682" s="3">
        <v>116230</v>
      </c>
      <c r="C682" s="3">
        <v>116147</v>
      </c>
      <c r="D682" s="3">
        <v>118280</v>
      </c>
      <c r="E682" s="3">
        <v>115837</v>
      </c>
      <c r="F682" s="4" t="s">
        <v>561</v>
      </c>
      <c r="G682" s="1">
        <f>VALUE(LEFT(F682,LEN(F682)-1))*CHOOSE(MATCH(RIGHT(F682,1),{"K";"M";"B"},0),1000,1000000,1000000000)</f>
        <v>16079999.999999998</v>
      </c>
      <c r="H682" s="6">
        <v>8.0000000000000004E-4</v>
      </c>
      <c r="I682" s="5">
        <f>+Dados_Históricos___Ibovespa_2015_a_2025[[#This Row],[Var%]]*100</f>
        <v>0.08</v>
      </c>
      <c r="J682" s="9">
        <f t="shared" si="100"/>
        <v>1</v>
      </c>
      <c r="K682" s="5">
        <f t="shared" si="101"/>
        <v>0</v>
      </c>
      <c r="L682" s="9">
        <f t="shared" si="102"/>
        <v>0</v>
      </c>
      <c r="M682" s="5">
        <f t="shared" ca="1" si="103"/>
        <v>1.4319999999999999</v>
      </c>
      <c r="N682" s="9">
        <f t="shared" ca="1" si="104"/>
        <v>1</v>
      </c>
      <c r="O682" s="5">
        <f t="shared" ca="1" si="105"/>
        <v>0.34799999999999998</v>
      </c>
      <c r="P682" s="9">
        <f t="shared" ca="1" si="106"/>
        <v>1</v>
      </c>
      <c r="Q682" s="5">
        <f t="shared" ca="1" si="107"/>
        <v>0.24238095238095236</v>
      </c>
      <c r="R682" s="9">
        <f t="shared" ca="1" si="108"/>
        <v>1</v>
      </c>
      <c r="S682" s="5">
        <f t="shared" si="109"/>
        <v>-1.0000000000000002</v>
      </c>
    </row>
    <row r="683" spans="1:19" x14ac:dyDescent="0.3">
      <c r="A683" s="7">
        <v>44837</v>
      </c>
      <c r="B683" s="3">
        <v>116134</v>
      </c>
      <c r="C683" s="3">
        <v>110048</v>
      </c>
      <c r="D683" s="3">
        <v>116134</v>
      </c>
      <c r="E683" s="3">
        <v>110048</v>
      </c>
      <c r="F683" s="4" t="s">
        <v>562</v>
      </c>
      <c r="G683" s="1">
        <f>VALUE(LEFT(F683,LEN(F683)-1))*CHOOSE(MATCH(RIGHT(F683,1),{"K";"M";"B"},0),1000,1000000,1000000000)</f>
        <v>20980000</v>
      </c>
      <c r="H683" s="6">
        <v>5.5399999999999998E-2</v>
      </c>
      <c r="I683" s="5">
        <f>+Dados_Históricos___Ibovespa_2015_a_2025[[#This Row],[Var%]]*100</f>
        <v>5.54</v>
      </c>
      <c r="J683" s="9">
        <f t="shared" si="100"/>
        <v>1</v>
      </c>
      <c r="K683" s="5">
        <f t="shared" si="101"/>
        <v>5.04</v>
      </c>
      <c r="L683" s="9">
        <f t="shared" si="102"/>
        <v>1</v>
      </c>
      <c r="M683" s="5">
        <f t="shared" ca="1" si="103"/>
        <v>1.28</v>
      </c>
      <c r="N683" s="9">
        <f t="shared" ca="1" si="104"/>
        <v>1</v>
      </c>
      <c r="O683" s="5">
        <f t="shared" ca="1" si="105"/>
        <v>0.40199999999999997</v>
      </c>
      <c r="P683" s="9">
        <f t="shared" ca="1" si="106"/>
        <v>1</v>
      </c>
      <c r="Q683" s="5">
        <f t="shared" ca="1" si="107"/>
        <v>0.25857142857142856</v>
      </c>
      <c r="R683" s="9">
        <f t="shared" ca="1" si="108"/>
        <v>1</v>
      </c>
      <c r="S683" s="5">
        <f t="shared" si="109"/>
        <v>0.99999999999999989</v>
      </c>
    </row>
    <row r="684" spans="1:19" x14ac:dyDescent="0.3">
      <c r="A684" s="7">
        <v>44834</v>
      </c>
      <c r="B684" s="3">
        <v>110037</v>
      </c>
      <c r="C684" s="3">
        <v>107664</v>
      </c>
      <c r="D684" s="3">
        <v>110502</v>
      </c>
      <c r="E684" s="3">
        <v>107315</v>
      </c>
      <c r="F684" s="4" t="s">
        <v>563</v>
      </c>
      <c r="G684" s="1">
        <f>VALUE(LEFT(F684,LEN(F684)-1))*CHOOSE(MATCH(RIGHT(F684,1),{"K";"M";"B"},0),1000,1000000,1000000000)</f>
        <v>16540000</v>
      </c>
      <c r="H684" s="6">
        <v>2.1999999999999999E-2</v>
      </c>
      <c r="I684" s="5">
        <f>+Dados_Históricos___Ibovespa_2015_a_2025[[#This Row],[Var%]]*100</f>
        <v>2.1999999999999997</v>
      </c>
      <c r="J684" s="9">
        <f t="shared" si="100"/>
        <v>1</v>
      </c>
      <c r="K684" s="5">
        <f t="shared" si="101"/>
        <v>1.6999999999999997</v>
      </c>
      <c r="L684" s="9">
        <f t="shared" si="102"/>
        <v>1</v>
      </c>
      <c r="M684" s="5">
        <f t="shared" ca="1" si="103"/>
        <v>-0.29400000000000004</v>
      </c>
      <c r="N684" s="9">
        <f t="shared" ca="1" si="104"/>
        <v>0</v>
      </c>
      <c r="O684" s="5">
        <f t="shared" ca="1" si="105"/>
        <v>8.0999999999999961E-2</v>
      </c>
      <c r="P684" s="9">
        <f t="shared" ca="1" si="106"/>
        <v>1</v>
      </c>
      <c r="Q684" s="5">
        <f t="shared" ca="1" si="107"/>
        <v>3.3333333333333319E-2</v>
      </c>
      <c r="R684" s="9">
        <f t="shared" ca="1" si="108"/>
        <v>1</v>
      </c>
      <c r="S684" s="5">
        <f t="shared" si="109"/>
        <v>1</v>
      </c>
    </row>
    <row r="685" spans="1:19" x14ac:dyDescent="0.3">
      <c r="A685" s="7">
        <v>44833</v>
      </c>
      <c r="B685" s="3">
        <v>107664</v>
      </c>
      <c r="C685" s="3">
        <v>108449</v>
      </c>
      <c r="D685" s="3">
        <v>108449</v>
      </c>
      <c r="E685" s="3">
        <v>106244</v>
      </c>
      <c r="F685" s="4" t="s">
        <v>564</v>
      </c>
      <c r="G685" s="1">
        <f>VALUE(LEFT(F685,LEN(F685)-1))*CHOOSE(MATCH(RIGHT(F685,1),{"K";"M";"B"},0),1000,1000000,1000000000)</f>
        <v>14590000</v>
      </c>
      <c r="H685" s="6">
        <v>-7.3000000000000001E-3</v>
      </c>
      <c r="I685" s="5">
        <f>+Dados_Históricos___Ibovespa_2015_a_2025[[#This Row],[Var%]]*100</f>
        <v>-0.73</v>
      </c>
      <c r="J685" s="9">
        <f t="shared" si="100"/>
        <v>0</v>
      </c>
      <c r="K685" s="5">
        <f t="shared" si="101"/>
        <v>-0.22999999999999998</v>
      </c>
      <c r="L685" s="9">
        <f t="shared" si="102"/>
        <v>0</v>
      </c>
      <c r="M685" s="5">
        <f t="shared" ca="1" si="103"/>
        <v>-1.1460000000000001</v>
      </c>
      <c r="N685" s="9">
        <f t="shared" ca="1" si="104"/>
        <v>0</v>
      </c>
      <c r="O685" s="5">
        <f t="shared" ca="1" si="105"/>
        <v>-0.19999999999999996</v>
      </c>
      <c r="P685" s="9">
        <f t="shared" ca="1" si="106"/>
        <v>0</v>
      </c>
      <c r="Q685" s="5">
        <f t="shared" ca="1" si="107"/>
        <v>-0.11047619047619049</v>
      </c>
      <c r="R685" s="9">
        <f t="shared" ca="1" si="108"/>
        <v>0</v>
      </c>
      <c r="S685" s="5">
        <f t="shared" si="109"/>
        <v>1</v>
      </c>
    </row>
    <row r="686" spans="1:19" x14ac:dyDescent="0.3">
      <c r="A686" s="7">
        <v>44832</v>
      </c>
      <c r="B686" s="3">
        <v>108451</v>
      </c>
      <c r="C686" s="3">
        <v>108377</v>
      </c>
      <c r="D686" s="3">
        <v>108970</v>
      </c>
      <c r="E686" s="3">
        <v>107914</v>
      </c>
      <c r="F686" s="4" t="s">
        <v>565</v>
      </c>
      <c r="G686" s="1">
        <f>VALUE(LEFT(F686,LEN(F686)-1))*CHOOSE(MATCH(RIGHT(F686,1),{"K";"M";"B"},0),1000,1000000,1000000000)</f>
        <v>13540000</v>
      </c>
      <c r="H686" s="6">
        <v>6.9999999999999999E-4</v>
      </c>
      <c r="I686" s="5">
        <f>+Dados_Históricos___Ibovespa_2015_a_2025[[#This Row],[Var%]]*100</f>
        <v>6.9999999999999993E-2</v>
      </c>
      <c r="J686" s="9">
        <f t="shared" si="100"/>
        <v>1</v>
      </c>
      <c r="K686" s="5">
        <f t="shared" si="101"/>
        <v>0</v>
      </c>
      <c r="L686" s="9">
        <f t="shared" si="102"/>
        <v>0</v>
      </c>
      <c r="M686" s="5">
        <f t="shared" ca="1" si="103"/>
        <v>-0.61799999999999999</v>
      </c>
      <c r="N686" s="9">
        <f t="shared" ca="1" si="104"/>
        <v>0</v>
      </c>
      <c r="O686" s="5">
        <f t="shared" ca="1" si="105"/>
        <v>-0.18099999999999997</v>
      </c>
      <c r="P686" s="9">
        <f t="shared" ca="1" si="106"/>
        <v>0</v>
      </c>
      <c r="Q686" s="5">
        <f t="shared" ca="1" si="107"/>
        <v>-0.15571428571428575</v>
      </c>
      <c r="R686" s="9">
        <f t="shared" ca="1" si="108"/>
        <v>0</v>
      </c>
      <c r="S686" s="5">
        <f t="shared" si="109"/>
        <v>-1</v>
      </c>
    </row>
    <row r="687" spans="1:19" x14ac:dyDescent="0.3">
      <c r="A687" s="7">
        <v>44831</v>
      </c>
      <c r="B687" s="3">
        <v>108376</v>
      </c>
      <c r="C687" s="3">
        <v>109122</v>
      </c>
      <c r="D687" s="3">
        <v>110161</v>
      </c>
      <c r="E687" s="3">
        <v>108120</v>
      </c>
      <c r="F687" s="4" t="s">
        <v>559</v>
      </c>
      <c r="G687" s="1">
        <f>VALUE(LEFT(F687,LEN(F687)-1))*CHOOSE(MATCH(RIGHT(F687,1),{"K";"M";"B"},0),1000,1000000,1000000000)</f>
        <v>14520000</v>
      </c>
      <c r="H687" s="6">
        <v>-6.7999999999999996E-3</v>
      </c>
      <c r="I687" s="5">
        <f>+Dados_Históricos___Ibovespa_2015_a_2025[[#This Row],[Var%]]*100</f>
        <v>-0.67999999999999994</v>
      </c>
      <c r="J687" s="9">
        <f t="shared" si="100"/>
        <v>0</v>
      </c>
      <c r="K687" s="5">
        <f t="shared" si="101"/>
        <v>-0.17999999999999994</v>
      </c>
      <c r="L687" s="9">
        <f t="shared" si="102"/>
        <v>0</v>
      </c>
      <c r="M687" s="5">
        <f t="shared" ca="1" si="103"/>
        <v>-0.73599999999999999</v>
      </c>
      <c r="N687" s="9">
        <f t="shared" ca="1" si="104"/>
        <v>0</v>
      </c>
      <c r="O687" s="5">
        <f t="shared" ca="1" si="105"/>
        <v>-0.21000000000000002</v>
      </c>
      <c r="P687" s="9">
        <f t="shared" ca="1" si="106"/>
        <v>0</v>
      </c>
      <c r="Q687" s="5">
        <f t="shared" ca="1" si="107"/>
        <v>-0.15809523809523812</v>
      </c>
      <c r="R687" s="9">
        <f t="shared" ca="1" si="108"/>
        <v>0</v>
      </c>
      <c r="S687" s="5">
        <f t="shared" si="109"/>
        <v>-1.0000000000000002</v>
      </c>
    </row>
    <row r="688" spans="1:19" x14ac:dyDescent="0.3">
      <c r="A688" s="7">
        <v>44830</v>
      </c>
      <c r="B688" s="3">
        <v>109114</v>
      </c>
      <c r="C688" s="3">
        <v>111713</v>
      </c>
      <c r="D688" s="3">
        <v>111713</v>
      </c>
      <c r="E688" s="3">
        <v>109022</v>
      </c>
      <c r="F688" s="4" t="s">
        <v>478</v>
      </c>
      <c r="G688" s="1">
        <f>VALUE(LEFT(F688,LEN(F688)-1))*CHOOSE(MATCH(RIGHT(F688,1),{"K";"M";"B"},0),1000,1000000,1000000000)</f>
        <v>13130000</v>
      </c>
      <c r="H688" s="6">
        <v>-2.3300000000000001E-2</v>
      </c>
      <c r="I688" s="5">
        <f>+Dados_Históricos___Ibovespa_2015_a_2025[[#This Row],[Var%]]*100</f>
        <v>-2.33</v>
      </c>
      <c r="J688" s="9">
        <f t="shared" si="100"/>
        <v>0</v>
      </c>
      <c r="K688" s="5">
        <f t="shared" si="101"/>
        <v>-1.83</v>
      </c>
      <c r="L688" s="9">
        <f t="shared" si="102"/>
        <v>0</v>
      </c>
      <c r="M688" s="5">
        <f t="shared" ca="1" si="103"/>
        <v>-0.47600000000000009</v>
      </c>
      <c r="N688" s="9">
        <f t="shared" ca="1" si="104"/>
        <v>0</v>
      </c>
      <c r="O688" s="5">
        <f t="shared" ca="1" si="105"/>
        <v>-0.372</v>
      </c>
      <c r="P688" s="9">
        <f t="shared" ca="1" si="106"/>
        <v>0</v>
      </c>
      <c r="Q688" s="5">
        <f t="shared" ca="1" si="107"/>
        <v>-0.17761904761904759</v>
      </c>
      <c r="R688" s="9">
        <f t="shared" ca="1" si="108"/>
        <v>0</v>
      </c>
      <c r="S688" s="5">
        <f t="shared" si="109"/>
        <v>1</v>
      </c>
    </row>
    <row r="689" spans="1:19" x14ac:dyDescent="0.3">
      <c r="A689" s="7">
        <v>44827</v>
      </c>
      <c r="B689" s="3">
        <v>111716</v>
      </c>
      <c r="C689" s="3">
        <v>114070</v>
      </c>
      <c r="D689" s="3">
        <v>114070</v>
      </c>
      <c r="E689" s="3">
        <v>110732</v>
      </c>
      <c r="F689" s="4" t="s">
        <v>565</v>
      </c>
      <c r="G689" s="1">
        <f>VALUE(LEFT(F689,LEN(F689)-1))*CHOOSE(MATCH(RIGHT(F689,1),{"K";"M";"B"},0),1000,1000000,1000000000)</f>
        <v>13540000</v>
      </c>
      <c r="H689" s="6">
        <v>-2.06E-2</v>
      </c>
      <c r="I689" s="5">
        <f>+Dados_Históricos___Ibovespa_2015_a_2025[[#This Row],[Var%]]*100</f>
        <v>-2.06</v>
      </c>
      <c r="J689" s="9">
        <f t="shared" si="100"/>
        <v>0</v>
      </c>
      <c r="K689" s="5">
        <f t="shared" si="101"/>
        <v>-1.56</v>
      </c>
      <c r="L689" s="9">
        <f t="shared" si="102"/>
        <v>0</v>
      </c>
      <c r="M689" s="5">
        <f t="shared" ca="1" si="103"/>
        <v>0.45599999999999996</v>
      </c>
      <c r="N689" s="9">
        <f t="shared" ca="1" si="104"/>
        <v>1</v>
      </c>
      <c r="O689" s="5">
        <f t="shared" ca="1" si="105"/>
        <v>-4.0999999999999995E-2</v>
      </c>
      <c r="P689" s="9">
        <f t="shared" ca="1" si="106"/>
        <v>0</v>
      </c>
      <c r="Q689" s="5">
        <f t="shared" ca="1" si="107"/>
        <v>-4.0000000000000008E-2</v>
      </c>
      <c r="R689" s="9">
        <f t="shared" ca="1" si="108"/>
        <v>0</v>
      </c>
      <c r="S689" s="5">
        <f t="shared" si="109"/>
        <v>0.99999999999999989</v>
      </c>
    </row>
    <row r="690" spans="1:19" x14ac:dyDescent="0.3">
      <c r="A690" s="7">
        <v>44826</v>
      </c>
      <c r="B690" s="3">
        <v>114070</v>
      </c>
      <c r="C690" s="3">
        <v>111942</v>
      </c>
      <c r="D690" s="3">
        <v>114392</v>
      </c>
      <c r="E690" s="3">
        <v>111819</v>
      </c>
      <c r="F690" s="4" t="s">
        <v>566</v>
      </c>
      <c r="G690" s="1">
        <f>VALUE(LEFT(F690,LEN(F690)-1))*CHOOSE(MATCH(RIGHT(F690,1),{"K";"M";"B"},0),1000,1000000,1000000000)</f>
        <v>15680000</v>
      </c>
      <c r="H690" s="6">
        <v>1.9099999999999999E-2</v>
      </c>
      <c r="I690" s="5">
        <f>+Dados_Históricos___Ibovespa_2015_a_2025[[#This Row],[Var%]]*100</f>
        <v>1.91</v>
      </c>
      <c r="J690" s="9">
        <f t="shared" si="100"/>
        <v>1</v>
      </c>
      <c r="K690" s="5">
        <f t="shared" si="101"/>
        <v>1.41</v>
      </c>
      <c r="L690" s="9">
        <f t="shared" si="102"/>
        <v>1</v>
      </c>
      <c r="M690" s="5">
        <f t="shared" ca="1" si="103"/>
        <v>0.746</v>
      </c>
      <c r="N690" s="9">
        <f t="shared" ca="1" si="104"/>
        <v>1</v>
      </c>
      <c r="O690" s="5">
        <f t="shared" ca="1" si="105"/>
        <v>0.38200000000000001</v>
      </c>
      <c r="P690" s="9">
        <f t="shared" ca="1" si="106"/>
        <v>1</v>
      </c>
      <c r="Q690" s="5">
        <f t="shared" ca="1" si="107"/>
        <v>5.999999999999997E-2</v>
      </c>
      <c r="R690" s="9">
        <f t="shared" ca="1" si="108"/>
        <v>1</v>
      </c>
      <c r="S690" s="5">
        <f t="shared" si="109"/>
        <v>1</v>
      </c>
    </row>
    <row r="691" spans="1:19" x14ac:dyDescent="0.3">
      <c r="A691" s="7">
        <v>44825</v>
      </c>
      <c r="B691" s="3">
        <v>111936</v>
      </c>
      <c r="C691" s="3">
        <v>112517</v>
      </c>
      <c r="D691" s="3">
        <v>113294</v>
      </c>
      <c r="E691" s="3">
        <v>111380</v>
      </c>
      <c r="F691" s="4" t="s">
        <v>552</v>
      </c>
      <c r="G691" s="1">
        <f>VALUE(LEFT(F691,LEN(F691)-1))*CHOOSE(MATCH(RIGHT(F691,1),{"K";"M";"B"},0),1000,1000000,1000000000)</f>
        <v>14730000</v>
      </c>
      <c r="H691" s="6">
        <v>-5.1999999999999998E-3</v>
      </c>
      <c r="I691" s="5">
        <f>+Dados_Históricos___Ibovespa_2015_a_2025[[#This Row],[Var%]]*100</f>
        <v>-0.52</v>
      </c>
      <c r="J691" s="9">
        <f t="shared" si="100"/>
        <v>0</v>
      </c>
      <c r="K691" s="5">
        <f t="shared" si="101"/>
        <v>-2.0000000000000018E-2</v>
      </c>
      <c r="L691" s="9">
        <f t="shared" si="102"/>
        <v>0</v>
      </c>
      <c r="M691" s="5">
        <f t="shared" ca="1" si="103"/>
        <v>0.25600000000000006</v>
      </c>
      <c r="N691" s="9">
        <f t="shared" ca="1" si="104"/>
        <v>1</v>
      </c>
      <c r="O691" s="5">
        <f t="shared" ca="1" si="105"/>
        <v>0.20500000000000002</v>
      </c>
      <c r="P691" s="9">
        <f t="shared" ca="1" si="106"/>
        <v>1</v>
      </c>
      <c r="Q691" s="5">
        <f t="shared" ca="1" si="107"/>
        <v>7.047619047619047E-2</v>
      </c>
      <c r="R691" s="9">
        <f t="shared" ca="1" si="108"/>
        <v>1</v>
      </c>
      <c r="S691" s="5">
        <f t="shared" si="109"/>
        <v>1</v>
      </c>
    </row>
    <row r="692" spans="1:19" x14ac:dyDescent="0.3">
      <c r="A692" s="7">
        <v>44824</v>
      </c>
      <c r="B692" s="3">
        <v>112517</v>
      </c>
      <c r="C692" s="3">
        <v>111824</v>
      </c>
      <c r="D692" s="3">
        <v>112544</v>
      </c>
      <c r="E692" s="3">
        <v>111393</v>
      </c>
      <c r="F692" s="4" t="s">
        <v>270</v>
      </c>
      <c r="G692" s="1">
        <f>VALUE(LEFT(F692,LEN(F692)-1))*CHOOSE(MATCH(RIGHT(F692,1),{"K";"M";"B"},0),1000,1000000,1000000000)</f>
        <v>12570000</v>
      </c>
      <c r="H692" s="6">
        <v>6.1999999999999998E-3</v>
      </c>
      <c r="I692" s="5">
        <f>+Dados_Históricos___Ibovespa_2015_a_2025[[#This Row],[Var%]]*100</f>
        <v>0.62</v>
      </c>
      <c r="J692" s="9">
        <f t="shared" si="100"/>
        <v>1</v>
      </c>
      <c r="K692" s="5">
        <f t="shared" si="101"/>
        <v>0.12</v>
      </c>
      <c r="L692" s="9">
        <f t="shared" si="102"/>
        <v>1</v>
      </c>
      <c r="M692" s="5">
        <f t="shared" ca="1" si="103"/>
        <v>0.31600000000000006</v>
      </c>
      <c r="N692" s="9">
        <f t="shared" ca="1" si="104"/>
        <v>1</v>
      </c>
      <c r="O692" s="5">
        <f t="shared" ca="1" si="105"/>
        <v>4.0000000000000077E-2</v>
      </c>
      <c r="P692" s="9">
        <f t="shared" ca="1" si="106"/>
        <v>1</v>
      </c>
      <c r="Q692" s="5">
        <f t="shared" ca="1" si="107"/>
        <v>5.2857142857142873E-2</v>
      </c>
      <c r="R692" s="9">
        <f t="shared" ca="1" si="108"/>
        <v>1</v>
      </c>
      <c r="S692" s="5">
        <f t="shared" si="109"/>
        <v>-1</v>
      </c>
    </row>
    <row r="693" spans="1:19" x14ac:dyDescent="0.3">
      <c r="A693" s="7">
        <v>44823</v>
      </c>
      <c r="B693" s="3">
        <v>111824</v>
      </c>
      <c r="C693" s="3">
        <v>109283</v>
      </c>
      <c r="D693" s="3">
        <v>111976</v>
      </c>
      <c r="E693" s="3">
        <v>108508</v>
      </c>
      <c r="F693" s="4" t="s">
        <v>309</v>
      </c>
      <c r="G693" s="1">
        <f>VALUE(LEFT(F693,LEN(F693)-1))*CHOOSE(MATCH(RIGHT(F693,1),{"K";"M";"B"},0),1000,1000000,1000000000)</f>
        <v>12590000</v>
      </c>
      <c r="H693" s="6">
        <v>2.3300000000000001E-2</v>
      </c>
      <c r="I693" s="5">
        <f>+Dados_Históricos___Ibovespa_2015_a_2025[[#This Row],[Var%]]*100</f>
        <v>2.33</v>
      </c>
      <c r="J693" s="9">
        <f t="shared" si="100"/>
        <v>1</v>
      </c>
      <c r="K693" s="5">
        <f t="shared" si="101"/>
        <v>1.83</v>
      </c>
      <c r="L693" s="9">
        <f t="shared" si="102"/>
        <v>1</v>
      </c>
      <c r="M693" s="5">
        <f t="shared" ca="1" si="103"/>
        <v>-0.2679999999999999</v>
      </c>
      <c r="N693" s="9">
        <f t="shared" ca="1" si="104"/>
        <v>0</v>
      </c>
      <c r="O693" s="5">
        <f t="shared" ca="1" si="105"/>
        <v>9.9000000000000019E-2</v>
      </c>
      <c r="P693" s="9">
        <f t="shared" ca="1" si="106"/>
        <v>1</v>
      </c>
      <c r="Q693" s="5">
        <f t="shared" ca="1" si="107"/>
        <v>-7.3809523809523825E-2</v>
      </c>
      <c r="R693" s="9">
        <f t="shared" ca="1" si="108"/>
        <v>0</v>
      </c>
      <c r="S693" s="5">
        <f t="shared" si="109"/>
        <v>1</v>
      </c>
    </row>
    <row r="694" spans="1:19" x14ac:dyDescent="0.3">
      <c r="A694" s="7">
        <v>44820</v>
      </c>
      <c r="B694" s="3">
        <v>109280</v>
      </c>
      <c r="C694" s="3">
        <v>109951</v>
      </c>
      <c r="D694" s="3">
        <v>109952</v>
      </c>
      <c r="E694" s="3">
        <v>108489</v>
      </c>
      <c r="F694" s="4" t="s">
        <v>567</v>
      </c>
      <c r="G694" s="1">
        <f>VALUE(LEFT(F694,LEN(F694)-1))*CHOOSE(MATCH(RIGHT(F694,1),{"K";"M";"B"},0),1000,1000000,1000000000)</f>
        <v>18840000</v>
      </c>
      <c r="H694" s="6">
        <v>-6.1000000000000004E-3</v>
      </c>
      <c r="I694" s="5">
        <f>+Dados_Históricos___Ibovespa_2015_a_2025[[#This Row],[Var%]]*100</f>
        <v>-0.61</v>
      </c>
      <c r="J694" s="9">
        <f t="shared" si="100"/>
        <v>0</v>
      </c>
      <c r="K694" s="5">
        <f t="shared" si="101"/>
        <v>-0.10999999999999999</v>
      </c>
      <c r="L694" s="9">
        <f t="shared" si="102"/>
        <v>0</v>
      </c>
      <c r="M694" s="5">
        <f t="shared" ca="1" si="103"/>
        <v>-0.53800000000000003</v>
      </c>
      <c r="N694" s="9">
        <f t="shared" ca="1" si="104"/>
        <v>0</v>
      </c>
      <c r="O694" s="5">
        <f t="shared" ca="1" si="105"/>
        <v>-9.1999999999999998E-2</v>
      </c>
      <c r="P694" s="9">
        <f t="shared" ca="1" si="106"/>
        <v>0</v>
      </c>
      <c r="Q694" s="5">
        <f t="shared" ca="1" si="107"/>
        <v>-0.18047619047619048</v>
      </c>
      <c r="R694" s="9">
        <f t="shared" ca="1" si="108"/>
        <v>0</v>
      </c>
      <c r="S694" s="5">
        <f t="shared" si="109"/>
        <v>-0.99999999999999978</v>
      </c>
    </row>
    <row r="695" spans="1:19" x14ac:dyDescent="0.3">
      <c r="A695" s="7">
        <v>44819</v>
      </c>
      <c r="B695" s="3">
        <v>109954</v>
      </c>
      <c r="C695" s="3">
        <v>110547</v>
      </c>
      <c r="D695" s="3">
        <v>111100</v>
      </c>
      <c r="E695" s="3">
        <v>109524</v>
      </c>
      <c r="F695" s="4" t="s">
        <v>188</v>
      </c>
      <c r="G695" s="1">
        <f>VALUE(LEFT(F695,LEN(F695)-1))*CHOOSE(MATCH(RIGHT(F695,1),{"K";"M";"B"},0),1000,1000000,1000000000)</f>
        <v>11620000</v>
      </c>
      <c r="H695" s="6">
        <v>-5.4000000000000003E-3</v>
      </c>
      <c r="I695" s="5">
        <f>+Dados_Históricos___Ibovespa_2015_a_2025[[#This Row],[Var%]]*100</f>
        <v>-0.54</v>
      </c>
      <c r="J695" s="9">
        <f t="shared" si="100"/>
        <v>0</v>
      </c>
      <c r="K695" s="5">
        <f t="shared" si="101"/>
        <v>-4.0000000000000036E-2</v>
      </c>
      <c r="L695" s="9">
        <f t="shared" si="102"/>
        <v>0</v>
      </c>
      <c r="M695" s="5">
        <f t="shared" ca="1" si="103"/>
        <v>1.8000000000000061E-2</v>
      </c>
      <c r="N695" s="9">
        <f t="shared" ca="1" si="104"/>
        <v>1</v>
      </c>
      <c r="O695" s="5">
        <f t="shared" ca="1" si="105"/>
        <v>5.0000000000000024E-2</v>
      </c>
      <c r="P695" s="9">
        <f t="shared" ca="1" si="106"/>
        <v>1</v>
      </c>
      <c r="Q695" s="5">
        <f t="shared" ca="1" si="107"/>
        <v>-0.14333333333333334</v>
      </c>
      <c r="R695" s="9">
        <f t="shared" ca="1" si="108"/>
        <v>0</v>
      </c>
      <c r="S695" s="5">
        <f t="shared" si="109"/>
        <v>-1</v>
      </c>
    </row>
    <row r="696" spans="1:19" x14ac:dyDescent="0.3">
      <c r="A696" s="7">
        <v>44818</v>
      </c>
      <c r="B696" s="3">
        <v>110547</v>
      </c>
      <c r="C696" s="3">
        <v>110794</v>
      </c>
      <c r="D696" s="3">
        <v>111504</v>
      </c>
      <c r="E696" s="3">
        <v>110118</v>
      </c>
      <c r="F696" s="4" t="s">
        <v>556</v>
      </c>
      <c r="G696" s="1">
        <f>VALUE(LEFT(F696,LEN(F696)-1))*CHOOSE(MATCH(RIGHT(F696,1),{"K";"M";"B"},0),1000,1000000,1000000000)</f>
        <v>11630000</v>
      </c>
      <c r="H696" s="6">
        <v>-2.2000000000000001E-3</v>
      </c>
      <c r="I696" s="5">
        <f>+Dados_Históricos___Ibovespa_2015_a_2025[[#This Row],[Var%]]*100</f>
        <v>-0.22</v>
      </c>
      <c r="J696" s="9">
        <f t="shared" si="100"/>
        <v>0</v>
      </c>
      <c r="K696" s="5">
        <f t="shared" si="101"/>
        <v>0</v>
      </c>
      <c r="L696" s="9">
        <f t="shared" si="102"/>
        <v>0</v>
      </c>
      <c r="M696" s="5">
        <f t="shared" ca="1" si="103"/>
        <v>0.15399999999999997</v>
      </c>
      <c r="N696" s="9">
        <f t="shared" ca="1" si="104"/>
        <v>1</v>
      </c>
      <c r="O696" s="5">
        <f t="shared" ca="1" si="105"/>
        <v>2.1999999999999999E-2</v>
      </c>
      <c r="P696" s="9">
        <f t="shared" ca="1" si="106"/>
        <v>1</v>
      </c>
      <c r="Q696" s="5">
        <f t="shared" ca="1" si="107"/>
        <v>-9.714285714285717E-2</v>
      </c>
      <c r="R696" s="9">
        <f t="shared" ca="1" si="108"/>
        <v>0</v>
      </c>
      <c r="S696" s="5">
        <f t="shared" si="109"/>
        <v>1</v>
      </c>
    </row>
    <row r="697" spans="1:19" x14ac:dyDescent="0.3">
      <c r="A697" s="7">
        <v>44817</v>
      </c>
      <c r="B697" s="3">
        <v>110794</v>
      </c>
      <c r="C697" s="3">
        <v>113398</v>
      </c>
      <c r="D697" s="3">
        <v>113400</v>
      </c>
      <c r="E697" s="3">
        <v>110522</v>
      </c>
      <c r="F697" s="4" t="s">
        <v>568</v>
      </c>
      <c r="G697" s="1">
        <f>VALUE(LEFT(F697,LEN(F697)-1))*CHOOSE(MATCH(RIGHT(F697,1),{"K";"M";"B"},0),1000,1000000,1000000000)</f>
        <v>12610000</v>
      </c>
      <c r="H697" s="6">
        <v>-2.3E-2</v>
      </c>
      <c r="I697" s="5">
        <f>+Dados_Históricos___Ibovespa_2015_a_2025[[#This Row],[Var%]]*100</f>
        <v>-2.2999999999999998</v>
      </c>
      <c r="J697" s="9">
        <f t="shared" si="100"/>
        <v>0</v>
      </c>
      <c r="K697" s="5">
        <f t="shared" si="101"/>
        <v>-1.7999999999999998</v>
      </c>
      <c r="L697" s="9">
        <f t="shared" si="102"/>
        <v>0</v>
      </c>
      <c r="M697" s="5">
        <f t="shared" ca="1" si="103"/>
        <v>-0.23599999999999993</v>
      </c>
      <c r="N697" s="9">
        <f t="shared" ca="1" si="104"/>
        <v>0</v>
      </c>
      <c r="O697" s="5">
        <f t="shared" ca="1" si="105"/>
        <v>-0.12399999999999997</v>
      </c>
      <c r="P697" s="9">
        <f t="shared" ca="1" si="106"/>
        <v>0</v>
      </c>
      <c r="Q697" s="5">
        <f t="shared" ca="1" si="107"/>
        <v>-7.5238095238095243E-2</v>
      </c>
      <c r="R697" s="9">
        <f t="shared" ca="1" si="108"/>
        <v>0</v>
      </c>
      <c r="S697" s="5">
        <f t="shared" si="109"/>
        <v>-0.99999999999999989</v>
      </c>
    </row>
    <row r="698" spans="1:19" x14ac:dyDescent="0.3">
      <c r="A698" s="7">
        <v>44816</v>
      </c>
      <c r="B698" s="3">
        <v>113407</v>
      </c>
      <c r="C698" s="3">
        <v>112307</v>
      </c>
      <c r="D698" s="3">
        <v>114160</v>
      </c>
      <c r="E698" s="3">
        <v>112305</v>
      </c>
      <c r="F698" s="4" t="s">
        <v>569</v>
      </c>
      <c r="G698" s="1">
        <f>VALUE(LEFT(F698,LEN(F698)-1))*CHOOSE(MATCH(RIGHT(F698,1),{"K";"M";"B"},0),1000,1000000,1000000000)</f>
        <v>11710000</v>
      </c>
      <c r="H698" s="6">
        <v>9.7999999999999997E-3</v>
      </c>
      <c r="I698" s="5">
        <f>+Dados_Históricos___Ibovespa_2015_a_2025[[#This Row],[Var%]]*100</f>
        <v>0.98</v>
      </c>
      <c r="J698" s="9">
        <f t="shared" si="100"/>
        <v>1</v>
      </c>
      <c r="K698" s="5">
        <f t="shared" si="101"/>
        <v>0.48</v>
      </c>
      <c r="L698" s="9">
        <f t="shared" si="102"/>
        <v>1</v>
      </c>
      <c r="M698" s="5">
        <f t="shared" ca="1" si="103"/>
        <v>0.46600000000000003</v>
      </c>
      <c r="N698" s="9">
        <f t="shared" ca="1" si="104"/>
        <v>1</v>
      </c>
      <c r="O698" s="5">
        <f t="shared" ca="1" si="105"/>
        <v>0.10800000000000003</v>
      </c>
      <c r="P698" s="9">
        <f t="shared" ca="1" si="106"/>
        <v>1</v>
      </c>
      <c r="Q698" s="5">
        <f t="shared" ca="1" si="107"/>
        <v>0.16666666666666666</v>
      </c>
      <c r="R698" s="9">
        <f t="shared" ca="1" si="108"/>
        <v>1</v>
      </c>
      <c r="S698" s="5">
        <f t="shared" si="109"/>
        <v>-1</v>
      </c>
    </row>
    <row r="699" spans="1:19" x14ac:dyDescent="0.3">
      <c r="A699" s="7">
        <v>44813</v>
      </c>
      <c r="B699" s="3">
        <v>112300</v>
      </c>
      <c r="C699" s="3">
        <v>109922</v>
      </c>
      <c r="D699" s="3">
        <v>112540</v>
      </c>
      <c r="E699" s="3">
        <v>109922</v>
      </c>
      <c r="F699" s="4" t="s">
        <v>215</v>
      </c>
      <c r="G699" s="1">
        <f>VALUE(LEFT(F699,LEN(F699)-1))*CHOOSE(MATCH(RIGHT(F699,1),{"K";"M";"B"},0),1000,1000000,1000000000)</f>
        <v>12160000</v>
      </c>
      <c r="H699" s="6">
        <v>2.1700000000000001E-2</v>
      </c>
      <c r="I699" s="5">
        <f>+Dados_Históricos___Ibovespa_2015_a_2025[[#This Row],[Var%]]*100</f>
        <v>2.17</v>
      </c>
      <c r="J699" s="9">
        <f t="shared" si="100"/>
        <v>1</v>
      </c>
      <c r="K699" s="5">
        <f t="shared" si="101"/>
        <v>1.67</v>
      </c>
      <c r="L699" s="9">
        <f t="shared" si="102"/>
        <v>1</v>
      </c>
      <c r="M699" s="5">
        <f t="shared" ca="1" si="103"/>
        <v>0.35399999999999998</v>
      </c>
      <c r="N699" s="9">
        <f t="shared" ca="1" si="104"/>
        <v>1</v>
      </c>
      <c r="O699" s="5">
        <f t="shared" ca="1" si="105"/>
        <v>-9.9000000000000005E-2</v>
      </c>
      <c r="P699" s="9">
        <f t="shared" ca="1" si="106"/>
        <v>0</v>
      </c>
      <c r="Q699" s="5">
        <f t="shared" ca="1" si="107"/>
        <v>9.7619047619047591E-2</v>
      </c>
      <c r="R699" s="9">
        <f t="shared" ca="1" si="108"/>
        <v>1</v>
      </c>
      <c r="S699" s="5">
        <f t="shared" si="109"/>
        <v>1</v>
      </c>
    </row>
    <row r="700" spans="1:19" x14ac:dyDescent="0.3">
      <c r="A700" s="7">
        <v>44812</v>
      </c>
      <c r="B700" s="3">
        <v>109916</v>
      </c>
      <c r="C700" s="3">
        <v>109771</v>
      </c>
      <c r="D700" s="3">
        <v>110768</v>
      </c>
      <c r="E700" s="3">
        <v>108619</v>
      </c>
      <c r="F700" s="4" t="s">
        <v>570</v>
      </c>
      <c r="G700" s="1">
        <f>VALUE(LEFT(F700,LEN(F700)-1))*CHOOSE(MATCH(RIGHT(F700,1),{"K";"M";"B"},0),1000,1000000,1000000000)</f>
        <v>13760000</v>
      </c>
      <c r="H700" s="6">
        <v>1.4E-3</v>
      </c>
      <c r="I700" s="5">
        <f>+Dados_Históricos___Ibovespa_2015_a_2025[[#This Row],[Var%]]*100</f>
        <v>0.13999999999999999</v>
      </c>
      <c r="J700" s="9">
        <f t="shared" si="100"/>
        <v>1</v>
      </c>
      <c r="K700" s="5">
        <f t="shared" si="101"/>
        <v>0</v>
      </c>
      <c r="L700" s="9">
        <f t="shared" si="102"/>
        <v>0</v>
      </c>
      <c r="M700" s="5">
        <f t="shared" ca="1" si="103"/>
        <v>8.2000000000000017E-2</v>
      </c>
      <c r="N700" s="9">
        <f t="shared" ca="1" si="104"/>
        <v>1</v>
      </c>
      <c r="O700" s="5">
        <f t="shared" ca="1" si="105"/>
        <v>-0.26</v>
      </c>
      <c r="P700" s="9">
        <f t="shared" ca="1" si="106"/>
        <v>0</v>
      </c>
      <c r="Q700" s="5">
        <f t="shared" ca="1" si="107"/>
        <v>6.3809523809523774E-2</v>
      </c>
      <c r="R700" s="9">
        <f t="shared" ca="1" si="108"/>
        <v>1</v>
      </c>
      <c r="S700" s="5">
        <f t="shared" si="109"/>
        <v>-1.0000000000000002</v>
      </c>
    </row>
    <row r="701" spans="1:19" x14ac:dyDescent="0.3">
      <c r="A701" s="7">
        <v>44810</v>
      </c>
      <c r="B701" s="3">
        <v>109764</v>
      </c>
      <c r="C701" s="3">
        <v>112203</v>
      </c>
      <c r="D701" s="3">
        <v>112203</v>
      </c>
      <c r="E701" s="3">
        <v>109348</v>
      </c>
      <c r="F701" s="4" t="s">
        <v>571</v>
      </c>
      <c r="G701" s="1">
        <f>VALUE(LEFT(F701,LEN(F701)-1))*CHOOSE(MATCH(RIGHT(F701,1),{"K";"M";"B"},0),1000,1000000,1000000000)</f>
        <v>14300000</v>
      </c>
      <c r="H701" s="6">
        <v>-2.1700000000000001E-2</v>
      </c>
      <c r="I701" s="5">
        <f>+Dados_Históricos___Ibovespa_2015_a_2025[[#This Row],[Var%]]*100</f>
        <v>-2.17</v>
      </c>
      <c r="J701" s="9">
        <f t="shared" si="100"/>
        <v>0</v>
      </c>
      <c r="K701" s="5">
        <f t="shared" si="101"/>
        <v>-1.67</v>
      </c>
      <c r="L701" s="9">
        <f t="shared" si="102"/>
        <v>0</v>
      </c>
      <c r="M701" s="5">
        <f t="shared" ca="1" si="103"/>
        <v>-0.11000000000000003</v>
      </c>
      <c r="N701" s="9">
        <f t="shared" ca="1" si="104"/>
        <v>0</v>
      </c>
      <c r="O701" s="5">
        <f t="shared" ca="1" si="105"/>
        <v>-0.26999999999999996</v>
      </c>
      <c r="P701" s="9">
        <f t="shared" ca="1" si="106"/>
        <v>0</v>
      </c>
      <c r="Q701" s="5">
        <f t="shared" ca="1" si="107"/>
        <v>6.809523809523807E-2</v>
      </c>
      <c r="R701" s="9">
        <f t="shared" ca="1" si="108"/>
        <v>1</v>
      </c>
      <c r="S701" s="5">
        <f t="shared" si="109"/>
        <v>-1.0000000000000002</v>
      </c>
    </row>
    <row r="702" spans="1:19" x14ac:dyDescent="0.3">
      <c r="A702" s="7">
        <v>44809</v>
      </c>
      <c r="B702" s="3">
        <v>112203</v>
      </c>
      <c r="C702" s="3">
        <v>110868</v>
      </c>
      <c r="D702" s="3">
        <v>112671</v>
      </c>
      <c r="E702" s="3">
        <v>110865</v>
      </c>
      <c r="F702" s="4" t="s">
        <v>155</v>
      </c>
      <c r="G702" s="1">
        <f>VALUE(LEFT(F702,LEN(F702)-1))*CHOOSE(MATCH(RIGHT(F702,1),{"K";"M";"B"},0),1000,1000000,1000000000)</f>
        <v>9520000</v>
      </c>
      <c r="H702" s="6">
        <v>1.21E-2</v>
      </c>
      <c r="I702" s="5">
        <f>+Dados_Históricos___Ibovespa_2015_a_2025[[#This Row],[Var%]]*100</f>
        <v>1.21</v>
      </c>
      <c r="J702" s="9">
        <f t="shared" si="100"/>
        <v>1</v>
      </c>
      <c r="K702" s="5">
        <f t="shared" si="101"/>
        <v>0.71</v>
      </c>
      <c r="L702" s="9">
        <f t="shared" si="102"/>
        <v>1</v>
      </c>
      <c r="M702" s="5">
        <f t="shared" ca="1" si="103"/>
        <v>-1.2000000000000011E-2</v>
      </c>
      <c r="N702" s="9">
        <f t="shared" ca="1" si="104"/>
        <v>0</v>
      </c>
      <c r="O702" s="5">
        <f t="shared" ca="1" si="105"/>
        <v>0.15999999999999998</v>
      </c>
      <c r="P702" s="9">
        <f t="shared" ca="1" si="106"/>
        <v>1</v>
      </c>
      <c r="Q702" s="5">
        <f t="shared" ca="1" si="107"/>
        <v>0.25761904761904758</v>
      </c>
      <c r="R702" s="9">
        <f t="shared" ca="1" si="108"/>
        <v>1</v>
      </c>
      <c r="S702" s="5">
        <f t="shared" si="109"/>
        <v>-1</v>
      </c>
    </row>
    <row r="703" spans="1:19" x14ac:dyDescent="0.3">
      <c r="A703" s="7">
        <v>44806</v>
      </c>
      <c r="B703" s="3">
        <v>110864</v>
      </c>
      <c r="C703" s="3">
        <v>110409</v>
      </c>
      <c r="D703" s="3">
        <v>112264</v>
      </c>
      <c r="E703" s="3">
        <v>110409</v>
      </c>
      <c r="F703" s="4" t="s">
        <v>572</v>
      </c>
      <c r="G703" s="1">
        <f>VALUE(LEFT(F703,LEN(F703)-1))*CHOOSE(MATCH(RIGHT(F703,1),{"K";"M";"B"},0),1000,1000000,1000000000)</f>
        <v>16690000.000000002</v>
      </c>
      <c r="H703" s="6">
        <v>4.1999999999999997E-3</v>
      </c>
      <c r="I703" s="5">
        <f>+Dados_Históricos___Ibovespa_2015_a_2025[[#This Row],[Var%]]*100</f>
        <v>0.42</v>
      </c>
      <c r="J703" s="9">
        <f t="shared" si="100"/>
        <v>1</v>
      </c>
      <c r="K703" s="5">
        <f t="shared" si="101"/>
        <v>0</v>
      </c>
      <c r="L703" s="9">
        <f t="shared" si="102"/>
        <v>0</v>
      </c>
      <c r="M703" s="5">
        <f t="shared" ca="1" si="103"/>
        <v>-0.25</v>
      </c>
      <c r="N703" s="9">
        <f t="shared" ca="1" si="104"/>
        <v>0</v>
      </c>
      <c r="O703" s="5">
        <f t="shared" ca="1" si="105"/>
        <v>-4.9999999999999989E-2</v>
      </c>
      <c r="P703" s="9">
        <f t="shared" ca="1" si="106"/>
        <v>0</v>
      </c>
      <c r="Q703" s="5">
        <f t="shared" ca="1" si="107"/>
        <v>0.22619047619047614</v>
      </c>
      <c r="R703" s="9">
        <f t="shared" ca="1" si="108"/>
        <v>1</v>
      </c>
      <c r="S703" s="5">
        <f t="shared" si="109"/>
        <v>-1</v>
      </c>
    </row>
    <row r="704" spans="1:19" x14ac:dyDescent="0.3">
      <c r="A704" s="7">
        <v>44805</v>
      </c>
      <c r="B704" s="3">
        <v>110405</v>
      </c>
      <c r="C704" s="3">
        <v>109524</v>
      </c>
      <c r="D704" s="3">
        <v>110405</v>
      </c>
      <c r="E704" s="3">
        <v>108217</v>
      </c>
      <c r="F704" s="4" t="s">
        <v>573</v>
      </c>
      <c r="G704" s="1">
        <f>VALUE(LEFT(F704,LEN(F704)-1))*CHOOSE(MATCH(RIGHT(F704,1),{"K";"M";"B"},0),1000,1000000,1000000000)</f>
        <v>14480000</v>
      </c>
      <c r="H704" s="6">
        <v>8.0999999999999996E-3</v>
      </c>
      <c r="I704" s="5">
        <f>+Dados_Históricos___Ibovespa_2015_a_2025[[#This Row],[Var%]]*100</f>
        <v>0.80999999999999994</v>
      </c>
      <c r="J704" s="9">
        <f t="shared" si="100"/>
        <v>1</v>
      </c>
      <c r="K704" s="5">
        <f t="shared" si="101"/>
        <v>0.30999999999999994</v>
      </c>
      <c r="L704" s="9">
        <f t="shared" si="102"/>
        <v>1</v>
      </c>
      <c r="M704" s="5">
        <f t="shared" ca="1" si="103"/>
        <v>-0.55199999999999994</v>
      </c>
      <c r="N704" s="9">
        <f t="shared" ca="1" si="104"/>
        <v>0</v>
      </c>
      <c r="O704" s="5">
        <f t="shared" ca="1" si="105"/>
        <v>-0.29599999999999999</v>
      </c>
      <c r="P704" s="9">
        <f t="shared" ca="1" si="106"/>
        <v>0</v>
      </c>
      <c r="Q704" s="5">
        <f t="shared" ca="1" si="107"/>
        <v>0.30333333333333329</v>
      </c>
      <c r="R704" s="9">
        <f t="shared" ca="1" si="108"/>
        <v>1</v>
      </c>
      <c r="S704" s="5">
        <f t="shared" si="109"/>
        <v>-1.0000000000000002</v>
      </c>
    </row>
    <row r="705" spans="1:19" x14ac:dyDescent="0.3">
      <c r="A705" s="7">
        <v>44804</v>
      </c>
      <c r="B705" s="3">
        <v>109523</v>
      </c>
      <c r="C705" s="3">
        <v>110431</v>
      </c>
      <c r="D705" s="3">
        <v>111364</v>
      </c>
      <c r="E705" s="3">
        <v>109523</v>
      </c>
      <c r="F705" s="4" t="s">
        <v>574</v>
      </c>
      <c r="G705" s="1">
        <f>VALUE(LEFT(F705,LEN(F705)-1))*CHOOSE(MATCH(RIGHT(F705,1),{"K";"M";"B"},0),1000,1000000,1000000000)</f>
        <v>14790000</v>
      </c>
      <c r="H705" s="6">
        <v>-8.2000000000000007E-3</v>
      </c>
      <c r="I705" s="5">
        <f>+Dados_Históricos___Ibovespa_2015_a_2025[[#This Row],[Var%]]*100</f>
        <v>-0.82000000000000006</v>
      </c>
      <c r="J705" s="9">
        <f t="shared" si="100"/>
        <v>0</v>
      </c>
      <c r="K705" s="5">
        <f t="shared" si="101"/>
        <v>-0.32000000000000006</v>
      </c>
      <c r="L705" s="9">
        <f t="shared" si="102"/>
        <v>0</v>
      </c>
      <c r="M705" s="5">
        <f t="shared" ca="1" si="103"/>
        <v>-0.60200000000000009</v>
      </c>
      <c r="N705" s="9">
        <f t="shared" ca="1" si="104"/>
        <v>0</v>
      </c>
      <c r="O705" s="5">
        <f t="shared" ca="1" si="105"/>
        <v>-0.36800000000000005</v>
      </c>
      <c r="P705" s="9">
        <f t="shared" ca="1" si="106"/>
        <v>0</v>
      </c>
      <c r="Q705" s="5">
        <f t="shared" ca="1" si="107"/>
        <v>0.28380952380952379</v>
      </c>
      <c r="R705" s="9">
        <f t="shared" ca="1" si="108"/>
        <v>1</v>
      </c>
      <c r="S705" s="5">
        <f t="shared" si="109"/>
        <v>-1</v>
      </c>
    </row>
    <row r="706" spans="1:19" x14ac:dyDescent="0.3">
      <c r="A706" s="7">
        <v>44803</v>
      </c>
      <c r="B706" s="3">
        <v>110431</v>
      </c>
      <c r="C706" s="3">
        <v>112323</v>
      </c>
      <c r="D706" s="3">
        <v>112869</v>
      </c>
      <c r="E706" s="3">
        <v>110103</v>
      </c>
      <c r="F706" s="4" t="s">
        <v>300</v>
      </c>
      <c r="G706" s="1">
        <f>VALUE(LEFT(F706,LEN(F706)-1))*CHOOSE(MATCH(RIGHT(F706,1),{"K";"M";"B"},0),1000,1000000,1000000000)</f>
        <v>11940000</v>
      </c>
      <c r="H706" s="6">
        <v>-1.6799999999999999E-2</v>
      </c>
      <c r="I706" s="5">
        <f>+Dados_Históricos___Ibovespa_2015_a_2025[[#This Row],[Var%]]*100</f>
        <v>-1.68</v>
      </c>
      <c r="J706" s="9">
        <f t="shared" ref="J706:J769" si="110">IF(I706&lt;0,0,IF(I706=0,0,1))</f>
        <v>0</v>
      </c>
      <c r="K706" s="5">
        <f t="shared" ref="K706:K769" si="111">IF(ABS(I706)&lt;=0.5, 0, IF(I706&gt;0, I706-0.5, I706+0.5))</f>
        <v>-1.18</v>
      </c>
      <c r="L706" s="9">
        <f t="shared" ref="L706:L769" si="112">IF(K706&lt;0,0,IF(K706=0,0,1))</f>
        <v>0</v>
      </c>
      <c r="M706" s="5">
        <f t="shared" ref="M706:M769" ca="1" si="113">AVERAGE(OFFSET(I706,0,0,5,1))</f>
        <v>-0.43</v>
      </c>
      <c r="N706" s="9">
        <f t="shared" ref="N706:N769" ca="1" si="114">IF(M706&lt;0,0,IF(M706=0,0,1))</f>
        <v>0</v>
      </c>
      <c r="O706" s="5">
        <f t="shared" ref="O706:O769" ca="1" si="115">AVERAGE(OFFSET(I706,0,0,10,1))</f>
        <v>-0.26900000000000002</v>
      </c>
      <c r="P706" s="9">
        <f t="shared" ref="P706:P769" ca="1" si="116">IF(O706&lt;0,0,IF(O706=0,0,1))</f>
        <v>0</v>
      </c>
      <c r="Q706" s="5">
        <f t="shared" ref="Q706:Q769" ca="1" si="117">AVERAGE(OFFSET(I706,0,0,21,1))</f>
        <v>0.37571428571428572</v>
      </c>
      <c r="R706" s="9">
        <f t="shared" ref="R706:R769" ca="1" si="118">IF(Q706&lt;0,0,IF(Q706=0,0,1))</f>
        <v>1</v>
      </c>
      <c r="S706" s="5">
        <f t="shared" ref="S706:S769" si="119">CORREL(G705:G706,I705:I706)</f>
        <v>1</v>
      </c>
    </row>
    <row r="707" spans="1:19" x14ac:dyDescent="0.3">
      <c r="A707" s="7">
        <v>44802</v>
      </c>
      <c r="B707" s="3">
        <v>112323</v>
      </c>
      <c r="C707" s="3">
        <v>112296</v>
      </c>
      <c r="D707" s="3">
        <v>113222</v>
      </c>
      <c r="E707" s="3">
        <v>111689</v>
      </c>
      <c r="F707" s="4" t="s">
        <v>124</v>
      </c>
      <c r="G707" s="1">
        <f>VALUE(LEFT(F707,LEN(F707)-1))*CHOOSE(MATCH(RIGHT(F707,1),{"K";"M";"B"},0),1000,1000000,1000000000)</f>
        <v>9800000</v>
      </c>
      <c r="H707" s="6">
        <v>2.0000000000000001E-4</v>
      </c>
      <c r="I707" s="5">
        <f>+Dados_Históricos___Ibovespa_2015_a_2025[[#This Row],[Var%]]*100</f>
        <v>0.02</v>
      </c>
      <c r="J707" s="9">
        <f t="shared" si="110"/>
        <v>1</v>
      </c>
      <c r="K707" s="5">
        <f t="shared" si="111"/>
        <v>0</v>
      </c>
      <c r="L707" s="9">
        <f t="shared" si="112"/>
        <v>0</v>
      </c>
      <c r="M707" s="5">
        <f t="shared" ca="1" si="113"/>
        <v>0.33199999999999996</v>
      </c>
      <c r="N707" s="9">
        <f t="shared" ca="1" si="114"/>
        <v>1</v>
      </c>
      <c r="O707" s="5">
        <f t="shared" ca="1" si="115"/>
        <v>-5.8000000000000052E-2</v>
      </c>
      <c r="P707" s="9">
        <f t="shared" ca="1" si="116"/>
        <v>0</v>
      </c>
      <c r="Q707" s="5">
        <f t="shared" ca="1" si="117"/>
        <v>0.41238095238095229</v>
      </c>
      <c r="R707" s="9">
        <f t="shared" ca="1" si="118"/>
        <v>1</v>
      </c>
      <c r="S707" s="5">
        <f t="shared" si="119"/>
        <v>-1</v>
      </c>
    </row>
    <row r="708" spans="1:19" x14ac:dyDescent="0.3">
      <c r="A708" s="7">
        <v>44799</v>
      </c>
      <c r="B708" s="3">
        <v>112299</v>
      </c>
      <c r="C708" s="3">
        <v>113533</v>
      </c>
      <c r="D708" s="3">
        <v>114091</v>
      </c>
      <c r="E708" s="3">
        <v>111978</v>
      </c>
      <c r="F708" s="4" t="s">
        <v>518</v>
      </c>
      <c r="G708" s="1">
        <f>VALUE(LEFT(F708,LEN(F708)-1))*CHOOSE(MATCH(RIGHT(F708,1),{"K";"M";"B"},0),1000,1000000,1000000000)</f>
        <v>11160000</v>
      </c>
      <c r="H708" s="6">
        <v>-1.09E-2</v>
      </c>
      <c r="I708" s="5">
        <f>+Dados_Históricos___Ibovespa_2015_a_2025[[#This Row],[Var%]]*100</f>
        <v>-1.0900000000000001</v>
      </c>
      <c r="J708" s="9">
        <f t="shared" si="110"/>
        <v>0</v>
      </c>
      <c r="K708" s="5">
        <f t="shared" si="111"/>
        <v>-0.59000000000000008</v>
      </c>
      <c r="L708" s="9">
        <f t="shared" si="112"/>
        <v>0</v>
      </c>
      <c r="M708" s="5">
        <f t="shared" ca="1" si="113"/>
        <v>0.14999999999999994</v>
      </c>
      <c r="N708" s="9">
        <f t="shared" ca="1" si="114"/>
        <v>1</v>
      </c>
      <c r="O708" s="5">
        <f t="shared" ca="1" si="115"/>
        <v>-3.6000000000000053E-2</v>
      </c>
      <c r="P708" s="9">
        <f t="shared" ca="1" si="116"/>
        <v>0</v>
      </c>
      <c r="Q708" s="5">
        <f t="shared" ca="1" si="117"/>
        <v>0.43761904761904757</v>
      </c>
      <c r="R708" s="9">
        <f t="shared" ca="1" si="118"/>
        <v>1</v>
      </c>
      <c r="S708" s="5">
        <f t="shared" si="119"/>
        <v>-1</v>
      </c>
    </row>
    <row r="709" spans="1:19" x14ac:dyDescent="0.3">
      <c r="A709" s="7">
        <v>44798</v>
      </c>
      <c r="B709" s="3">
        <v>113532</v>
      </c>
      <c r="C709" s="3">
        <v>112898</v>
      </c>
      <c r="D709" s="3">
        <v>114156</v>
      </c>
      <c r="E709" s="3">
        <v>112768</v>
      </c>
      <c r="F709" s="4" t="s">
        <v>575</v>
      </c>
      <c r="G709" s="1">
        <f>VALUE(LEFT(F709,LEN(F709)-1))*CHOOSE(MATCH(RIGHT(F709,1),{"K";"M";"B"},0),1000,1000000,1000000000)</f>
        <v>11840000</v>
      </c>
      <c r="H709" s="6">
        <v>5.5999999999999999E-3</v>
      </c>
      <c r="I709" s="5">
        <f>+Dados_Históricos___Ibovespa_2015_a_2025[[#This Row],[Var%]]*100</f>
        <v>0.55999999999999994</v>
      </c>
      <c r="J709" s="9">
        <f t="shared" si="110"/>
        <v>1</v>
      </c>
      <c r="K709" s="5">
        <f t="shared" si="111"/>
        <v>5.9999999999999942E-2</v>
      </c>
      <c r="L709" s="9">
        <f t="shared" si="112"/>
        <v>1</v>
      </c>
      <c r="M709" s="5">
        <f t="shared" ca="1" si="113"/>
        <v>-4.0000000000000036E-2</v>
      </c>
      <c r="N709" s="9">
        <f t="shared" ca="1" si="114"/>
        <v>0</v>
      </c>
      <c r="O709" s="5">
        <f t="shared" ca="1" si="115"/>
        <v>0.35099999999999998</v>
      </c>
      <c r="P709" s="9">
        <f t="shared" ca="1" si="116"/>
        <v>1</v>
      </c>
      <c r="Q709" s="5">
        <f t="shared" ca="1" si="117"/>
        <v>0.54380952380952385</v>
      </c>
      <c r="R709" s="9">
        <f t="shared" ca="1" si="118"/>
        <v>1</v>
      </c>
      <c r="S709" s="5">
        <f t="shared" si="119"/>
        <v>1</v>
      </c>
    </row>
    <row r="710" spans="1:19" x14ac:dyDescent="0.3">
      <c r="A710" s="7">
        <v>44797</v>
      </c>
      <c r="B710" s="3">
        <v>112898</v>
      </c>
      <c r="C710" s="3">
        <v>112856</v>
      </c>
      <c r="D710" s="3">
        <v>113888</v>
      </c>
      <c r="E710" s="3">
        <v>112632</v>
      </c>
      <c r="F710" s="4" t="s">
        <v>570</v>
      </c>
      <c r="G710" s="1">
        <f>VALUE(LEFT(F710,LEN(F710)-1))*CHOOSE(MATCH(RIGHT(F710,1),{"K";"M";"B"},0),1000,1000000,1000000000)</f>
        <v>13760000</v>
      </c>
      <c r="H710" s="6">
        <v>4.0000000000000002E-4</v>
      </c>
      <c r="I710" s="5">
        <f>+Dados_Históricos___Ibovespa_2015_a_2025[[#This Row],[Var%]]*100</f>
        <v>0.04</v>
      </c>
      <c r="J710" s="9">
        <f t="shared" si="110"/>
        <v>1</v>
      </c>
      <c r="K710" s="5">
        <f t="shared" si="111"/>
        <v>0</v>
      </c>
      <c r="L710" s="9">
        <f t="shared" si="112"/>
        <v>0</v>
      </c>
      <c r="M710" s="5">
        <f t="shared" ca="1" si="113"/>
        <v>-0.13400000000000006</v>
      </c>
      <c r="N710" s="9">
        <f t="shared" ca="1" si="114"/>
        <v>0</v>
      </c>
      <c r="O710" s="5">
        <f t="shared" ca="1" si="115"/>
        <v>0.24799999999999994</v>
      </c>
      <c r="P710" s="9">
        <f t="shared" ca="1" si="116"/>
        <v>1</v>
      </c>
      <c r="Q710" s="5">
        <f t="shared" ca="1" si="117"/>
        <v>0.59666666666666668</v>
      </c>
      <c r="R710" s="9">
        <f t="shared" ca="1" si="118"/>
        <v>1</v>
      </c>
      <c r="S710" s="5">
        <f t="shared" si="119"/>
        <v>-0.99999999999999989</v>
      </c>
    </row>
    <row r="711" spans="1:19" x14ac:dyDescent="0.3">
      <c r="A711" s="7">
        <v>44796</v>
      </c>
      <c r="B711" s="3">
        <v>112857</v>
      </c>
      <c r="C711" s="3">
        <v>110504</v>
      </c>
      <c r="D711" s="3">
        <v>112965</v>
      </c>
      <c r="E711" s="3">
        <v>110503</v>
      </c>
      <c r="F711" s="4" t="s">
        <v>268</v>
      </c>
      <c r="G711" s="1">
        <f>VALUE(LEFT(F711,LEN(F711)-1))*CHOOSE(MATCH(RIGHT(F711,1),{"K";"M";"B"},0),1000,1000000,1000000000)</f>
        <v>11890000</v>
      </c>
      <c r="H711" s="6">
        <v>2.1299999999999999E-2</v>
      </c>
      <c r="I711" s="5">
        <f>+Dados_Históricos___Ibovespa_2015_a_2025[[#This Row],[Var%]]*100</f>
        <v>2.13</v>
      </c>
      <c r="J711" s="9">
        <f t="shared" si="110"/>
        <v>1</v>
      </c>
      <c r="K711" s="5">
        <f t="shared" si="111"/>
        <v>1.63</v>
      </c>
      <c r="L711" s="9">
        <f t="shared" si="112"/>
        <v>1</v>
      </c>
      <c r="M711" s="5">
        <f t="shared" ca="1" si="113"/>
        <v>-0.10800000000000005</v>
      </c>
      <c r="N711" s="9">
        <f t="shared" ca="1" si="114"/>
        <v>0</v>
      </c>
      <c r="O711" s="5">
        <f t="shared" ca="1" si="115"/>
        <v>0.38999999999999996</v>
      </c>
      <c r="P711" s="9">
        <f t="shared" ca="1" si="116"/>
        <v>1</v>
      </c>
      <c r="Q711" s="5">
        <f t="shared" ca="1" si="117"/>
        <v>0.57095238095238099</v>
      </c>
      <c r="R711" s="9">
        <f t="shared" ca="1" si="118"/>
        <v>1</v>
      </c>
      <c r="S711" s="5">
        <f t="shared" si="119"/>
        <v>-1</v>
      </c>
    </row>
    <row r="712" spans="1:19" x14ac:dyDescent="0.3">
      <c r="A712" s="7">
        <v>44795</v>
      </c>
      <c r="B712" s="3">
        <v>110501</v>
      </c>
      <c r="C712" s="3">
        <v>111487</v>
      </c>
      <c r="D712" s="3">
        <v>111487</v>
      </c>
      <c r="E712" s="3">
        <v>109858</v>
      </c>
      <c r="F712" s="4" t="s">
        <v>351</v>
      </c>
      <c r="G712" s="1">
        <f>VALUE(LEFT(F712,LEN(F712)-1))*CHOOSE(MATCH(RIGHT(F712,1),{"K";"M";"B"},0),1000,1000000,1000000000)</f>
        <v>11010000</v>
      </c>
      <c r="H712" s="6">
        <v>-8.8999999999999999E-3</v>
      </c>
      <c r="I712" s="5">
        <f>+Dados_Históricos___Ibovespa_2015_a_2025[[#This Row],[Var%]]*100</f>
        <v>-0.89</v>
      </c>
      <c r="J712" s="9">
        <f t="shared" si="110"/>
        <v>0</v>
      </c>
      <c r="K712" s="5">
        <f t="shared" si="111"/>
        <v>-0.39</v>
      </c>
      <c r="L712" s="9">
        <f t="shared" si="112"/>
        <v>0</v>
      </c>
      <c r="M712" s="5">
        <f t="shared" ca="1" si="113"/>
        <v>-0.44800000000000006</v>
      </c>
      <c r="N712" s="9">
        <f t="shared" ca="1" si="114"/>
        <v>0</v>
      </c>
      <c r="O712" s="5">
        <f t="shared" ca="1" si="115"/>
        <v>0.19999999999999998</v>
      </c>
      <c r="P712" s="9">
        <f t="shared" ca="1" si="116"/>
        <v>1</v>
      </c>
      <c r="Q712" s="5">
        <f t="shared" ca="1" si="117"/>
        <v>0.53428571428571425</v>
      </c>
      <c r="R712" s="9">
        <f t="shared" ca="1" si="118"/>
        <v>1</v>
      </c>
      <c r="S712" s="5">
        <f t="shared" si="119"/>
        <v>1</v>
      </c>
    </row>
    <row r="713" spans="1:19" x14ac:dyDescent="0.3">
      <c r="A713" s="7">
        <v>44792</v>
      </c>
      <c r="B713" s="3">
        <v>111496</v>
      </c>
      <c r="C713" s="3">
        <v>113807</v>
      </c>
      <c r="D713" s="3">
        <v>113807</v>
      </c>
      <c r="E713" s="3">
        <v>111146</v>
      </c>
      <c r="F713" s="4" t="s">
        <v>576</v>
      </c>
      <c r="G713" s="1">
        <f>VALUE(LEFT(F713,LEN(F713)-1))*CHOOSE(MATCH(RIGHT(F713,1),{"K";"M";"B"},0),1000,1000000,1000000000)</f>
        <v>12680000</v>
      </c>
      <c r="H713" s="6">
        <v>-2.0400000000000001E-2</v>
      </c>
      <c r="I713" s="5">
        <f>+Dados_Históricos___Ibovespa_2015_a_2025[[#This Row],[Var%]]*100</f>
        <v>-2.04</v>
      </c>
      <c r="J713" s="9">
        <f t="shared" si="110"/>
        <v>0</v>
      </c>
      <c r="K713" s="5">
        <f t="shared" si="111"/>
        <v>-1.54</v>
      </c>
      <c r="L713" s="9">
        <f t="shared" si="112"/>
        <v>0</v>
      </c>
      <c r="M713" s="5">
        <f t="shared" ca="1" si="113"/>
        <v>-0.22200000000000003</v>
      </c>
      <c r="N713" s="9">
        <f t="shared" ca="1" si="114"/>
        <v>0</v>
      </c>
      <c r="O713" s="5">
        <f t="shared" ca="1" si="115"/>
        <v>0.46999999999999992</v>
      </c>
      <c r="P713" s="9">
        <f t="shared" ca="1" si="116"/>
        <v>1</v>
      </c>
      <c r="Q713" s="5">
        <f t="shared" ca="1" si="117"/>
        <v>0.5714285714285714</v>
      </c>
      <c r="R713" s="9">
        <f t="shared" ca="1" si="118"/>
        <v>1</v>
      </c>
      <c r="S713" s="5">
        <f t="shared" si="119"/>
        <v>-1.0000000000000002</v>
      </c>
    </row>
    <row r="714" spans="1:19" x14ac:dyDescent="0.3">
      <c r="A714" s="7">
        <v>44791</v>
      </c>
      <c r="B714" s="3">
        <v>113813</v>
      </c>
      <c r="C714" s="3">
        <v>113708</v>
      </c>
      <c r="D714" s="3">
        <v>114375</v>
      </c>
      <c r="E714" s="3">
        <v>113304</v>
      </c>
      <c r="F714" s="4" t="s">
        <v>577</v>
      </c>
      <c r="G714" s="1">
        <f>VALUE(LEFT(F714,LEN(F714)-1))*CHOOSE(MATCH(RIGHT(F714,1),{"K";"M";"B"},0),1000,1000000,1000000000)</f>
        <v>10640000</v>
      </c>
      <c r="H714" s="6">
        <v>8.9999999999999998E-4</v>
      </c>
      <c r="I714" s="5">
        <f>+Dados_Históricos___Ibovespa_2015_a_2025[[#This Row],[Var%]]*100</f>
        <v>0.09</v>
      </c>
      <c r="J714" s="9">
        <f t="shared" si="110"/>
        <v>1</v>
      </c>
      <c r="K714" s="5">
        <f t="shared" si="111"/>
        <v>0</v>
      </c>
      <c r="L714" s="9">
        <f t="shared" si="112"/>
        <v>0</v>
      </c>
      <c r="M714" s="5">
        <f t="shared" ca="1" si="113"/>
        <v>0.74199999999999999</v>
      </c>
      <c r="N714" s="9">
        <f t="shared" ca="1" si="114"/>
        <v>1</v>
      </c>
      <c r="O714" s="5">
        <f t="shared" ca="1" si="115"/>
        <v>0.72899999999999998</v>
      </c>
      <c r="P714" s="9">
        <f t="shared" ca="1" si="116"/>
        <v>1</v>
      </c>
      <c r="Q714" s="5">
        <f t="shared" ca="1" si="117"/>
        <v>0.70476190476190481</v>
      </c>
      <c r="R714" s="9">
        <f t="shared" ca="1" si="118"/>
        <v>1</v>
      </c>
      <c r="S714" s="5">
        <f t="shared" si="119"/>
        <v>-1</v>
      </c>
    </row>
    <row r="715" spans="1:19" x14ac:dyDescent="0.3">
      <c r="A715" s="7">
        <v>44790</v>
      </c>
      <c r="B715" s="3">
        <v>113708</v>
      </c>
      <c r="C715" s="3">
        <v>113508</v>
      </c>
      <c r="D715" s="3">
        <v>114146</v>
      </c>
      <c r="E715" s="3">
        <v>112483</v>
      </c>
      <c r="F715" s="4" t="s">
        <v>578</v>
      </c>
      <c r="G715" s="1">
        <f>VALUE(LEFT(F715,LEN(F715)-1))*CHOOSE(MATCH(RIGHT(F715,1),{"K";"M";"B"},0),1000,1000000,1000000000)</f>
        <v>14650000</v>
      </c>
      <c r="H715" s="6">
        <v>1.6999999999999999E-3</v>
      </c>
      <c r="I715" s="5">
        <f>+Dados_Históricos___Ibovespa_2015_a_2025[[#This Row],[Var%]]*100</f>
        <v>0.16999999999999998</v>
      </c>
      <c r="J715" s="9">
        <f t="shared" si="110"/>
        <v>1</v>
      </c>
      <c r="K715" s="5">
        <f t="shared" si="111"/>
        <v>0</v>
      </c>
      <c r="L715" s="9">
        <f t="shared" si="112"/>
        <v>0</v>
      </c>
      <c r="M715" s="5">
        <f t="shared" ca="1" si="113"/>
        <v>0.62999999999999989</v>
      </c>
      <c r="N715" s="9">
        <f t="shared" ca="1" si="114"/>
        <v>1</v>
      </c>
      <c r="O715" s="5">
        <f t="shared" ca="1" si="115"/>
        <v>0.92400000000000004</v>
      </c>
      <c r="P715" s="9">
        <f t="shared" ca="1" si="116"/>
        <v>1</v>
      </c>
      <c r="Q715" s="5">
        <f t="shared" ca="1" si="117"/>
        <v>0.70238095238095233</v>
      </c>
      <c r="R715" s="9">
        <f t="shared" ca="1" si="118"/>
        <v>1</v>
      </c>
      <c r="S715" s="5">
        <f t="shared" si="119"/>
        <v>1</v>
      </c>
    </row>
    <row r="716" spans="1:19" x14ac:dyDescent="0.3">
      <c r="A716" s="7">
        <v>44789</v>
      </c>
      <c r="B716" s="3">
        <v>113512</v>
      </c>
      <c r="C716" s="3">
        <v>113034</v>
      </c>
      <c r="D716" s="3">
        <v>113626</v>
      </c>
      <c r="E716" s="3">
        <v>112690</v>
      </c>
      <c r="F716" s="4" t="s">
        <v>479</v>
      </c>
      <c r="G716" s="1">
        <f>VALUE(LEFT(F716,LEN(F716)-1))*CHOOSE(MATCH(RIGHT(F716,1),{"K";"M";"B"},0),1000,1000000,1000000000)</f>
        <v>12990000</v>
      </c>
      <c r="H716" s="6">
        <v>4.3E-3</v>
      </c>
      <c r="I716" s="5">
        <f>+Dados_Históricos___Ibovespa_2015_a_2025[[#This Row],[Var%]]*100</f>
        <v>0.43</v>
      </c>
      <c r="J716" s="9">
        <f t="shared" si="110"/>
        <v>1</v>
      </c>
      <c r="K716" s="5">
        <f t="shared" si="111"/>
        <v>0</v>
      </c>
      <c r="L716" s="9">
        <f t="shared" si="112"/>
        <v>0</v>
      </c>
      <c r="M716" s="5">
        <f t="shared" ca="1" si="113"/>
        <v>0.8879999999999999</v>
      </c>
      <c r="N716" s="9">
        <f t="shared" ca="1" si="114"/>
        <v>1</v>
      </c>
      <c r="O716" s="5">
        <f t="shared" ca="1" si="115"/>
        <v>0.94700000000000006</v>
      </c>
      <c r="P716" s="9">
        <f t="shared" ca="1" si="116"/>
        <v>1</v>
      </c>
      <c r="Q716" s="5">
        <f t="shared" ca="1" si="117"/>
        <v>0.75952380952380949</v>
      </c>
      <c r="R716" s="9">
        <f t="shared" ca="1" si="118"/>
        <v>1</v>
      </c>
      <c r="S716" s="5">
        <f t="shared" si="119"/>
        <v>-1</v>
      </c>
    </row>
    <row r="717" spans="1:19" x14ac:dyDescent="0.3">
      <c r="A717" s="7">
        <v>44788</v>
      </c>
      <c r="B717" s="3">
        <v>113032</v>
      </c>
      <c r="C717" s="3">
        <v>112767</v>
      </c>
      <c r="D717" s="3">
        <v>113214</v>
      </c>
      <c r="E717" s="3">
        <v>111067</v>
      </c>
      <c r="F717" s="4" t="s">
        <v>579</v>
      </c>
      <c r="G717" s="1">
        <f>VALUE(LEFT(F717,LEN(F717)-1))*CHOOSE(MATCH(RIGHT(F717,1),{"K";"M";"B"},0),1000,1000000,1000000000)</f>
        <v>15550000</v>
      </c>
      <c r="H717" s="6">
        <v>2.3999999999999998E-3</v>
      </c>
      <c r="I717" s="5">
        <f>+Dados_Históricos___Ibovespa_2015_a_2025[[#This Row],[Var%]]*100</f>
        <v>0.24</v>
      </c>
      <c r="J717" s="9">
        <f t="shared" si="110"/>
        <v>1</v>
      </c>
      <c r="K717" s="5">
        <f t="shared" si="111"/>
        <v>0</v>
      </c>
      <c r="L717" s="9">
        <f t="shared" si="112"/>
        <v>0</v>
      </c>
      <c r="M717" s="5">
        <f t="shared" ca="1" si="113"/>
        <v>0.84800000000000009</v>
      </c>
      <c r="N717" s="9">
        <f t="shared" ca="1" si="114"/>
        <v>1</v>
      </c>
      <c r="O717" s="5">
        <f t="shared" ca="1" si="115"/>
        <v>1.0150000000000001</v>
      </c>
      <c r="P717" s="9">
        <f t="shared" ca="1" si="116"/>
        <v>1</v>
      </c>
      <c r="Q717" s="5">
        <f t="shared" ca="1" si="117"/>
        <v>0.75714285714285712</v>
      </c>
      <c r="R717" s="9">
        <f t="shared" ca="1" si="118"/>
        <v>1</v>
      </c>
      <c r="S717" s="5">
        <f t="shared" si="119"/>
        <v>-1</v>
      </c>
    </row>
    <row r="718" spans="1:19" x14ac:dyDescent="0.3">
      <c r="A718" s="7">
        <v>44785</v>
      </c>
      <c r="B718" s="3">
        <v>112764</v>
      </c>
      <c r="C718" s="3">
        <v>109718</v>
      </c>
      <c r="D718" s="3">
        <v>112764</v>
      </c>
      <c r="E718" s="3">
        <v>109718</v>
      </c>
      <c r="F718" s="4" t="s">
        <v>580</v>
      </c>
      <c r="G718" s="1">
        <f>VALUE(LEFT(F718,LEN(F718)-1))*CHOOSE(MATCH(RIGHT(F718,1),{"K";"M";"B"},0),1000,1000000,1000000000)</f>
        <v>18700000</v>
      </c>
      <c r="H718" s="6">
        <v>2.7799999999999998E-2</v>
      </c>
      <c r="I718" s="5">
        <f>+Dados_Históricos___Ibovespa_2015_a_2025[[#This Row],[Var%]]*100</f>
        <v>2.78</v>
      </c>
      <c r="J718" s="9">
        <f t="shared" si="110"/>
        <v>1</v>
      </c>
      <c r="K718" s="5">
        <f t="shared" si="111"/>
        <v>2.2799999999999998</v>
      </c>
      <c r="L718" s="9">
        <f t="shared" si="112"/>
        <v>1</v>
      </c>
      <c r="M718" s="5">
        <f t="shared" ca="1" si="113"/>
        <v>1.1619999999999999</v>
      </c>
      <c r="N718" s="9">
        <f t="shared" ca="1" si="114"/>
        <v>1</v>
      </c>
      <c r="O718" s="5">
        <f t="shared" ca="1" si="115"/>
        <v>0.8999999999999998</v>
      </c>
      <c r="P718" s="9">
        <f t="shared" ca="1" si="116"/>
        <v>1</v>
      </c>
      <c r="Q718" s="5">
        <f t="shared" ca="1" si="117"/>
        <v>0.76714285714285713</v>
      </c>
      <c r="R718" s="9">
        <f t="shared" ca="1" si="118"/>
        <v>1</v>
      </c>
      <c r="S718" s="5">
        <f t="shared" si="119"/>
        <v>1</v>
      </c>
    </row>
    <row r="719" spans="1:19" x14ac:dyDescent="0.3">
      <c r="A719" s="7">
        <v>44784</v>
      </c>
      <c r="B719" s="3">
        <v>109718</v>
      </c>
      <c r="C719" s="3">
        <v>110236</v>
      </c>
      <c r="D719" s="3">
        <v>111310</v>
      </c>
      <c r="E719" s="3">
        <v>109604</v>
      </c>
      <c r="F719" s="4" t="s">
        <v>581</v>
      </c>
      <c r="G719" s="1">
        <f>VALUE(LEFT(F719,LEN(F719)-1))*CHOOSE(MATCH(RIGHT(F719,1),{"K";"M";"B"},0),1000,1000000,1000000000)</f>
        <v>14940000</v>
      </c>
      <c r="H719" s="6">
        <v>-4.7000000000000002E-3</v>
      </c>
      <c r="I719" s="5">
        <f>+Dados_Históricos___Ibovespa_2015_a_2025[[#This Row],[Var%]]*100</f>
        <v>-0.47000000000000003</v>
      </c>
      <c r="J719" s="9">
        <f t="shared" si="110"/>
        <v>0</v>
      </c>
      <c r="K719" s="5">
        <f t="shared" si="111"/>
        <v>0</v>
      </c>
      <c r="L719" s="9">
        <f t="shared" si="112"/>
        <v>0</v>
      </c>
      <c r="M719" s="5">
        <f t="shared" ca="1" si="113"/>
        <v>0.71599999999999997</v>
      </c>
      <c r="N719" s="9">
        <f t="shared" ca="1" si="114"/>
        <v>1</v>
      </c>
      <c r="O719" s="5">
        <f t="shared" ca="1" si="115"/>
        <v>0.67700000000000005</v>
      </c>
      <c r="P719" s="9">
        <f t="shared" ca="1" si="116"/>
        <v>1</v>
      </c>
      <c r="Q719" s="5">
        <f t="shared" ca="1" si="117"/>
        <v>0.54904761904761912</v>
      </c>
      <c r="R719" s="9">
        <f t="shared" ca="1" si="118"/>
        <v>1</v>
      </c>
      <c r="S719" s="5">
        <f t="shared" si="119"/>
        <v>1.0000000000000002</v>
      </c>
    </row>
    <row r="720" spans="1:19" x14ac:dyDescent="0.3">
      <c r="A720" s="7">
        <v>44783</v>
      </c>
      <c r="B720" s="3">
        <v>110236</v>
      </c>
      <c r="C720" s="3">
        <v>108658</v>
      </c>
      <c r="D720" s="3">
        <v>110362</v>
      </c>
      <c r="E720" s="3">
        <v>108657</v>
      </c>
      <c r="F720" s="4" t="s">
        <v>582</v>
      </c>
      <c r="G720" s="1">
        <f>VALUE(LEFT(F720,LEN(F720)-1))*CHOOSE(MATCH(RIGHT(F720,1),{"K";"M";"B"},0),1000,1000000,1000000000)</f>
        <v>13380000</v>
      </c>
      <c r="H720" s="6">
        <v>1.46E-2</v>
      </c>
      <c r="I720" s="5">
        <f>+Dados_Históricos___Ibovespa_2015_a_2025[[#This Row],[Var%]]*100</f>
        <v>1.46</v>
      </c>
      <c r="J720" s="9">
        <f t="shared" si="110"/>
        <v>1</v>
      </c>
      <c r="K720" s="5">
        <f t="shared" si="111"/>
        <v>0.96</v>
      </c>
      <c r="L720" s="9">
        <f t="shared" si="112"/>
        <v>1</v>
      </c>
      <c r="M720" s="5">
        <f t="shared" ca="1" si="113"/>
        <v>1.218</v>
      </c>
      <c r="N720" s="9">
        <f t="shared" ca="1" si="114"/>
        <v>1</v>
      </c>
      <c r="O720" s="5">
        <f t="shared" ca="1" si="115"/>
        <v>0.83800000000000008</v>
      </c>
      <c r="P720" s="9">
        <f t="shared" ca="1" si="116"/>
        <v>1</v>
      </c>
      <c r="Q720" s="5">
        <f t="shared" ca="1" si="117"/>
        <v>0.55238095238095242</v>
      </c>
      <c r="R720" s="9">
        <f t="shared" ca="1" si="118"/>
        <v>1</v>
      </c>
      <c r="S720" s="5">
        <f t="shared" si="119"/>
        <v>-0.99999999999999989</v>
      </c>
    </row>
    <row r="721" spans="1:19" x14ac:dyDescent="0.3">
      <c r="A721" s="7">
        <v>44782</v>
      </c>
      <c r="B721" s="3">
        <v>108651</v>
      </c>
      <c r="C721" s="3">
        <v>108403</v>
      </c>
      <c r="D721" s="3">
        <v>109331</v>
      </c>
      <c r="E721" s="3">
        <v>107842</v>
      </c>
      <c r="F721" s="4" t="s">
        <v>583</v>
      </c>
      <c r="G721" s="1">
        <f>VALUE(LEFT(F721,LEN(F721)-1))*CHOOSE(MATCH(RIGHT(F721,1),{"K";"M";"B"},0),1000,1000000,1000000000)</f>
        <v>12150000</v>
      </c>
      <c r="H721" s="6">
        <v>2.3E-3</v>
      </c>
      <c r="I721" s="5">
        <f>+Dados_Históricos___Ibovespa_2015_a_2025[[#This Row],[Var%]]*100</f>
        <v>0.22999999999999998</v>
      </c>
      <c r="J721" s="9">
        <f t="shared" si="110"/>
        <v>1</v>
      </c>
      <c r="K721" s="5">
        <f t="shared" si="111"/>
        <v>0</v>
      </c>
      <c r="L721" s="9">
        <f t="shared" si="112"/>
        <v>0</v>
      </c>
      <c r="M721" s="5">
        <f t="shared" ca="1" si="113"/>
        <v>1.006</v>
      </c>
      <c r="N721" s="9">
        <f t="shared" ca="1" si="114"/>
        <v>1</v>
      </c>
      <c r="O721" s="5">
        <f t="shared" ca="1" si="115"/>
        <v>0.85899999999999999</v>
      </c>
      <c r="P721" s="9">
        <f t="shared" ca="1" si="116"/>
        <v>1</v>
      </c>
      <c r="Q721" s="5">
        <f t="shared" ca="1" si="117"/>
        <v>0.48571428571428565</v>
      </c>
      <c r="R721" s="9">
        <f t="shared" ca="1" si="118"/>
        <v>1</v>
      </c>
      <c r="S721" s="5">
        <f t="shared" si="119"/>
        <v>1</v>
      </c>
    </row>
    <row r="722" spans="1:19" x14ac:dyDescent="0.3">
      <c r="A722" s="7">
        <v>44781</v>
      </c>
      <c r="B722" s="3">
        <v>108402</v>
      </c>
      <c r="C722" s="3">
        <v>106473</v>
      </c>
      <c r="D722" s="3">
        <v>108489</v>
      </c>
      <c r="E722" s="3">
        <v>106473</v>
      </c>
      <c r="F722" s="4" t="s">
        <v>584</v>
      </c>
      <c r="G722" s="1">
        <f>VALUE(LEFT(F722,LEN(F722)-1))*CHOOSE(MATCH(RIGHT(F722,1),{"K";"M";"B"},0),1000,1000000,1000000000)</f>
        <v>12670000</v>
      </c>
      <c r="H722" s="6">
        <v>1.8100000000000002E-2</v>
      </c>
      <c r="I722" s="5">
        <f>+Dados_Históricos___Ibovespa_2015_a_2025[[#This Row],[Var%]]*100</f>
        <v>1.81</v>
      </c>
      <c r="J722" s="9">
        <f t="shared" si="110"/>
        <v>1</v>
      </c>
      <c r="K722" s="5">
        <f t="shared" si="111"/>
        <v>1.31</v>
      </c>
      <c r="L722" s="9">
        <f t="shared" si="112"/>
        <v>1</v>
      </c>
      <c r="M722" s="5">
        <f t="shared" ca="1" si="113"/>
        <v>1.1820000000000002</v>
      </c>
      <c r="N722" s="9">
        <f t="shared" ca="1" si="114"/>
        <v>1</v>
      </c>
      <c r="O722" s="5">
        <f t="shared" ca="1" si="115"/>
        <v>0.78600000000000014</v>
      </c>
      <c r="P722" s="9">
        <f t="shared" ca="1" si="116"/>
        <v>1</v>
      </c>
      <c r="Q722" s="5">
        <f t="shared" ca="1" si="117"/>
        <v>0.3761904761904763</v>
      </c>
      <c r="R722" s="9">
        <f t="shared" ca="1" si="118"/>
        <v>1</v>
      </c>
      <c r="S722" s="5">
        <f t="shared" si="119"/>
        <v>1</v>
      </c>
    </row>
    <row r="723" spans="1:19" x14ac:dyDescent="0.3">
      <c r="A723" s="7">
        <v>44778</v>
      </c>
      <c r="B723" s="3">
        <v>106472</v>
      </c>
      <c r="C723" s="3">
        <v>105893</v>
      </c>
      <c r="D723" s="3">
        <v>107176</v>
      </c>
      <c r="E723" s="3">
        <v>105518</v>
      </c>
      <c r="F723" s="4" t="s">
        <v>397</v>
      </c>
      <c r="G723" s="1">
        <f>VALUE(LEFT(F723,LEN(F723)-1))*CHOOSE(MATCH(RIGHT(F723,1),{"K";"M";"B"},0),1000,1000000,1000000000)</f>
        <v>12950000</v>
      </c>
      <c r="H723" s="6">
        <v>5.4999999999999997E-3</v>
      </c>
      <c r="I723" s="5">
        <f>+Dados_Históricos___Ibovespa_2015_a_2025[[#This Row],[Var%]]*100</f>
        <v>0.54999999999999993</v>
      </c>
      <c r="J723" s="9">
        <f t="shared" si="110"/>
        <v>1</v>
      </c>
      <c r="K723" s="5">
        <f t="shared" si="111"/>
        <v>4.9999999999999933E-2</v>
      </c>
      <c r="L723" s="9">
        <f t="shared" si="112"/>
        <v>1</v>
      </c>
      <c r="M723" s="5">
        <f t="shared" ca="1" si="113"/>
        <v>0.6379999999999999</v>
      </c>
      <c r="N723" s="9">
        <f t="shared" ca="1" si="114"/>
        <v>1</v>
      </c>
      <c r="O723" s="5">
        <f t="shared" ca="1" si="115"/>
        <v>0.74099999999999988</v>
      </c>
      <c r="P723" s="9">
        <f t="shared" ca="1" si="116"/>
        <v>1</v>
      </c>
      <c r="Q723" s="5">
        <f t="shared" ca="1" si="117"/>
        <v>0.26904761904761904</v>
      </c>
      <c r="R723" s="9">
        <f t="shared" ca="1" si="118"/>
        <v>1</v>
      </c>
      <c r="S723" s="5">
        <f t="shared" si="119"/>
        <v>-0.99999999999999989</v>
      </c>
    </row>
    <row r="724" spans="1:19" x14ac:dyDescent="0.3">
      <c r="A724" s="7">
        <v>44777</v>
      </c>
      <c r="B724" s="3">
        <v>105892</v>
      </c>
      <c r="C724" s="3">
        <v>103777</v>
      </c>
      <c r="D724" s="3">
        <v>106162</v>
      </c>
      <c r="E724" s="3">
        <v>103777</v>
      </c>
      <c r="F724" s="4" t="s">
        <v>494</v>
      </c>
      <c r="G724" s="1">
        <f>VALUE(LEFT(F724,LEN(F724)-1))*CHOOSE(MATCH(RIGHT(F724,1),{"K";"M";"B"},0),1000,1000000,1000000000)</f>
        <v>15500000</v>
      </c>
      <c r="H724" s="6">
        <v>2.0400000000000001E-2</v>
      </c>
      <c r="I724" s="5">
        <f>+Dados_Históricos___Ibovespa_2015_a_2025[[#This Row],[Var%]]*100</f>
        <v>2.04</v>
      </c>
      <c r="J724" s="9">
        <f t="shared" si="110"/>
        <v>1</v>
      </c>
      <c r="K724" s="5">
        <f t="shared" si="111"/>
        <v>1.54</v>
      </c>
      <c r="L724" s="9">
        <f t="shared" si="112"/>
        <v>1</v>
      </c>
      <c r="M724" s="5">
        <f t="shared" ca="1" si="113"/>
        <v>0.6379999999999999</v>
      </c>
      <c r="N724" s="9">
        <f t="shared" ca="1" si="114"/>
        <v>1</v>
      </c>
      <c r="O724" s="5">
        <f t="shared" ca="1" si="115"/>
        <v>0.67499999999999993</v>
      </c>
      <c r="P724" s="9">
        <f t="shared" ca="1" si="116"/>
        <v>1</v>
      </c>
      <c r="Q724" s="5">
        <f t="shared" ca="1" si="117"/>
        <v>0.33999999999999986</v>
      </c>
      <c r="R724" s="9">
        <f t="shared" ca="1" si="118"/>
        <v>1</v>
      </c>
      <c r="S724" s="5">
        <f t="shared" si="119"/>
        <v>0.99999999999999989</v>
      </c>
    </row>
    <row r="725" spans="1:19" x14ac:dyDescent="0.3">
      <c r="A725" s="7">
        <v>44776</v>
      </c>
      <c r="B725" s="3">
        <v>103775</v>
      </c>
      <c r="C725" s="3">
        <v>103362</v>
      </c>
      <c r="D725" s="3">
        <v>103878</v>
      </c>
      <c r="E725" s="3">
        <v>102822</v>
      </c>
      <c r="F725" s="4" t="s">
        <v>463</v>
      </c>
      <c r="G725" s="1">
        <f>VALUE(LEFT(F725,LEN(F725)-1))*CHOOSE(MATCH(RIGHT(F725,1),{"K";"M";"B"},0),1000,1000000,1000000000)</f>
        <v>12380000</v>
      </c>
      <c r="H725" s="6">
        <v>4.0000000000000001E-3</v>
      </c>
      <c r="I725" s="5">
        <f>+Dados_Históricos___Ibovespa_2015_a_2025[[#This Row],[Var%]]*100</f>
        <v>0.4</v>
      </c>
      <c r="J725" s="9">
        <f t="shared" si="110"/>
        <v>1</v>
      </c>
      <c r="K725" s="5">
        <f t="shared" si="111"/>
        <v>0</v>
      </c>
      <c r="L725" s="9">
        <f t="shared" si="112"/>
        <v>0</v>
      </c>
      <c r="M725" s="5">
        <f t="shared" ca="1" si="113"/>
        <v>0.45800000000000002</v>
      </c>
      <c r="N725" s="9">
        <f t="shared" ca="1" si="114"/>
        <v>1</v>
      </c>
      <c r="O725" s="5">
        <f t="shared" ca="1" si="115"/>
        <v>0.54699999999999993</v>
      </c>
      <c r="P725" s="9">
        <f t="shared" ca="1" si="116"/>
        <v>1</v>
      </c>
      <c r="Q725" s="5">
        <f t="shared" ca="1" si="117"/>
        <v>0.26333333333333331</v>
      </c>
      <c r="R725" s="9">
        <f t="shared" ca="1" si="118"/>
        <v>1</v>
      </c>
      <c r="S725" s="5">
        <f t="shared" si="119"/>
        <v>1</v>
      </c>
    </row>
    <row r="726" spans="1:19" x14ac:dyDescent="0.3">
      <c r="A726" s="7">
        <v>44775</v>
      </c>
      <c r="B726" s="3">
        <v>103362</v>
      </c>
      <c r="C726" s="3">
        <v>102225</v>
      </c>
      <c r="D726" s="3">
        <v>103660</v>
      </c>
      <c r="E726" s="3">
        <v>101694</v>
      </c>
      <c r="F726" s="4" t="s">
        <v>312</v>
      </c>
      <c r="G726" s="1">
        <f>VALUE(LEFT(F726,LEN(F726)-1))*CHOOSE(MATCH(RIGHT(F726,1),{"K";"M";"B"},0),1000,1000000,1000000000)</f>
        <v>10120000</v>
      </c>
      <c r="H726" s="6">
        <v>1.11E-2</v>
      </c>
      <c r="I726" s="5">
        <f>+Dados_Históricos___Ibovespa_2015_a_2025[[#This Row],[Var%]]*100</f>
        <v>1.1100000000000001</v>
      </c>
      <c r="J726" s="9">
        <f t="shared" si="110"/>
        <v>1</v>
      </c>
      <c r="K726" s="5">
        <f t="shared" si="111"/>
        <v>0.6100000000000001</v>
      </c>
      <c r="L726" s="9">
        <f t="shared" si="112"/>
        <v>1</v>
      </c>
      <c r="M726" s="5">
        <f t="shared" ca="1" si="113"/>
        <v>0.71199999999999997</v>
      </c>
      <c r="N726" s="9">
        <f t="shared" ca="1" si="114"/>
        <v>1</v>
      </c>
      <c r="O726" s="5">
        <f t="shared" ca="1" si="115"/>
        <v>0.5109999999999999</v>
      </c>
      <c r="P726" s="9">
        <f t="shared" ca="1" si="116"/>
        <v>1</v>
      </c>
      <c r="Q726" s="5">
        <f t="shared" ca="1" si="117"/>
        <v>0.229047619047619</v>
      </c>
      <c r="R726" s="9">
        <f t="shared" ca="1" si="118"/>
        <v>1</v>
      </c>
      <c r="S726" s="5">
        <f t="shared" si="119"/>
        <v>-1</v>
      </c>
    </row>
    <row r="727" spans="1:19" x14ac:dyDescent="0.3">
      <c r="A727" s="7">
        <v>44774</v>
      </c>
      <c r="B727" s="3">
        <v>102225</v>
      </c>
      <c r="C727" s="3">
        <v>103165</v>
      </c>
      <c r="D727" s="3">
        <v>103317</v>
      </c>
      <c r="E727" s="3">
        <v>101764</v>
      </c>
      <c r="F727" s="4" t="s">
        <v>556</v>
      </c>
      <c r="G727" s="1">
        <f>VALUE(LEFT(F727,LEN(F727)-1))*CHOOSE(MATCH(RIGHT(F727,1),{"K";"M";"B"},0),1000,1000000,1000000000)</f>
        <v>11630000</v>
      </c>
      <c r="H727" s="6">
        <v>-9.1000000000000004E-3</v>
      </c>
      <c r="I727" s="5">
        <f>+Dados_Históricos___Ibovespa_2015_a_2025[[#This Row],[Var%]]*100</f>
        <v>-0.91</v>
      </c>
      <c r="J727" s="9">
        <f t="shared" si="110"/>
        <v>0</v>
      </c>
      <c r="K727" s="5">
        <f t="shared" si="111"/>
        <v>-0.41000000000000003</v>
      </c>
      <c r="L727" s="9">
        <f t="shared" si="112"/>
        <v>0</v>
      </c>
      <c r="M727" s="5">
        <f t="shared" ca="1" si="113"/>
        <v>0.39</v>
      </c>
      <c r="N727" s="9">
        <f t="shared" ca="1" si="114"/>
        <v>1</v>
      </c>
      <c r="O727" s="5">
        <f t="shared" ca="1" si="115"/>
        <v>0.53700000000000003</v>
      </c>
      <c r="P727" s="9">
        <f t="shared" ca="1" si="116"/>
        <v>1</v>
      </c>
      <c r="Q727" s="5">
        <f t="shared" ca="1" si="117"/>
        <v>0.15952380952380951</v>
      </c>
      <c r="R727" s="9">
        <f t="shared" ca="1" si="118"/>
        <v>1</v>
      </c>
      <c r="S727" s="5">
        <f t="shared" si="119"/>
        <v>-1</v>
      </c>
    </row>
    <row r="728" spans="1:19" x14ac:dyDescent="0.3">
      <c r="A728" s="7">
        <v>44771</v>
      </c>
      <c r="B728" s="3">
        <v>103165</v>
      </c>
      <c r="C728" s="3">
        <v>102597</v>
      </c>
      <c r="D728" s="3">
        <v>103989</v>
      </c>
      <c r="E728" s="3">
        <v>102514</v>
      </c>
      <c r="F728" s="4" t="s">
        <v>585</v>
      </c>
      <c r="G728" s="1">
        <f>VALUE(LEFT(F728,LEN(F728)-1))*CHOOSE(MATCH(RIGHT(F728,1),{"K";"M";"B"},0),1000,1000000,1000000000)</f>
        <v>12930000</v>
      </c>
      <c r="H728" s="6">
        <v>5.4999999999999997E-3</v>
      </c>
      <c r="I728" s="5">
        <f>+Dados_Históricos___Ibovespa_2015_a_2025[[#This Row],[Var%]]*100</f>
        <v>0.54999999999999993</v>
      </c>
      <c r="J728" s="9">
        <f t="shared" si="110"/>
        <v>1</v>
      </c>
      <c r="K728" s="5">
        <f t="shared" si="111"/>
        <v>4.9999999999999933E-2</v>
      </c>
      <c r="L728" s="9">
        <f t="shared" si="112"/>
        <v>1</v>
      </c>
      <c r="M728" s="5">
        <f t="shared" ca="1" si="113"/>
        <v>0.84399999999999997</v>
      </c>
      <c r="N728" s="9">
        <f t="shared" ca="1" si="114"/>
        <v>1</v>
      </c>
      <c r="O728" s="5">
        <f t="shared" ca="1" si="115"/>
        <v>0.66599999999999993</v>
      </c>
      <c r="P728" s="9">
        <f t="shared" ca="1" si="116"/>
        <v>1</v>
      </c>
      <c r="Q728" s="5">
        <f t="shared" ca="1" si="117"/>
        <v>0.22285714285714281</v>
      </c>
      <c r="R728" s="9">
        <f t="shared" ca="1" si="118"/>
        <v>1</v>
      </c>
      <c r="S728" s="5">
        <f t="shared" si="119"/>
        <v>1</v>
      </c>
    </row>
    <row r="729" spans="1:19" x14ac:dyDescent="0.3">
      <c r="A729" s="7">
        <v>44770</v>
      </c>
      <c r="B729" s="3">
        <v>102597</v>
      </c>
      <c r="C729" s="3">
        <v>101437</v>
      </c>
      <c r="D729" s="3">
        <v>102686</v>
      </c>
      <c r="E729" s="3">
        <v>101045</v>
      </c>
      <c r="F729" s="4" t="s">
        <v>586</v>
      </c>
      <c r="G729" s="1">
        <f>VALUE(LEFT(F729,LEN(F729)-1))*CHOOSE(MATCH(RIGHT(F729,1),{"K";"M";"B"},0),1000,1000000,1000000000)</f>
        <v>11130000</v>
      </c>
      <c r="H729" s="6">
        <v>1.14E-2</v>
      </c>
      <c r="I729" s="5">
        <f>+Dados_Históricos___Ibovespa_2015_a_2025[[#This Row],[Var%]]*100</f>
        <v>1.1400000000000001</v>
      </c>
      <c r="J729" s="9">
        <f t="shared" si="110"/>
        <v>1</v>
      </c>
      <c r="K729" s="5">
        <f t="shared" si="111"/>
        <v>0.64000000000000012</v>
      </c>
      <c r="L729" s="9">
        <f t="shared" si="112"/>
        <v>1</v>
      </c>
      <c r="M729" s="5">
        <f t="shared" ca="1" si="113"/>
        <v>0.71199999999999997</v>
      </c>
      <c r="N729" s="9">
        <f t="shared" ca="1" si="114"/>
        <v>1</v>
      </c>
      <c r="O729" s="5">
        <f t="shared" ca="1" si="115"/>
        <v>0.65600000000000003</v>
      </c>
      <c r="P729" s="9">
        <f t="shared" ca="1" si="116"/>
        <v>1</v>
      </c>
      <c r="Q729" s="5">
        <f t="shared" ca="1" si="117"/>
        <v>0.14523809523809522</v>
      </c>
      <c r="R729" s="9">
        <f t="shared" ca="1" si="118"/>
        <v>1</v>
      </c>
      <c r="S729" s="5">
        <f t="shared" si="119"/>
        <v>-1.0000000000000002</v>
      </c>
    </row>
    <row r="730" spans="1:19" x14ac:dyDescent="0.3">
      <c r="A730" s="7">
        <v>44769</v>
      </c>
      <c r="B730" s="3">
        <v>101438</v>
      </c>
      <c r="C730" s="3">
        <v>99773</v>
      </c>
      <c r="D730" s="3">
        <v>101471</v>
      </c>
      <c r="E730" s="3">
        <v>99772</v>
      </c>
      <c r="F730" s="4" t="s">
        <v>265</v>
      </c>
      <c r="G730" s="1">
        <f>VALUE(LEFT(F730,LEN(F730)-1))*CHOOSE(MATCH(RIGHT(F730,1),{"K";"M";"B"},0),1000,1000000,1000000000)</f>
        <v>10260000</v>
      </c>
      <c r="H730" s="6">
        <v>1.67E-2</v>
      </c>
      <c r="I730" s="5">
        <f>+Dados_Históricos___Ibovespa_2015_a_2025[[#This Row],[Var%]]*100</f>
        <v>1.67</v>
      </c>
      <c r="J730" s="9">
        <f t="shared" si="110"/>
        <v>1</v>
      </c>
      <c r="K730" s="5">
        <f t="shared" si="111"/>
        <v>1.17</v>
      </c>
      <c r="L730" s="9">
        <f t="shared" si="112"/>
        <v>1</v>
      </c>
      <c r="M730" s="5">
        <f t="shared" ca="1" si="113"/>
        <v>0.6359999999999999</v>
      </c>
      <c r="N730" s="9">
        <f t="shared" ca="1" si="114"/>
        <v>1</v>
      </c>
      <c r="O730" s="5">
        <f t="shared" ca="1" si="115"/>
        <v>0.36199999999999999</v>
      </c>
      <c r="P730" s="9">
        <f t="shared" ca="1" si="116"/>
        <v>1</v>
      </c>
      <c r="Q730" s="5">
        <f t="shared" ca="1" si="117"/>
        <v>4.5238095238095265E-2</v>
      </c>
      <c r="R730" s="9">
        <f t="shared" ca="1" si="118"/>
        <v>1</v>
      </c>
      <c r="S730" s="5">
        <f t="shared" si="119"/>
        <v>-1</v>
      </c>
    </row>
    <row r="731" spans="1:19" x14ac:dyDescent="0.3">
      <c r="A731" s="7">
        <v>44768</v>
      </c>
      <c r="B731" s="3">
        <v>99772</v>
      </c>
      <c r="C731" s="3">
        <v>100270</v>
      </c>
      <c r="D731" s="3">
        <v>100753</v>
      </c>
      <c r="E731" s="3">
        <v>99365</v>
      </c>
      <c r="F731" s="4" t="s">
        <v>138</v>
      </c>
      <c r="G731" s="1">
        <f>VALUE(LEFT(F731,LEN(F731)-1))*CHOOSE(MATCH(RIGHT(F731,1),{"K";"M";"B"},0),1000,1000000,1000000000)</f>
        <v>9140000</v>
      </c>
      <c r="H731" s="6">
        <v>-5.0000000000000001E-3</v>
      </c>
      <c r="I731" s="5">
        <f>+Dados_Históricos___Ibovespa_2015_a_2025[[#This Row],[Var%]]*100</f>
        <v>-0.5</v>
      </c>
      <c r="J731" s="9">
        <f t="shared" si="110"/>
        <v>0</v>
      </c>
      <c r="K731" s="5">
        <f t="shared" si="111"/>
        <v>0</v>
      </c>
      <c r="L731" s="9">
        <f t="shared" si="112"/>
        <v>0</v>
      </c>
      <c r="M731" s="5">
        <f t="shared" ca="1" si="113"/>
        <v>0.30999999999999994</v>
      </c>
      <c r="N731" s="9">
        <f t="shared" ca="1" si="114"/>
        <v>1</v>
      </c>
      <c r="O731" s="5">
        <f t="shared" ca="1" si="115"/>
        <v>0.15500000000000003</v>
      </c>
      <c r="P731" s="9">
        <f t="shared" ca="1" si="116"/>
        <v>1</v>
      </c>
      <c r="Q731" s="5">
        <f t="shared" ca="1" si="117"/>
        <v>-4.2380952380952366E-2</v>
      </c>
      <c r="R731" s="9">
        <f t="shared" ca="1" si="118"/>
        <v>0</v>
      </c>
      <c r="S731" s="5">
        <f t="shared" si="119"/>
        <v>1</v>
      </c>
    </row>
    <row r="732" spans="1:19" x14ac:dyDescent="0.3">
      <c r="A732" s="7">
        <v>44767</v>
      </c>
      <c r="B732" s="3">
        <v>100270</v>
      </c>
      <c r="C732" s="3">
        <v>98926</v>
      </c>
      <c r="D732" s="3">
        <v>100508</v>
      </c>
      <c r="E732" s="3">
        <v>98925</v>
      </c>
      <c r="F732" s="4" t="s">
        <v>218</v>
      </c>
      <c r="G732" s="1">
        <f>VALUE(LEFT(F732,LEN(F732)-1))*CHOOSE(MATCH(RIGHT(F732,1),{"K";"M";"B"},0),1000,1000000,1000000000)</f>
        <v>8620000</v>
      </c>
      <c r="H732" s="6">
        <v>1.3599999999999999E-2</v>
      </c>
      <c r="I732" s="5">
        <f>+Dados_Históricos___Ibovespa_2015_a_2025[[#This Row],[Var%]]*100</f>
        <v>1.3599999999999999</v>
      </c>
      <c r="J732" s="9">
        <f t="shared" si="110"/>
        <v>1</v>
      </c>
      <c r="K732" s="5">
        <f t="shared" si="111"/>
        <v>0.85999999999999988</v>
      </c>
      <c r="L732" s="9">
        <f t="shared" si="112"/>
        <v>1</v>
      </c>
      <c r="M732" s="5">
        <f t="shared" ca="1" si="113"/>
        <v>0.68399999999999994</v>
      </c>
      <c r="N732" s="9">
        <f t="shared" ca="1" si="114"/>
        <v>1</v>
      </c>
      <c r="O732" s="5">
        <f t="shared" ca="1" si="115"/>
        <v>0.21100000000000002</v>
      </c>
      <c r="P732" s="9">
        <f t="shared" ca="1" si="116"/>
        <v>1</v>
      </c>
      <c r="Q732" s="5">
        <f t="shared" ca="1" si="117"/>
        <v>8.2380952380952416E-2</v>
      </c>
      <c r="R732" s="9">
        <f t="shared" ca="1" si="118"/>
        <v>1</v>
      </c>
      <c r="S732" s="5">
        <f t="shared" si="119"/>
        <v>-1</v>
      </c>
    </row>
    <row r="733" spans="1:19" x14ac:dyDescent="0.3">
      <c r="A733" s="7">
        <v>44764</v>
      </c>
      <c r="B733" s="3">
        <v>98925</v>
      </c>
      <c r="C733" s="3">
        <v>99034</v>
      </c>
      <c r="D733" s="3">
        <v>99724</v>
      </c>
      <c r="E733" s="3">
        <v>98321</v>
      </c>
      <c r="F733" s="4" t="s">
        <v>587</v>
      </c>
      <c r="G733" s="1">
        <f>VALUE(LEFT(F733,LEN(F733)-1))*CHOOSE(MATCH(RIGHT(F733,1),{"K";"M";"B"},0),1000,1000000,1000000000)</f>
        <v>10030000</v>
      </c>
      <c r="H733" s="6">
        <v>-1.1000000000000001E-3</v>
      </c>
      <c r="I733" s="5">
        <f>+Dados_Históricos___Ibovespa_2015_a_2025[[#This Row],[Var%]]*100</f>
        <v>-0.11</v>
      </c>
      <c r="J733" s="9">
        <f t="shared" si="110"/>
        <v>0</v>
      </c>
      <c r="K733" s="5">
        <f t="shared" si="111"/>
        <v>0</v>
      </c>
      <c r="L733" s="9">
        <f t="shared" si="112"/>
        <v>0</v>
      </c>
      <c r="M733" s="5">
        <f t="shared" ca="1" si="113"/>
        <v>0.48799999999999999</v>
      </c>
      <c r="N733" s="9">
        <f t="shared" ca="1" si="114"/>
        <v>1</v>
      </c>
      <c r="O733" s="5">
        <f t="shared" ca="1" si="115"/>
        <v>-0.13200000000000001</v>
      </c>
      <c r="P733" s="9">
        <f t="shared" ca="1" si="116"/>
        <v>0</v>
      </c>
      <c r="Q733" s="5">
        <f t="shared" ca="1" si="117"/>
        <v>4.6190476190476192E-2</v>
      </c>
      <c r="R733" s="9">
        <f t="shared" ca="1" si="118"/>
        <v>1</v>
      </c>
      <c r="S733" s="5">
        <f t="shared" si="119"/>
        <v>-0.99999999999999989</v>
      </c>
    </row>
    <row r="734" spans="1:19" x14ac:dyDescent="0.3">
      <c r="A734" s="7">
        <v>44763</v>
      </c>
      <c r="B734" s="3">
        <v>99033</v>
      </c>
      <c r="C734" s="3">
        <v>98286</v>
      </c>
      <c r="D734" s="3">
        <v>99057</v>
      </c>
      <c r="E734" s="3">
        <v>97088</v>
      </c>
      <c r="F734" s="4" t="s">
        <v>492</v>
      </c>
      <c r="G734" s="1">
        <f>VALUE(LEFT(F734,LEN(F734)-1))*CHOOSE(MATCH(RIGHT(F734,1),{"K";"M";"B"},0),1000,1000000,1000000000)</f>
        <v>10060000</v>
      </c>
      <c r="H734" s="6">
        <v>7.6E-3</v>
      </c>
      <c r="I734" s="5">
        <f>+Dados_Históricos___Ibovespa_2015_a_2025[[#This Row],[Var%]]*100</f>
        <v>0.76</v>
      </c>
      <c r="J734" s="9">
        <f t="shared" si="110"/>
        <v>1</v>
      </c>
      <c r="K734" s="5">
        <f t="shared" si="111"/>
        <v>0.26</v>
      </c>
      <c r="L734" s="9">
        <f t="shared" si="112"/>
        <v>1</v>
      </c>
      <c r="M734" s="5">
        <f t="shared" ca="1" si="113"/>
        <v>0.6</v>
      </c>
      <c r="N734" s="9">
        <f t="shared" ca="1" si="114"/>
        <v>1</v>
      </c>
      <c r="O734" s="5">
        <f t="shared" ca="1" si="115"/>
        <v>-0.16499999999999998</v>
      </c>
      <c r="P734" s="9">
        <f t="shared" ca="1" si="116"/>
        <v>0</v>
      </c>
      <c r="Q734" s="5">
        <f t="shared" ca="1" si="117"/>
        <v>-1.7619047619047604E-2</v>
      </c>
      <c r="R734" s="9">
        <f t="shared" ca="1" si="118"/>
        <v>0</v>
      </c>
      <c r="S734" s="5">
        <f t="shared" si="119"/>
        <v>1</v>
      </c>
    </row>
    <row r="735" spans="1:19" x14ac:dyDescent="0.3">
      <c r="A735" s="7">
        <v>44762</v>
      </c>
      <c r="B735" s="3">
        <v>98287</v>
      </c>
      <c r="C735" s="3">
        <v>98244</v>
      </c>
      <c r="D735" s="3">
        <v>98366</v>
      </c>
      <c r="E735" s="3">
        <v>97277</v>
      </c>
      <c r="F735" s="4" t="s">
        <v>588</v>
      </c>
      <c r="G735" s="1">
        <f>VALUE(LEFT(F735,LEN(F735)-1))*CHOOSE(MATCH(RIGHT(F735,1),{"K";"M";"B"},0),1000,1000000,1000000000)</f>
        <v>12940000</v>
      </c>
      <c r="H735" s="6">
        <v>4.0000000000000002E-4</v>
      </c>
      <c r="I735" s="5">
        <f>+Dados_Históricos___Ibovespa_2015_a_2025[[#This Row],[Var%]]*100</f>
        <v>0.04</v>
      </c>
      <c r="J735" s="9">
        <f t="shared" si="110"/>
        <v>1</v>
      </c>
      <c r="K735" s="5">
        <f t="shared" si="111"/>
        <v>0</v>
      </c>
      <c r="L735" s="9">
        <f t="shared" si="112"/>
        <v>0</v>
      </c>
      <c r="M735" s="5">
        <f t="shared" ca="1" si="113"/>
        <v>8.8000000000000078E-2</v>
      </c>
      <c r="N735" s="9">
        <f t="shared" ca="1" si="114"/>
        <v>1</v>
      </c>
      <c r="O735" s="5">
        <f t="shared" ca="1" si="115"/>
        <v>-3.6999999999999963E-2</v>
      </c>
      <c r="P735" s="9">
        <f t="shared" ca="1" si="116"/>
        <v>0</v>
      </c>
      <c r="Q735" s="5">
        <f t="shared" ca="1" si="117"/>
        <v>-6.1428571428571402E-2</v>
      </c>
      <c r="R735" s="9">
        <f t="shared" ca="1" si="118"/>
        <v>0</v>
      </c>
      <c r="S735" s="5">
        <f t="shared" si="119"/>
        <v>-1</v>
      </c>
    </row>
    <row r="736" spans="1:19" x14ac:dyDescent="0.3">
      <c r="A736" s="7">
        <v>44761</v>
      </c>
      <c r="B736" s="3">
        <v>98245</v>
      </c>
      <c r="C736" s="3">
        <v>96920</v>
      </c>
      <c r="D736" s="3">
        <v>98346</v>
      </c>
      <c r="E736" s="3">
        <v>96917</v>
      </c>
      <c r="F736" s="4" t="s">
        <v>410</v>
      </c>
      <c r="G736" s="1">
        <f>VALUE(LEFT(F736,LEN(F736)-1))*CHOOSE(MATCH(RIGHT(F736,1),{"K";"M";"B"},0),1000,1000000,1000000000)</f>
        <v>10300000</v>
      </c>
      <c r="H736" s="6">
        <v>1.37E-2</v>
      </c>
      <c r="I736" s="5">
        <f>+Dados_Históricos___Ibovespa_2015_a_2025[[#This Row],[Var%]]*100</f>
        <v>1.37</v>
      </c>
      <c r="J736" s="9">
        <f t="shared" si="110"/>
        <v>1</v>
      </c>
      <c r="K736" s="5">
        <f t="shared" si="111"/>
        <v>0.87000000000000011</v>
      </c>
      <c r="L736" s="9">
        <f t="shared" si="112"/>
        <v>1</v>
      </c>
      <c r="M736" s="5">
        <f t="shared" ca="1" si="113"/>
        <v>0</v>
      </c>
      <c r="N736" s="9">
        <f t="shared" ca="1" si="114"/>
        <v>0</v>
      </c>
      <c r="O736" s="5">
        <f t="shared" ca="1" si="115"/>
        <v>2.0000000000000738E-3</v>
      </c>
      <c r="P736" s="9">
        <f t="shared" ca="1" si="116"/>
        <v>1</v>
      </c>
      <c r="Q736" s="5">
        <f t="shared" ca="1" si="117"/>
        <v>-7.1428571428571397E-2</v>
      </c>
      <c r="R736" s="9">
        <f t="shared" ca="1" si="118"/>
        <v>0</v>
      </c>
      <c r="S736" s="5">
        <f t="shared" si="119"/>
        <v>-1</v>
      </c>
    </row>
    <row r="737" spans="1:19" x14ac:dyDescent="0.3">
      <c r="A737" s="7">
        <v>44760</v>
      </c>
      <c r="B737" s="3">
        <v>96916</v>
      </c>
      <c r="C737" s="3">
        <v>96553</v>
      </c>
      <c r="D737" s="3">
        <v>98291</v>
      </c>
      <c r="E737" s="3">
        <v>96553</v>
      </c>
      <c r="F737" s="4" t="s">
        <v>152</v>
      </c>
      <c r="G737" s="1">
        <f>VALUE(LEFT(F737,LEN(F737)-1))*CHOOSE(MATCH(RIGHT(F737,1),{"K";"M";"B"},0),1000,1000000,1000000000)</f>
        <v>10740000</v>
      </c>
      <c r="H737" s="6">
        <v>3.8E-3</v>
      </c>
      <c r="I737" s="5">
        <f>+Dados_Históricos___Ibovespa_2015_a_2025[[#This Row],[Var%]]*100</f>
        <v>0.38</v>
      </c>
      <c r="J737" s="9">
        <f t="shared" si="110"/>
        <v>1</v>
      </c>
      <c r="K737" s="5">
        <f t="shared" si="111"/>
        <v>0</v>
      </c>
      <c r="L737" s="9">
        <f t="shared" si="112"/>
        <v>0</v>
      </c>
      <c r="M737" s="5">
        <f t="shared" ca="1" si="113"/>
        <v>-0.26199999999999996</v>
      </c>
      <c r="N737" s="9">
        <f t="shared" ca="1" si="114"/>
        <v>0</v>
      </c>
      <c r="O737" s="5">
        <f t="shared" ca="1" si="115"/>
        <v>-0.16699999999999998</v>
      </c>
      <c r="P737" s="9">
        <f t="shared" ca="1" si="116"/>
        <v>0</v>
      </c>
      <c r="Q737" s="5">
        <f t="shared" ca="1" si="117"/>
        <v>-0.13523809523809524</v>
      </c>
      <c r="R737" s="9">
        <f t="shared" ca="1" si="118"/>
        <v>0</v>
      </c>
      <c r="S737" s="5">
        <f t="shared" si="119"/>
        <v>-1</v>
      </c>
    </row>
    <row r="738" spans="1:19" x14ac:dyDescent="0.3">
      <c r="A738" s="7">
        <v>44757</v>
      </c>
      <c r="B738" s="3">
        <v>96551</v>
      </c>
      <c r="C738" s="3">
        <v>96119</v>
      </c>
      <c r="D738" s="3">
        <v>96971</v>
      </c>
      <c r="E738" s="3">
        <v>95267</v>
      </c>
      <c r="F738" s="4" t="s">
        <v>589</v>
      </c>
      <c r="G738" s="1">
        <f>VALUE(LEFT(F738,LEN(F738)-1))*CHOOSE(MATCH(RIGHT(F738,1),{"K";"M";"B"},0),1000,1000000,1000000000)</f>
        <v>11350000</v>
      </c>
      <c r="H738" s="6">
        <v>4.4999999999999997E-3</v>
      </c>
      <c r="I738" s="5">
        <f>+Dados_Históricos___Ibovespa_2015_a_2025[[#This Row],[Var%]]*100</f>
        <v>0.44999999999999996</v>
      </c>
      <c r="J738" s="9">
        <f t="shared" si="110"/>
        <v>1</v>
      </c>
      <c r="K738" s="5">
        <f t="shared" si="111"/>
        <v>0</v>
      </c>
      <c r="L738" s="9">
        <f t="shared" si="112"/>
        <v>0</v>
      </c>
      <c r="M738" s="5">
        <f t="shared" ca="1" si="113"/>
        <v>-0.752</v>
      </c>
      <c r="N738" s="9">
        <f t="shared" ca="1" si="114"/>
        <v>0</v>
      </c>
      <c r="O738" s="5">
        <f t="shared" ca="1" si="115"/>
        <v>-0.24000000000000005</v>
      </c>
      <c r="P738" s="9">
        <f t="shared" ca="1" si="116"/>
        <v>0</v>
      </c>
      <c r="Q738" s="5">
        <f t="shared" ca="1" si="117"/>
        <v>-0.29142857142857148</v>
      </c>
      <c r="R738" s="9">
        <f t="shared" ca="1" si="118"/>
        <v>0</v>
      </c>
      <c r="S738" s="5">
        <f t="shared" si="119"/>
        <v>1</v>
      </c>
    </row>
    <row r="739" spans="1:19" x14ac:dyDescent="0.3">
      <c r="A739" s="7">
        <v>44756</v>
      </c>
      <c r="B739" s="3">
        <v>96121</v>
      </c>
      <c r="C739" s="3">
        <v>97879</v>
      </c>
      <c r="D739" s="3">
        <v>97879</v>
      </c>
      <c r="E739" s="3">
        <v>95431</v>
      </c>
      <c r="F739" s="4" t="s">
        <v>483</v>
      </c>
      <c r="G739" s="1">
        <f>VALUE(LEFT(F739,LEN(F739)-1))*CHOOSE(MATCH(RIGHT(F739,1),{"K";"M";"B"},0),1000,1000000,1000000000)</f>
        <v>12580000</v>
      </c>
      <c r="H739" s="6">
        <v>-1.7999999999999999E-2</v>
      </c>
      <c r="I739" s="5">
        <f>+Dados_Históricos___Ibovespa_2015_a_2025[[#This Row],[Var%]]*100</f>
        <v>-1.7999999999999998</v>
      </c>
      <c r="J739" s="9">
        <f t="shared" si="110"/>
        <v>0</v>
      </c>
      <c r="K739" s="5">
        <f t="shared" si="111"/>
        <v>-1.2999999999999998</v>
      </c>
      <c r="L739" s="9">
        <f t="shared" si="112"/>
        <v>0</v>
      </c>
      <c r="M739" s="5">
        <f t="shared" ca="1" si="113"/>
        <v>-0.92999999999999994</v>
      </c>
      <c r="N739" s="9">
        <f t="shared" ca="1" si="114"/>
        <v>0</v>
      </c>
      <c r="O739" s="5">
        <f t="shared" ca="1" si="115"/>
        <v>-0.24299999999999994</v>
      </c>
      <c r="P739" s="9">
        <f t="shared" ca="1" si="116"/>
        <v>0</v>
      </c>
      <c r="Q739" s="5">
        <f t="shared" ca="1" si="117"/>
        <v>-0.27809523809523806</v>
      </c>
      <c r="R739" s="9">
        <f t="shared" ca="1" si="118"/>
        <v>0</v>
      </c>
      <c r="S739" s="5">
        <f t="shared" si="119"/>
        <v>-1</v>
      </c>
    </row>
    <row r="740" spans="1:19" x14ac:dyDescent="0.3">
      <c r="A740" s="7">
        <v>44755</v>
      </c>
      <c r="B740" s="3">
        <v>97881</v>
      </c>
      <c r="C740" s="3">
        <v>98258</v>
      </c>
      <c r="D740" s="3">
        <v>98928</v>
      </c>
      <c r="E740" s="3">
        <v>97403</v>
      </c>
      <c r="F740" s="4" t="s">
        <v>590</v>
      </c>
      <c r="G740" s="1">
        <f>VALUE(LEFT(F740,LEN(F740)-1))*CHOOSE(MATCH(RIGHT(F740,1),{"K";"M";"B"},0),1000,1000000,1000000000)</f>
        <v>12210000</v>
      </c>
      <c r="H740" s="6">
        <v>-4.0000000000000001E-3</v>
      </c>
      <c r="I740" s="5">
        <f>+Dados_Históricos___Ibovespa_2015_a_2025[[#This Row],[Var%]]*100</f>
        <v>-0.4</v>
      </c>
      <c r="J740" s="9">
        <f t="shared" si="110"/>
        <v>0</v>
      </c>
      <c r="K740" s="5">
        <f t="shared" si="111"/>
        <v>0</v>
      </c>
      <c r="L740" s="9">
        <f t="shared" si="112"/>
        <v>0</v>
      </c>
      <c r="M740" s="5">
        <f t="shared" ca="1" si="113"/>
        <v>-0.16199999999999992</v>
      </c>
      <c r="N740" s="9">
        <f t="shared" ca="1" si="114"/>
        <v>0</v>
      </c>
      <c r="O740" s="5">
        <f t="shared" ca="1" si="115"/>
        <v>-0.17099999999999999</v>
      </c>
      <c r="P740" s="9">
        <f t="shared" ca="1" si="116"/>
        <v>0</v>
      </c>
      <c r="Q740" s="5">
        <f t="shared" ca="1" si="117"/>
        <v>-0.21714285714285708</v>
      </c>
      <c r="R740" s="9">
        <f t="shared" ca="1" si="118"/>
        <v>0</v>
      </c>
      <c r="S740" s="5">
        <f t="shared" si="119"/>
        <v>-0.99999999999999989</v>
      </c>
    </row>
    <row r="741" spans="1:19" x14ac:dyDescent="0.3">
      <c r="A741" s="7">
        <v>44754</v>
      </c>
      <c r="B741" s="3">
        <v>98271</v>
      </c>
      <c r="C741" s="3">
        <v>98212</v>
      </c>
      <c r="D741" s="3">
        <v>98737</v>
      </c>
      <c r="E741" s="3">
        <v>97253</v>
      </c>
      <c r="F741" s="4" t="s">
        <v>270</v>
      </c>
      <c r="G741" s="1">
        <f>VALUE(LEFT(F741,LEN(F741)-1))*CHOOSE(MATCH(RIGHT(F741,1),{"K";"M";"B"},0),1000,1000000,1000000000)</f>
        <v>12570000</v>
      </c>
      <c r="H741" s="6">
        <v>5.9999999999999995E-4</v>
      </c>
      <c r="I741" s="5">
        <f>+Dados_Históricos___Ibovespa_2015_a_2025[[#This Row],[Var%]]*100</f>
        <v>0.06</v>
      </c>
      <c r="J741" s="9">
        <f t="shared" si="110"/>
        <v>1</v>
      </c>
      <c r="K741" s="5">
        <f t="shared" si="111"/>
        <v>0</v>
      </c>
      <c r="L741" s="9">
        <f t="shared" si="112"/>
        <v>0</v>
      </c>
      <c r="M741" s="5">
        <f t="shared" ca="1" si="113"/>
        <v>4.0000000000000591E-3</v>
      </c>
      <c r="N741" s="9">
        <f t="shared" ca="1" si="114"/>
        <v>1</v>
      </c>
      <c r="O741" s="5">
        <f t="shared" ca="1" si="115"/>
        <v>-0.22699999999999995</v>
      </c>
      <c r="P741" s="9">
        <f t="shared" ca="1" si="116"/>
        <v>0</v>
      </c>
      <c r="Q741" s="5">
        <f t="shared" ca="1" si="117"/>
        <v>-0.32809523809523805</v>
      </c>
      <c r="R741" s="9">
        <f t="shared" ca="1" si="118"/>
        <v>0</v>
      </c>
      <c r="S741" s="5">
        <f t="shared" si="119"/>
        <v>1</v>
      </c>
    </row>
    <row r="742" spans="1:19" x14ac:dyDescent="0.3">
      <c r="A742" s="7">
        <v>44753</v>
      </c>
      <c r="B742" s="3">
        <v>98212</v>
      </c>
      <c r="C742" s="3">
        <v>100282</v>
      </c>
      <c r="D742" s="3">
        <v>100282</v>
      </c>
      <c r="E742" s="3">
        <v>97854</v>
      </c>
      <c r="F742" s="4" t="s">
        <v>591</v>
      </c>
      <c r="G742" s="1">
        <f>VALUE(LEFT(F742,LEN(F742)-1))*CHOOSE(MATCH(RIGHT(F742,1),{"K";"M";"B"},0),1000,1000000,1000000000)</f>
        <v>8890000</v>
      </c>
      <c r="H742" s="6">
        <v>-2.07E-2</v>
      </c>
      <c r="I742" s="5">
        <f>+Dados_Históricos___Ibovespa_2015_a_2025[[#This Row],[Var%]]*100</f>
        <v>-2.0699999999999998</v>
      </c>
      <c r="J742" s="9">
        <f t="shared" si="110"/>
        <v>0</v>
      </c>
      <c r="K742" s="5">
        <f t="shared" si="111"/>
        <v>-1.5699999999999998</v>
      </c>
      <c r="L742" s="9">
        <f t="shared" si="112"/>
        <v>0</v>
      </c>
      <c r="M742" s="5">
        <f t="shared" ca="1" si="113"/>
        <v>-7.1999999999999953E-2</v>
      </c>
      <c r="N742" s="9">
        <f t="shared" ca="1" si="114"/>
        <v>0</v>
      </c>
      <c r="O742" s="5">
        <f t="shared" ca="1" si="115"/>
        <v>-0.25</v>
      </c>
      <c r="P742" s="9">
        <f t="shared" ca="1" si="116"/>
        <v>0</v>
      </c>
      <c r="Q742" s="5">
        <f t="shared" ca="1" si="117"/>
        <v>-0.4028571428571428</v>
      </c>
      <c r="R742" s="9">
        <f t="shared" ca="1" si="118"/>
        <v>0</v>
      </c>
      <c r="S742" s="5">
        <f t="shared" si="119"/>
        <v>1</v>
      </c>
    </row>
    <row r="743" spans="1:19" x14ac:dyDescent="0.3">
      <c r="A743" s="7">
        <v>44750</v>
      </c>
      <c r="B743" s="3">
        <v>100289</v>
      </c>
      <c r="C743" s="3">
        <v>100732</v>
      </c>
      <c r="D743" s="3">
        <v>101577</v>
      </c>
      <c r="E743" s="3">
        <v>99958</v>
      </c>
      <c r="F743" s="4" t="s">
        <v>415</v>
      </c>
      <c r="G743" s="1">
        <f>VALUE(LEFT(F743,LEN(F743)-1))*CHOOSE(MATCH(RIGHT(F743,1),{"K";"M";"B"},0),1000,1000000,1000000000)</f>
        <v>9730000</v>
      </c>
      <c r="H743" s="6">
        <v>-4.4000000000000003E-3</v>
      </c>
      <c r="I743" s="5">
        <f>+Dados_Históricos___Ibovespa_2015_a_2025[[#This Row],[Var%]]*100</f>
        <v>-0.44</v>
      </c>
      <c r="J743" s="9">
        <f t="shared" si="110"/>
        <v>0</v>
      </c>
      <c r="K743" s="5">
        <f t="shared" si="111"/>
        <v>0</v>
      </c>
      <c r="L743" s="9">
        <f t="shared" si="112"/>
        <v>0</v>
      </c>
      <c r="M743" s="5">
        <f t="shared" ca="1" si="113"/>
        <v>0.27200000000000002</v>
      </c>
      <c r="N743" s="9">
        <f t="shared" ca="1" si="114"/>
        <v>1</v>
      </c>
      <c r="O743" s="5">
        <f t="shared" ca="1" si="115"/>
        <v>0.16900000000000001</v>
      </c>
      <c r="P743" s="9">
        <f t="shared" ca="1" si="116"/>
        <v>1</v>
      </c>
      <c r="Q743" s="5">
        <f t="shared" ca="1" si="117"/>
        <v>-0.36047619047619051</v>
      </c>
      <c r="R743" s="9">
        <f t="shared" ca="1" si="118"/>
        <v>0</v>
      </c>
      <c r="S743" s="5">
        <f t="shared" si="119"/>
        <v>1</v>
      </c>
    </row>
    <row r="744" spans="1:19" x14ac:dyDescent="0.3">
      <c r="A744" s="7">
        <v>44749</v>
      </c>
      <c r="B744" s="3">
        <v>100730</v>
      </c>
      <c r="C744" s="3">
        <v>98722</v>
      </c>
      <c r="D744" s="3">
        <v>101420</v>
      </c>
      <c r="E744" s="3">
        <v>98722</v>
      </c>
      <c r="F744" s="4" t="s">
        <v>592</v>
      </c>
      <c r="G744" s="1">
        <f>VALUE(LEFT(F744,LEN(F744)-1))*CHOOSE(MATCH(RIGHT(F744,1),{"K";"M";"B"},0),1000,1000000,1000000000)</f>
        <v>12700000</v>
      </c>
      <c r="H744" s="6">
        <v>2.0400000000000001E-2</v>
      </c>
      <c r="I744" s="5">
        <f>+Dados_Históricos___Ibovespa_2015_a_2025[[#This Row],[Var%]]*100</f>
        <v>2.04</v>
      </c>
      <c r="J744" s="9">
        <f t="shared" si="110"/>
        <v>1</v>
      </c>
      <c r="K744" s="5">
        <f t="shared" si="111"/>
        <v>1.54</v>
      </c>
      <c r="L744" s="9">
        <f t="shared" si="112"/>
        <v>1</v>
      </c>
      <c r="M744" s="5">
        <f t="shared" ca="1" si="113"/>
        <v>0.44400000000000006</v>
      </c>
      <c r="N744" s="9">
        <f t="shared" ca="1" si="114"/>
        <v>1</v>
      </c>
      <c r="O744" s="5">
        <f t="shared" ca="1" si="115"/>
        <v>0.27300000000000002</v>
      </c>
      <c r="P744" s="9">
        <f t="shared" ca="1" si="116"/>
        <v>1</v>
      </c>
      <c r="Q744" s="5">
        <f t="shared" ca="1" si="117"/>
        <v>-0.41333333333333333</v>
      </c>
      <c r="R744" s="9">
        <f t="shared" ca="1" si="118"/>
        <v>0</v>
      </c>
      <c r="S744" s="5">
        <f t="shared" si="119"/>
        <v>1</v>
      </c>
    </row>
    <row r="745" spans="1:19" x14ac:dyDescent="0.3">
      <c r="A745" s="7">
        <v>44748</v>
      </c>
      <c r="B745" s="3">
        <v>98719</v>
      </c>
      <c r="C745" s="3">
        <v>98294</v>
      </c>
      <c r="D745" s="3">
        <v>99141</v>
      </c>
      <c r="E745" s="3">
        <v>97423</v>
      </c>
      <c r="F745" s="4" t="s">
        <v>593</v>
      </c>
      <c r="G745" s="1">
        <f>VALUE(LEFT(F745,LEN(F745)-1))*CHOOSE(MATCH(RIGHT(F745,1),{"K";"M";"B"},0),1000,1000000,1000000000)</f>
        <v>13350000</v>
      </c>
      <c r="H745" s="6">
        <v>4.3E-3</v>
      </c>
      <c r="I745" s="5">
        <f>+Dados_Históricos___Ibovespa_2015_a_2025[[#This Row],[Var%]]*100</f>
        <v>0.43</v>
      </c>
      <c r="J745" s="9">
        <f t="shared" si="110"/>
        <v>1</v>
      </c>
      <c r="K745" s="5">
        <f t="shared" si="111"/>
        <v>0</v>
      </c>
      <c r="L745" s="9">
        <f t="shared" si="112"/>
        <v>0</v>
      </c>
      <c r="M745" s="5">
        <f t="shared" ca="1" si="113"/>
        <v>-0.18000000000000002</v>
      </c>
      <c r="N745" s="9">
        <f t="shared" ca="1" si="114"/>
        <v>0</v>
      </c>
      <c r="O745" s="5">
        <f t="shared" ca="1" si="115"/>
        <v>-7.600000000000004E-2</v>
      </c>
      <c r="P745" s="9">
        <f t="shared" ca="1" si="116"/>
        <v>0</v>
      </c>
      <c r="Q745" s="5">
        <f t="shared" ca="1" si="117"/>
        <v>-0.51571428571428568</v>
      </c>
      <c r="R745" s="9">
        <f t="shared" ca="1" si="118"/>
        <v>0</v>
      </c>
      <c r="S745" s="5">
        <f t="shared" si="119"/>
        <v>-0.99999999999999989</v>
      </c>
    </row>
    <row r="746" spans="1:19" x14ac:dyDescent="0.3">
      <c r="A746" s="7">
        <v>44747</v>
      </c>
      <c r="B746" s="3">
        <v>98295</v>
      </c>
      <c r="C746" s="3">
        <v>98608</v>
      </c>
      <c r="D746" s="3">
        <v>98608</v>
      </c>
      <c r="E746" s="3">
        <v>96499</v>
      </c>
      <c r="F746" s="4" t="s">
        <v>386</v>
      </c>
      <c r="G746" s="1">
        <f>VALUE(LEFT(F746,LEN(F746)-1))*CHOOSE(MATCH(RIGHT(F746,1),{"K";"M";"B"},0),1000,1000000,1000000000)</f>
        <v>13360000</v>
      </c>
      <c r="H746" s="6">
        <v>-3.2000000000000002E-3</v>
      </c>
      <c r="I746" s="5">
        <f>+Dados_Históricos___Ibovespa_2015_a_2025[[#This Row],[Var%]]*100</f>
        <v>-0.32</v>
      </c>
      <c r="J746" s="9">
        <f t="shared" si="110"/>
        <v>0</v>
      </c>
      <c r="K746" s="5">
        <f t="shared" si="111"/>
        <v>0</v>
      </c>
      <c r="L746" s="9">
        <f t="shared" si="112"/>
        <v>0</v>
      </c>
      <c r="M746" s="5">
        <f t="shared" ca="1" si="113"/>
        <v>-0.45800000000000002</v>
      </c>
      <c r="N746" s="9">
        <f t="shared" ca="1" si="114"/>
        <v>0</v>
      </c>
      <c r="O746" s="5">
        <f t="shared" ca="1" si="115"/>
        <v>-0.13499999999999998</v>
      </c>
      <c r="P746" s="9">
        <f t="shared" ca="1" si="116"/>
        <v>0</v>
      </c>
      <c r="Q746" s="5">
        <f t="shared" ca="1" si="117"/>
        <v>-0.57523809523809522</v>
      </c>
      <c r="R746" s="9">
        <f t="shared" ca="1" si="118"/>
        <v>0</v>
      </c>
      <c r="S746" s="5">
        <f t="shared" si="119"/>
        <v>-1</v>
      </c>
    </row>
    <row r="747" spans="1:19" x14ac:dyDescent="0.3">
      <c r="A747" s="7">
        <v>44746</v>
      </c>
      <c r="B747" s="3">
        <v>98609</v>
      </c>
      <c r="C747" s="3">
        <v>98952</v>
      </c>
      <c r="D747" s="3">
        <v>99353</v>
      </c>
      <c r="E747" s="3">
        <v>98264</v>
      </c>
      <c r="F747" s="4" t="s">
        <v>594</v>
      </c>
      <c r="G747" s="1">
        <f>VALUE(LEFT(F747,LEN(F747)-1))*CHOOSE(MATCH(RIGHT(F747,1),{"K";"M";"B"},0),1000,1000000,1000000000)</f>
        <v>6280000</v>
      </c>
      <c r="H747" s="6">
        <v>-3.5000000000000001E-3</v>
      </c>
      <c r="I747" s="5">
        <f>+Dados_Históricos___Ibovespa_2015_a_2025[[#This Row],[Var%]]*100</f>
        <v>-0.35000000000000003</v>
      </c>
      <c r="J747" s="9">
        <f t="shared" si="110"/>
        <v>0</v>
      </c>
      <c r="K747" s="5">
        <f t="shared" si="111"/>
        <v>0</v>
      </c>
      <c r="L747" s="9">
        <f t="shared" si="112"/>
        <v>0</v>
      </c>
      <c r="M747" s="5">
        <f t="shared" ca="1" si="113"/>
        <v>-0.42800000000000005</v>
      </c>
      <c r="N747" s="9">
        <f t="shared" ca="1" si="114"/>
        <v>0</v>
      </c>
      <c r="O747" s="5">
        <f t="shared" ca="1" si="115"/>
        <v>-0.12000000000000002</v>
      </c>
      <c r="P747" s="9">
        <f t="shared" ca="1" si="116"/>
        <v>0</v>
      </c>
      <c r="Q747" s="5">
        <f t="shared" ca="1" si="117"/>
        <v>-0.61476190476190473</v>
      </c>
      <c r="R747" s="9">
        <f t="shared" ca="1" si="118"/>
        <v>0</v>
      </c>
      <c r="S747" s="5">
        <f t="shared" si="119"/>
        <v>1</v>
      </c>
    </row>
    <row r="748" spans="1:19" x14ac:dyDescent="0.3">
      <c r="A748" s="7">
        <v>44743</v>
      </c>
      <c r="B748" s="3">
        <v>98954</v>
      </c>
      <c r="C748" s="3">
        <v>98542</v>
      </c>
      <c r="D748" s="3">
        <v>99340</v>
      </c>
      <c r="E748" s="3">
        <v>97231</v>
      </c>
      <c r="F748" s="4" t="s">
        <v>595</v>
      </c>
      <c r="G748" s="1">
        <f>VALUE(LEFT(F748,LEN(F748)-1))*CHOOSE(MATCH(RIGHT(F748,1),{"K";"M";"B"},0),1000,1000000,1000000000)</f>
        <v>11610000</v>
      </c>
      <c r="H748" s="6">
        <v>4.1999999999999997E-3</v>
      </c>
      <c r="I748" s="5">
        <f>+Dados_Históricos___Ibovespa_2015_a_2025[[#This Row],[Var%]]*100</f>
        <v>0.42</v>
      </c>
      <c r="J748" s="9">
        <f t="shared" si="110"/>
        <v>1</v>
      </c>
      <c r="K748" s="5">
        <f t="shared" si="111"/>
        <v>0</v>
      </c>
      <c r="L748" s="9">
        <f t="shared" si="112"/>
        <v>0</v>
      </c>
      <c r="M748" s="5">
        <f t="shared" ca="1" si="113"/>
        <v>6.6000000000000017E-2</v>
      </c>
      <c r="N748" s="9">
        <f t="shared" ca="1" si="114"/>
        <v>1</v>
      </c>
      <c r="O748" s="5">
        <f t="shared" ca="1" si="115"/>
        <v>-8.2000000000000003E-2</v>
      </c>
      <c r="P748" s="9">
        <f t="shared" ca="1" si="116"/>
        <v>0</v>
      </c>
      <c r="Q748" s="5">
        <f t="shared" ca="1" si="117"/>
        <v>-0.55380952380952386</v>
      </c>
      <c r="R748" s="9">
        <f t="shared" ca="1" si="118"/>
        <v>0</v>
      </c>
      <c r="S748" s="5">
        <f t="shared" si="119"/>
        <v>1</v>
      </c>
    </row>
    <row r="749" spans="1:19" x14ac:dyDescent="0.3">
      <c r="A749" s="7">
        <v>44742</v>
      </c>
      <c r="B749" s="3">
        <v>98542</v>
      </c>
      <c r="C749" s="3">
        <v>99619</v>
      </c>
      <c r="D749" s="3">
        <v>99619</v>
      </c>
      <c r="E749" s="3">
        <v>97758</v>
      </c>
      <c r="F749" s="4" t="s">
        <v>564</v>
      </c>
      <c r="G749" s="1">
        <f>VALUE(LEFT(F749,LEN(F749)-1))*CHOOSE(MATCH(RIGHT(F749,1),{"K";"M";"B"},0),1000,1000000,1000000000)</f>
        <v>14590000</v>
      </c>
      <c r="H749" s="6">
        <v>-1.0800000000000001E-2</v>
      </c>
      <c r="I749" s="5">
        <f>+Dados_Históricos___Ibovespa_2015_a_2025[[#This Row],[Var%]]*100</f>
        <v>-1.08</v>
      </c>
      <c r="J749" s="9">
        <f t="shared" si="110"/>
        <v>0</v>
      </c>
      <c r="K749" s="5">
        <f t="shared" si="111"/>
        <v>-0.58000000000000007</v>
      </c>
      <c r="L749" s="9">
        <f t="shared" si="112"/>
        <v>0</v>
      </c>
      <c r="M749" s="5">
        <f t="shared" ca="1" si="113"/>
        <v>0.10200000000000002</v>
      </c>
      <c r="N749" s="9">
        <f t="shared" ca="1" si="114"/>
        <v>1</v>
      </c>
      <c r="O749" s="5">
        <f t="shared" ca="1" si="115"/>
        <v>-0.41400000000000003</v>
      </c>
      <c r="P749" s="9">
        <f t="shared" ca="1" si="116"/>
        <v>0</v>
      </c>
      <c r="Q749" s="5">
        <f t="shared" ca="1" si="117"/>
        <v>-0.57333333333333336</v>
      </c>
      <c r="R749" s="9">
        <f t="shared" ca="1" si="118"/>
        <v>0</v>
      </c>
      <c r="S749" s="5">
        <f t="shared" si="119"/>
        <v>-1</v>
      </c>
    </row>
    <row r="750" spans="1:19" x14ac:dyDescent="0.3">
      <c r="A750" s="7">
        <v>44741</v>
      </c>
      <c r="B750" s="3">
        <v>99622</v>
      </c>
      <c r="C750" s="3">
        <v>100592</v>
      </c>
      <c r="D750" s="3">
        <v>101313</v>
      </c>
      <c r="E750" s="3">
        <v>99218</v>
      </c>
      <c r="F750" s="4" t="s">
        <v>285</v>
      </c>
      <c r="G750" s="1">
        <f>VALUE(LEFT(F750,LEN(F750)-1))*CHOOSE(MATCH(RIGHT(F750,1),{"K";"M";"B"},0),1000,1000000,1000000000)</f>
        <v>10450000</v>
      </c>
      <c r="H750" s="6">
        <v>-9.5999999999999992E-3</v>
      </c>
      <c r="I750" s="5">
        <f>+Dados_Históricos___Ibovespa_2015_a_2025[[#This Row],[Var%]]*100</f>
        <v>-0.96</v>
      </c>
      <c r="J750" s="9">
        <f t="shared" si="110"/>
        <v>0</v>
      </c>
      <c r="K750" s="5">
        <f t="shared" si="111"/>
        <v>-0.45999999999999996</v>
      </c>
      <c r="L750" s="9">
        <f t="shared" si="112"/>
        <v>0</v>
      </c>
      <c r="M750" s="5">
        <f t="shared" ca="1" si="113"/>
        <v>2.8000000000000025E-2</v>
      </c>
      <c r="N750" s="9">
        <f t="shared" ca="1" si="114"/>
        <v>1</v>
      </c>
      <c r="O750" s="5">
        <f t="shared" ca="1" si="115"/>
        <v>-0.23300000000000001</v>
      </c>
      <c r="P750" s="9">
        <f t="shared" ca="1" si="116"/>
        <v>0</v>
      </c>
      <c r="Q750" s="5">
        <f t="shared" ca="1" si="117"/>
        <v>-0.50809523809523816</v>
      </c>
      <c r="R750" s="9">
        <f t="shared" ca="1" si="118"/>
        <v>0</v>
      </c>
      <c r="S750" s="5">
        <f t="shared" si="119"/>
        <v>-1</v>
      </c>
    </row>
    <row r="751" spans="1:19" x14ac:dyDescent="0.3">
      <c r="A751" s="7">
        <v>44740</v>
      </c>
      <c r="B751" s="3">
        <v>100591</v>
      </c>
      <c r="C751" s="3">
        <v>100766</v>
      </c>
      <c r="D751" s="3">
        <v>102237</v>
      </c>
      <c r="E751" s="3">
        <v>99956</v>
      </c>
      <c r="F751" s="4" t="s">
        <v>414</v>
      </c>
      <c r="G751" s="1">
        <f>VALUE(LEFT(F751,LEN(F751)-1))*CHOOSE(MATCH(RIGHT(F751,1),{"K";"M";"B"},0),1000,1000000,1000000000)</f>
        <v>10490000</v>
      </c>
      <c r="H751" s="6">
        <v>-1.6999999999999999E-3</v>
      </c>
      <c r="I751" s="5">
        <f>+Dados_Históricos___Ibovespa_2015_a_2025[[#This Row],[Var%]]*100</f>
        <v>-0.16999999999999998</v>
      </c>
      <c r="J751" s="9">
        <f t="shared" si="110"/>
        <v>0</v>
      </c>
      <c r="K751" s="5">
        <f t="shared" si="111"/>
        <v>0</v>
      </c>
      <c r="L751" s="9">
        <f t="shared" si="112"/>
        <v>0</v>
      </c>
      <c r="M751" s="5">
        <f t="shared" ca="1" si="113"/>
        <v>0.188</v>
      </c>
      <c r="N751" s="9">
        <f t="shared" ca="1" si="114"/>
        <v>1</v>
      </c>
      <c r="O751" s="5">
        <f t="shared" ca="1" si="115"/>
        <v>-0.18900000000000006</v>
      </c>
      <c r="P751" s="9">
        <f t="shared" ca="1" si="116"/>
        <v>0</v>
      </c>
      <c r="Q751" s="5">
        <f t="shared" ca="1" si="117"/>
        <v>-0.50095238095238115</v>
      </c>
      <c r="R751" s="9">
        <f t="shared" ca="1" si="118"/>
        <v>0</v>
      </c>
      <c r="S751" s="5">
        <f t="shared" si="119"/>
        <v>1</v>
      </c>
    </row>
    <row r="752" spans="1:19" x14ac:dyDescent="0.3">
      <c r="A752" s="7">
        <v>44739</v>
      </c>
      <c r="B752" s="3">
        <v>100764</v>
      </c>
      <c r="C752" s="3">
        <v>98673</v>
      </c>
      <c r="D752" s="3">
        <v>101106</v>
      </c>
      <c r="E752" s="3">
        <v>98672</v>
      </c>
      <c r="F752" s="4" t="s">
        <v>162</v>
      </c>
      <c r="G752" s="1">
        <f>VALUE(LEFT(F752,LEN(F752)-1))*CHOOSE(MATCH(RIGHT(F752,1),{"K";"M";"B"},0),1000,1000000,1000000000)</f>
        <v>9900000</v>
      </c>
      <c r="H752" s="6">
        <v>2.12E-2</v>
      </c>
      <c r="I752" s="5">
        <f>+Dados_Históricos___Ibovespa_2015_a_2025[[#This Row],[Var%]]*100</f>
        <v>2.12</v>
      </c>
      <c r="J752" s="9">
        <f t="shared" si="110"/>
        <v>1</v>
      </c>
      <c r="K752" s="5">
        <f t="shared" si="111"/>
        <v>1.62</v>
      </c>
      <c r="L752" s="9">
        <f t="shared" si="112"/>
        <v>1</v>
      </c>
      <c r="M752" s="5">
        <f t="shared" ca="1" si="113"/>
        <v>0.18800000000000003</v>
      </c>
      <c r="N752" s="9">
        <f t="shared" ca="1" si="114"/>
        <v>1</v>
      </c>
      <c r="O752" s="5">
        <f t="shared" ca="1" si="115"/>
        <v>-0.44500000000000001</v>
      </c>
      <c r="P752" s="9">
        <f t="shared" ca="1" si="116"/>
        <v>0</v>
      </c>
      <c r="Q752" s="5">
        <f t="shared" ca="1" si="117"/>
        <v>-0.49047619047619051</v>
      </c>
      <c r="R752" s="9">
        <f t="shared" ca="1" si="118"/>
        <v>0</v>
      </c>
      <c r="S752" s="5">
        <f t="shared" si="119"/>
        <v>-1</v>
      </c>
    </row>
    <row r="753" spans="1:19" x14ac:dyDescent="0.3">
      <c r="A753" s="7">
        <v>44736</v>
      </c>
      <c r="B753" s="3">
        <v>98672</v>
      </c>
      <c r="C753" s="3">
        <v>98081</v>
      </c>
      <c r="D753" s="3">
        <v>99313</v>
      </c>
      <c r="E753" s="3">
        <v>98031</v>
      </c>
      <c r="F753" s="4" t="s">
        <v>596</v>
      </c>
      <c r="G753" s="1">
        <f>VALUE(LEFT(F753,LEN(F753)-1))*CHOOSE(MATCH(RIGHT(F753,1),{"K";"M";"B"},0),1000,1000000,1000000000)</f>
        <v>10350000</v>
      </c>
      <c r="H753" s="6">
        <v>6.0000000000000001E-3</v>
      </c>
      <c r="I753" s="5">
        <f>+Dados_Históricos___Ibovespa_2015_a_2025[[#This Row],[Var%]]*100</f>
        <v>0.6</v>
      </c>
      <c r="J753" s="9">
        <f t="shared" si="110"/>
        <v>1</v>
      </c>
      <c r="K753" s="5">
        <f t="shared" si="111"/>
        <v>9.9999999999999978E-2</v>
      </c>
      <c r="L753" s="9">
        <f t="shared" si="112"/>
        <v>1</v>
      </c>
      <c r="M753" s="5">
        <f t="shared" ca="1" si="113"/>
        <v>-0.23000000000000004</v>
      </c>
      <c r="N753" s="9">
        <f t="shared" ca="1" si="114"/>
        <v>0</v>
      </c>
      <c r="O753" s="5">
        <f t="shared" ca="1" si="115"/>
        <v>-0.80800000000000005</v>
      </c>
      <c r="P753" s="9">
        <f t="shared" ca="1" si="116"/>
        <v>0</v>
      </c>
      <c r="Q753" s="5">
        <f t="shared" ca="1" si="117"/>
        <v>-0.53523809523809529</v>
      </c>
      <c r="R753" s="9">
        <f t="shared" ca="1" si="118"/>
        <v>0</v>
      </c>
      <c r="S753" s="5">
        <f t="shared" si="119"/>
        <v>-0.99999999999999978</v>
      </c>
    </row>
    <row r="754" spans="1:19" x14ac:dyDescent="0.3">
      <c r="A754" s="7">
        <v>44735</v>
      </c>
      <c r="B754" s="3">
        <v>98080</v>
      </c>
      <c r="C754" s="3">
        <v>99523</v>
      </c>
      <c r="D754" s="3">
        <v>100232</v>
      </c>
      <c r="E754" s="3">
        <v>97775</v>
      </c>
      <c r="F754" s="4" t="s">
        <v>473</v>
      </c>
      <c r="G754" s="1">
        <f>VALUE(LEFT(F754,LEN(F754)-1))*CHOOSE(MATCH(RIGHT(F754,1),{"K";"M";"B"},0),1000,1000000,1000000000)</f>
        <v>12410000</v>
      </c>
      <c r="H754" s="6">
        <v>-1.4500000000000001E-2</v>
      </c>
      <c r="I754" s="5">
        <f>+Dados_Históricos___Ibovespa_2015_a_2025[[#This Row],[Var%]]*100</f>
        <v>-1.4500000000000002</v>
      </c>
      <c r="J754" s="9">
        <f t="shared" si="110"/>
        <v>0</v>
      </c>
      <c r="K754" s="5">
        <f t="shared" si="111"/>
        <v>-0.95000000000000018</v>
      </c>
      <c r="L754" s="9">
        <f t="shared" si="112"/>
        <v>0</v>
      </c>
      <c r="M754" s="5">
        <f t="shared" ca="1" si="113"/>
        <v>-0.93</v>
      </c>
      <c r="N754" s="9">
        <f t="shared" ca="1" si="114"/>
        <v>0</v>
      </c>
      <c r="O754" s="5">
        <f t="shared" ca="1" si="115"/>
        <v>-0.98599999999999999</v>
      </c>
      <c r="P754" s="9">
        <f t="shared" ca="1" si="116"/>
        <v>0</v>
      </c>
      <c r="Q754" s="5">
        <f t="shared" ca="1" si="117"/>
        <v>-0.56380952380952387</v>
      </c>
      <c r="R754" s="9">
        <f t="shared" ca="1" si="118"/>
        <v>0</v>
      </c>
      <c r="S754" s="5">
        <f t="shared" si="119"/>
        <v>-1</v>
      </c>
    </row>
    <row r="755" spans="1:19" x14ac:dyDescent="0.3">
      <c r="A755" s="7">
        <v>44734</v>
      </c>
      <c r="B755" s="3">
        <v>99522</v>
      </c>
      <c r="C755" s="3">
        <v>99678</v>
      </c>
      <c r="D755" s="3">
        <v>100374</v>
      </c>
      <c r="E755" s="3">
        <v>98050</v>
      </c>
      <c r="F755" s="4" t="s">
        <v>597</v>
      </c>
      <c r="G755" s="1">
        <f>VALUE(LEFT(F755,LEN(F755)-1))*CHOOSE(MATCH(RIGHT(F755,1),{"K";"M";"B"},0),1000,1000000,1000000000)</f>
        <v>11680000</v>
      </c>
      <c r="H755" s="6">
        <v>-1.6000000000000001E-3</v>
      </c>
      <c r="I755" s="5">
        <f>+Dados_Históricos___Ibovespa_2015_a_2025[[#This Row],[Var%]]*100</f>
        <v>-0.16</v>
      </c>
      <c r="J755" s="9">
        <f t="shared" si="110"/>
        <v>0</v>
      </c>
      <c r="K755" s="5">
        <f t="shared" si="111"/>
        <v>0</v>
      </c>
      <c r="L755" s="9">
        <f t="shared" si="112"/>
        <v>0</v>
      </c>
      <c r="M755" s="5">
        <f t="shared" ca="1" si="113"/>
        <v>-0.49400000000000005</v>
      </c>
      <c r="N755" s="9">
        <f t="shared" ca="1" si="114"/>
        <v>0</v>
      </c>
      <c r="O755" s="5">
        <f t="shared" ca="1" si="115"/>
        <v>-0.99600000000000011</v>
      </c>
      <c r="P755" s="9">
        <f t="shared" ca="1" si="116"/>
        <v>0</v>
      </c>
      <c r="Q755" s="5">
        <f t="shared" ca="1" si="117"/>
        <v>-0.48476190476190484</v>
      </c>
      <c r="R755" s="9">
        <f t="shared" ca="1" si="118"/>
        <v>0</v>
      </c>
      <c r="S755" s="5">
        <f t="shared" si="119"/>
        <v>-1.0000000000000002</v>
      </c>
    </row>
    <row r="756" spans="1:19" x14ac:dyDescent="0.3">
      <c r="A756" s="7">
        <v>44733</v>
      </c>
      <c r="B756" s="3">
        <v>99685</v>
      </c>
      <c r="C756" s="3">
        <v>99854</v>
      </c>
      <c r="D756" s="3">
        <v>101069</v>
      </c>
      <c r="E756" s="3">
        <v>99167</v>
      </c>
      <c r="F756" s="4" t="s">
        <v>134</v>
      </c>
      <c r="G756" s="1">
        <f>VALUE(LEFT(F756,LEN(F756)-1))*CHOOSE(MATCH(RIGHT(F756,1),{"K";"M";"B"},0),1000,1000000,1000000000)</f>
        <v>11070000</v>
      </c>
      <c r="H756" s="6">
        <v>-1.6999999999999999E-3</v>
      </c>
      <c r="I756" s="5">
        <f>+Dados_Históricos___Ibovespa_2015_a_2025[[#This Row],[Var%]]*100</f>
        <v>-0.16999999999999998</v>
      </c>
      <c r="J756" s="9">
        <f t="shared" si="110"/>
        <v>0</v>
      </c>
      <c r="K756" s="5">
        <f t="shared" si="111"/>
        <v>0</v>
      </c>
      <c r="L756" s="9">
        <f t="shared" si="112"/>
        <v>0</v>
      </c>
      <c r="M756" s="5">
        <f t="shared" ca="1" si="113"/>
        <v>-0.56600000000000006</v>
      </c>
      <c r="N756" s="9">
        <f t="shared" ca="1" si="114"/>
        <v>0</v>
      </c>
      <c r="O756" s="5">
        <f t="shared" ca="1" si="115"/>
        <v>-0.99099999999999999</v>
      </c>
      <c r="P756" s="9">
        <f t="shared" ca="1" si="116"/>
        <v>0</v>
      </c>
      <c r="Q756" s="5">
        <f t="shared" ca="1" si="117"/>
        <v>-0.3957142857142858</v>
      </c>
      <c r="R756" s="9">
        <f t="shared" ca="1" si="118"/>
        <v>0</v>
      </c>
      <c r="S756" s="5">
        <f t="shared" si="119"/>
        <v>1.0000000000000002</v>
      </c>
    </row>
    <row r="757" spans="1:19" x14ac:dyDescent="0.3">
      <c r="A757" s="7">
        <v>44732</v>
      </c>
      <c r="B757" s="3">
        <v>99853</v>
      </c>
      <c r="C757" s="3">
        <v>99824</v>
      </c>
      <c r="D757" s="3">
        <v>100481</v>
      </c>
      <c r="E757" s="3">
        <v>98409</v>
      </c>
      <c r="F757" s="4" t="s">
        <v>476</v>
      </c>
      <c r="G757" s="1">
        <f>VALUE(LEFT(F757,LEN(F757)-1))*CHOOSE(MATCH(RIGHT(F757,1),{"K";"M";"B"},0),1000,1000000,1000000000)</f>
        <v>10900000</v>
      </c>
      <c r="H757" s="6">
        <v>2.9999999999999997E-4</v>
      </c>
      <c r="I757" s="5">
        <f>+Dados_Históricos___Ibovespa_2015_a_2025[[#This Row],[Var%]]*100</f>
        <v>0.03</v>
      </c>
      <c r="J757" s="9">
        <f t="shared" si="110"/>
        <v>1</v>
      </c>
      <c r="K757" s="5">
        <f t="shared" si="111"/>
        <v>0</v>
      </c>
      <c r="L757" s="9">
        <f t="shared" si="112"/>
        <v>0</v>
      </c>
      <c r="M757" s="5">
        <f t="shared" ca="1" si="113"/>
        <v>-1.0780000000000001</v>
      </c>
      <c r="N757" s="9">
        <f t="shared" ca="1" si="114"/>
        <v>0</v>
      </c>
      <c r="O757" s="5">
        <f t="shared" ca="1" si="115"/>
        <v>-1.056</v>
      </c>
      <c r="P757" s="9">
        <f t="shared" ca="1" si="116"/>
        <v>0</v>
      </c>
      <c r="Q757" s="5">
        <f t="shared" ca="1" si="117"/>
        <v>-0.32142857142857145</v>
      </c>
      <c r="R757" s="9">
        <f t="shared" ca="1" si="118"/>
        <v>0</v>
      </c>
      <c r="S757" s="5">
        <f t="shared" si="119"/>
        <v>-1</v>
      </c>
    </row>
    <row r="758" spans="1:19" x14ac:dyDescent="0.3">
      <c r="A758" s="7">
        <v>44729</v>
      </c>
      <c r="B758" s="3">
        <v>99825</v>
      </c>
      <c r="C758" s="3">
        <v>102800</v>
      </c>
      <c r="D758" s="3">
        <v>102801</v>
      </c>
      <c r="E758" s="3">
        <v>98402</v>
      </c>
      <c r="F758" s="4" t="s">
        <v>598</v>
      </c>
      <c r="G758" s="1">
        <f>VALUE(LEFT(F758,LEN(F758)-1))*CHOOSE(MATCH(RIGHT(F758,1),{"K";"M";"B"},0),1000,1000000,1000000000)</f>
        <v>18930000</v>
      </c>
      <c r="H758" s="6">
        <v>-2.9000000000000001E-2</v>
      </c>
      <c r="I758" s="5">
        <f>+Dados_Históricos___Ibovespa_2015_a_2025[[#This Row],[Var%]]*100</f>
        <v>-2.9000000000000004</v>
      </c>
      <c r="J758" s="9">
        <f t="shared" si="110"/>
        <v>0</v>
      </c>
      <c r="K758" s="5">
        <f t="shared" si="111"/>
        <v>-2.4000000000000004</v>
      </c>
      <c r="L758" s="9">
        <f t="shared" si="112"/>
        <v>0</v>
      </c>
      <c r="M758" s="5">
        <f t="shared" ca="1" si="113"/>
        <v>-1.3859999999999999</v>
      </c>
      <c r="N758" s="9">
        <f t="shared" ca="1" si="114"/>
        <v>0</v>
      </c>
      <c r="O758" s="5">
        <f t="shared" ca="1" si="115"/>
        <v>-1.1739999999999999</v>
      </c>
      <c r="P758" s="9">
        <f t="shared" ca="1" si="116"/>
        <v>0</v>
      </c>
      <c r="Q758" s="5">
        <f t="shared" ca="1" si="117"/>
        <v>-0.28904761904761916</v>
      </c>
      <c r="R758" s="9">
        <f t="shared" ca="1" si="118"/>
        <v>0</v>
      </c>
      <c r="S758" s="5">
        <f t="shared" si="119"/>
        <v>-1</v>
      </c>
    </row>
    <row r="759" spans="1:19" x14ac:dyDescent="0.3">
      <c r="A759" s="7">
        <v>44727</v>
      </c>
      <c r="B759" s="3">
        <v>102807</v>
      </c>
      <c r="C759" s="3">
        <v>102068</v>
      </c>
      <c r="D759" s="3">
        <v>103952</v>
      </c>
      <c r="E759" s="3">
        <v>102046</v>
      </c>
      <c r="F759" s="4" t="s">
        <v>599</v>
      </c>
      <c r="G759" s="1">
        <f>VALUE(LEFT(F759,LEN(F759)-1))*CHOOSE(MATCH(RIGHT(F759,1),{"K";"M";"B"},0),1000,1000000,1000000000)</f>
        <v>16020000</v>
      </c>
      <c r="H759" s="6">
        <v>7.3000000000000001E-3</v>
      </c>
      <c r="I759" s="5">
        <f>+Dados_Históricos___Ibovespa_2015_a_2025[[#This Row],[Var%]]*100</f>
        <v>0.73</v>
      </c>
      <c r="J759" s="9">
        <f t="shared" si="110"/>
        <v>1</v>
      </c>
      <c r="K759" s="5">
        <f t="shared" si="111"/>
        <v>0.22999999999999998</v>
      </c>
      <c r="L759" s="9">
        <f t="shared" si="112"/>
        <v>1</v>
      </c>
      <c r="M759" s="5">
        <f t="shared" ca="1" si="113"/>
        <v>-1.042</v>
      </c>
      <c r="N759" s="9">
        <f t="shared" ca="1" si="114"/>
        <v>0</v>
      </c>
      <c r="O759" s="5">
        <f t="shared" ca="1" si="115"/>
        <v>-0.79100000000000004</v>
      </c>
      <c r="P759" s="9">
        <f t="shared" ca="1" si="116"/>
        <v>0</v>
      </c>
      <c r="Q759" s="5">
        <f t="shared" ca="1" si="117"/>
        <v>-0.26238095238095238</v>
      </c>
      <c r="R759" s="9">
        <f t="shared" ca="1" si="118"/>
        <v>0</v>
      </c>
      <c r="S759" s="5">
        <f t="shared" si="119"/>
        <v>-1</v>
      </c>
    </row>
    <row r="760" spans="1:19" x14ac:dyDescent="0.3">
      <c r="A760" s="7">
        <v>44726</v>
      </c>
      <c r="B760" s="3">
        <v>102063</v>
      </c>
      <c r="C760" s="3">
        <v>102598</v>
      </c>
      <c r="D760" s="3">
        <v>103328</v>
      </c>
      <c r="E760" s="3">
        <v>101325</v>
      </c>
      <c r="F760" s="4" t="s">
        <v>600</v>
      </c>
      <c r="G760" s="1">
        <f>VALUE(LEFT(F760,LEN(F760)-1))*CHOOSE(MATCH(RIGHT(F760,1),{"K";"M";"B"},0),1000,1000000,1000000000)</f>
        <v>11560000</v>
      </c>
      <c r="H760" s="6">
        <v>-5.1999999999999998E-3</v>
      </c>
      <c r="I760" s="5">
        <f>+Dados_Históricos___Ibovespa_2015_a_2025[[#This Row],[Var%]]*100</f>
        <v>-0.52</v>
      </c>
      <c r="J760" s="9">
        <f t="shared" si="110"/>
        <v>0</v>
      </c>
      <c r="K760" s="5">
        <f t="shared" si="111"/>
        <v>-2.0000000000000018E-2</v>
      </c>
      <c r="L760" s="9">
        <f t="shared" si="112"/>
        <v>0</v>
      </c>
      <c r="M760" s="5">
        <f t="shared" ca="1" si="113"/>
        <v>-1.4979999999999998</v>
      </c>
      <c r="N760" s="9">
        <f t="shared" ca="1" si="114"/>
        <v>0</v>
      </c>
      <c r="O760" s="5">
        <f t="shared" ca="1" si="115"/>
        <v>-0.8630000000000001</v>
      </c>
      <c r="P760" s="9">
        <f t="shared" ca="1" si="116"/>
        <v>0</v>
      </c>
      <c r="Q760" s="5">
        <f t="shared" ca="1" si="117"/>
        <v>-0.27285714285714296</v>
      </c>
      <c r="R760" s="9">
        <f t="shared" ca="1" si="118"/>
        <v>0</v>
      </c>
      <c r="S760" s="5">
        <f t="shared" si="119"/>
        <v>1</v>
      </c>
    </row>
    <row r="761" spans="1:19" x14ac:dyDescent="0.3">
      <c r="A761" s="7">
        <v>44725</v>
      </c>
      <c r="B761" s="3">
        <v>102598</v>
      </c>
      <c r="C761" s="3">
        <v>105476</v>
      </c>
      <c r="D761" s="3">
        <v>105478</v>
      </c>
      <c r="E761" s="3">
        <v>101700</v>
      </c>
      <c r="F761" s="4" t="s">
        <v>498</v>
      </c>
      <c r="G761" s="1">
        <f>VALUE(LEFT(F761,LEN(F761)-1))*CHOOSE(MATCH(RIGHT(F761,1),{"K";"M";"B"},0),1000,1000000,1000000000)</f>
        <v>13840000</v>
      </c>
      <c r="H761" s="6">
        <v>-2.7300000000000001E-2</v>
      </c>
      <c r="I761" s="5">
        <f>+Dados_Históricos___Ibovespa_2015_a_2025[[#This Row],[Var%]]*100</f>
        <v>-2.73</v>
      </c>
      <c r="J761" s="9">
        <f t="shared" si="110"/>
        <v>0</v>
      </c>
      <c r="K761" s="5">
        <f t="shared" si="111"/>
        <v>-2.23</v>
      </c>
      <c r="L761" s="9">
        <f t="shared" si="112"/>
        <v>0</v>
      </c>
      <c r="M761" s="5">
        <f t="shared" ca="1" si="113"/>
        <v>-1.4159999999999999</v>
      </c>
      <c r="N761" s="9">
        <f t="shared" ca="1" si="114"/>
        <v>0</v>
      </c>
      <c r="O761" s="5">
        <f t="shared" ca="1" si="115"/>
        <v>-0.78200000000000014</v>
      </c>
      <c r="P761" s="9">
        <f t="shared" ca="1" si="116"/>
        <v>0</v>
      </c>
      <c r="Q761" s="5">
        <f t="shared" ca="1" si="117"/>
        <v>-0.19000000000000006</v>
      </c>
      <c r="R761" s="9">
        <f t="shared" ca="1" si="118"/>
        <v>0</v>
      </c>
      <c r="S761" s="5">
        <f t="shared" si="119"/>
        <v>-1</v>
      </c>
    </row>
    <row r="762" spans="1:19" x14ac:dyDescent="0.3">
      <c r="A762" s="7">
        <v>44722</v>
      </c>
      <c r="B762" s="3">
        <v>105481</v>
      </c>
      <c r="C762" s="3">
        <v>107091</v>
      </c>
      <c r="D762" s="3">
        <v>107092</v>
      </c>
      <c r="E762" s="3">
        <v>104648</v>
      </c>
      <c r="F762" s="4" t="s">
        <v>601</v>
      </c>
      <c r="G762" s="1">
        <f>VALUE(LEFT(F762,LEN(F762)-1))*CHOOSE(MATCH(RIGHT(F762,1),{"K";"M";"B"},0),1000,1000000,1000000000)</f>
        <v>12840000</v>
      </c>
      <c r="H762" s="6">
        <v>-1.5100000000000001E-2</v>
      </c>
      <c r="I762" s="5">
        <f>+Dados_Históricos___Ibovespa_2015_a_2025[[#This Row],[Var%]]*100</f>
        <v>-1.51</v>
      </c>
      <c r="J762" s="9">
        <f t="shared" si="110"/>
        <v>0</v>
      </c>
      <c r="K762" s="5">
        <f t="shared" si="111"/>
        <v>-1.01</v>
      </c>
      <c r="L762" s="9">
        <f t="shared" si="112"/>
        <v>0</v>
      </c>
      <c r="M762" s="5">
        <f t="shared" ca="1" si="113"/>
        <v>-1.0340000000000003</v>
      </c>
      <c r="N762" s="9">
        <f t="shared" ca="1" si="114"/>
        <v>0</v>
      </c>
      <c r="O762" s="5">
        <f t="shared" ca="1" si="115"/>
        <v>-0.59000000000000008</v>
      </c>
      <c r="P762" s="9">
        <f t="shared" ca="1" si="116"/>
        <v>0</v>
      </c>
      <c r="Q762" s="5">
        <f t="shared" ca="1" si="117"/>
        <v>-4.2857142857143111E-3</v>
      </c>
      <c r="R762" s="9">
        <f t="shared" ca="1" si="118"/>
        <v>0</v>
      </c>
      <c r="S762" s="5">
        <f t="shared" si="119"/>
        <v>-1</v>
      </c>
    </row>
    <row r="763" spans="1:19" x14ac:dyDescent="0.3">
      <c r="A763" s="7">
        <v>44721</v>
      </c>
      <c r="B763" s="3">
        <v>107094</v>
      </c>
      <c r="C763" s="3">
        <v>108367</v>
      </c>
      <c r="D763" s="3">
        <v>108510</v>
      </c>
      <c r="E763" s="3">
        <v>107068</v>
      </c>
      <c r="F763" s="4" t="s">
        <v>326</v>
      </c>
      <c r="G763" s="1">
        <f>VALUE(LEFT(F763,LEN(F763)-1))*CHOOSE(MATCH(RIGHT(F763,1),{"K";"M";"B"},0),1000,1000000,1000000000)</f>
        <v>11960000</v>
      </c>
      <c r="H763" s="6">
        <v>-1.18E-2</v>
      </c>
      <c r="I763" s="5">
        <f>+Dados_Históricos___Ibovespa_2015_a_2025[[#This Row],[Var%]]*100</f>
        <v>-1.18</v>
      </c>
      <c r="J763" s="9">
        <f t="shared" si="110"/>
        <v>0</v>
      </c>
      <c r="K763" s="5">
        <f t="shared" si="111"/>
        <v>-0.67999999999999994</v>
      </c>
      <c r="L763" s="9">
        <f t="shared" si="112"/>
        <v>0</v>
      </c>
      <c r="M763" s="5">
        <f t="shared" ca="1" si="113"/>
        <v>-0.96200000000000008</v>
      </c>
      <c r="N763" s="9">
        <f t="shared" ca="1" si="114"/>
        <v>0</v>
      </c>
      <c r="O763" s="5">
        <f t="shared" ca="1" si="115"/>
        <v>-0.43400000000000005</v>
      </c>
      <c r="P763" s="9">
        <f t="shared" ca="1" si="116"/>
        <v>0</v>
      </c>
      <c r="Q763" s="5">
        <f t="shared" ca="1" si="117"/>
        <v>0.12666666666666662</v>
      </c>
      <c r="R763" s="9">
        <f t="shared" ca="1" si="118"/>
        <v>1</v>
      </c>
      <c r="S763" s="5">
        <f t="shared" si="119"/>
        <v>-1</v>
      </c>
    </row>
    <row r="764" spans="1:19" x14ac:dyDescent="0.3">
      <c r="A764" s="7">
        <v>44720</v>
      </c>
      <c r="B764" s="3">
        <v>108368</v>
      </c>
      <c r="C764" s="3">
        <v>110067</v>
      </c>
      <c r="D764" s="3">
        <v>110142</v>
      </c>
      <c r="E764" s="3">
        <v>108045</v>
      </c>
      <c r="F764" s="4" t="s">
        <v>602</v>
      </c>
      <c r="G764" s="1">
        <f>VALUE(LEFT(F764,LEN(F764)-1))*CHOOSE(MATCH(RIGHT(F764,1),{"K";"M";"B"},0),1000,1000000,1000000000)</f>
        <v>10380000</v>
      </c>
      <c r="H764" s="6">
        <v>-1.55E-2</v>
      </c>
      <c r="I764" s="5">
        <f>+Dados_Históricos___Ibovespa_2015_a_2025[[#This Row],[Var%]]*100</f>
        <v>-1.55</v>
      </c>
      <c r="J764" s="9">
        <f t="shared" si="110"/>
        <v>0</v>
      </c>
      <c r="K764" s="5">
        <f t="shared" si="111"/>
        <v>-1.05</v>
      </c>
      <c r="L764" s="9">
        <f t="shared" si="112"/>
        <v>0</v>
      </c>
      <c r="M764" s="5">
        <f t="shared" ca="1" si="113"/>
        <v>-0.54</v>
      </c>
      <c r="N764" s="9">
        <f t="shared" ca="1" si="114"/>
        <v>0</v>
      </c>
      <c r="O764" s="5">
        <f t="shared" ca="1" si="115"/>
        <v>-0.19800000000000006</v>
      </c>
      <c r="P764" s="9">
        <f t="shared" ca="1" si="116"/>
        <v>0</v>
      </c>
      <c r="Q764" s="5">
        <f t="shared" ca="1" si="117"/>
        <v>0.24238095238095234</v>
      </c>
      <c r="R764" s="9">
        <f t="shared" ca="1" si="118"/>
        <v>1</v>
      </c>
      <c r="S764" s="5">
        <f t="shared" si="119"/>
        <v>1</v>
      </c>
    </row>
    <row r="765" spans="1:19" x14ac:dyDescent="0.3">
      <c r="A765" s="7">
        <v>44719</v>
      </c>
      <c r="B765" s="3">
        <v>110070</v>
      </c>
      <c r="C765" s="3">
        <v>110185</v>
      </c>
      <c r="D765" s="3">
        <v>110435</v>
      </c>
      <c r="E765" s="3">
        <v>109394</v>
      </c>
      <c r="F765" s="4" t="s">
        <v>223</v>
      </c>
      <c r="G765" s="1">
        <f>VALUE(LEFT(F765,LEN(F765)-1))*CHOOSE(MATCH(RIGHT(F765,1),{"K";"M";"B"},0),1000,1000000,1000000000)</f>
        <v>9470000</v>
      </c>
      <c r="H765" s="6">
        <v>-1.1000000000000001E-3</v>
      </c>
      <c r="I765" s="5">
        <f>+Dados_Históricos___Ibovespa_2015_a_2025[[#This Row],[Var%]]*100</f>
        <v>-0.11</v>
      </c>
      <c r="J765" s="9">
        <f t="shared" si="110"/>
        <v>0</v>
      </c>
      <c r="K765" s="5">
        <f t="shared" si="111"/>
        <v>0</v>
      </c>
      <c r="L765" s="9">
        <f t="shared" si="112"/>
        <v>0</v>
      </c>
      <c r="M765" s="5">
        <f t="shared" ca="1" si="113"/>
        <v>-0.22800000000000004</v>
      </c>
      <c r="N765" s="9">
        <f t="shared" ca="1" si="114"/>
        <v>0</v>
      </c>
      <c r="O765" s="5">
        <f t="shared" ca="1" si="115"/>
        <v>-4.3000000000000017E-2</v>
      </c>
      <c r="P765" s="9">
        <f t="shared" ca="1" si="116"/>
        <v>0</v>
      </c>
      <c r="Q765" s="5">
        <f t="shared" ca="1" si="117"/>
        <v>0.30952380952380959</v>
      </c>
      <c r="R765" s="9">
        <f t="shared" ca="1" si="118"/>
        <v>1</v>
      </c>
      <c r="S765" s="5">
        <f t="shared" si="119"/>
        <v>-1</v>
      </c>
    </row>
    <row r="766" spans="1:19" x14ac:dyDescent="0.3">
      <c r="A766" s="7">
        <v>44718</v>
      </c>
      <c r="B766" s="3">
        <v>110186</v>
      </c>
      <c r="C766" s="3">
        <v>111102</v>
      </c>
      <c r="D766" s="3">
        <v>111935</v>
      </c>
      <c r="E766" s="3">
        <v>110015</v>
      </c>
      <c r="F766" s="4" t="s">
        <v>603</v>
      </c>
      <c r="G766" s="1">
        <f>VALUE(LEFT(F766,LEN(F766)-1))*CHOOSE(MATCH(RIGHT(F766,1),{"K";"M";"B"},0),1000,1000000,1000000000)</f>
        <v>8210000.0000000009</v>
      </c>
      <c r="H766" s="6">
        <v>-8.2000000000000007E-3</v>
      </c>
      <c r="I766" s="5">
        <f>+Dados_Históricos___Ibovespa_2015_a_2025[[#This Row],[Var%]]*100</f>
        <v>-0.82000000000000006</v>
      </c>
      <c r="J766" s="9">
        <f t="shared" si="110"/>
        <v>0</v>
      </c>
      <c r="K766" s="5">
        <f t="shared" si="111"/>
        <v>-0.32000000000000006</v>
      </c>
      <c r="L766" s="9">
        <f t="shared" si="112"/>
        <v>0</v>
      </c>
      <c r="M766" s="5">
        <f t="shared" ca="1" si="113"/>
        <v>-0.14799999999999999</v>
      </c>
      <c r="N766" s="9">
        <f t="shared" ca="1" si="114"/>
        <v>0</v>
      </c>
      <c r="O766" s="5">
        <f t="shared" ca="1" si="115"/>
        <v>-1.0999999999999985E-2</v>
      </c>
      <c r="P766" s="9">
        <f t="shared" ca="1" si="116"/>
        <v>0</v>
      </c>
      <c r="Q766" s="5">
        <f t="shared" ca="1" si="117"/>
        <v>0.22952380952380955</v>
      </c>
      <c r="R766" s="9">
        <f t="shared" ca="1" si="118"/>
        <v>1</v>
      </c>
      <c r="S766" s="5">
        <f t="shared" si="119"/>
        <v>1</v>
      </c>
    </row>
    <row r="767" spans="1:19" x14ac:dyDescent="0.3">
      <c r="A767" s="7">
        <v>44715</v>
      </c>
      <c r="B767" s="3">
        <v>111102</v>
      </c>
      <c r="C767" s="3">
        <v>112392</v>
      </c>
      <c r="D767" s="3">
        <v>112392</v>
      </c>
      <c r="E767" s="3">
        <v>110935</v>
      </c>
      <c r="F767" s="4" t="s">
        <v>323</v>
      </c>
      <c r="G767" s="1">
        <f>VALUE(LEFT(F767,LEN(F767)-1))*CHOOSE(MATCH(RIGHT(F767,1),{"K";"M";"B"},0),1000,1000000,1000000000)</f>
        <v>8760000</v>
      </c>
      <c r="H767" s="6">
        <v>-1.15E-2</v>
      </c>
      <c r="I767" s="5">
        <f>+Dados_Históricos___Ibovespa_2015_a_2025[[#This Row],[Var%]]*100</f>
        <v>-1.1499999999999999</v>
      </c>
      <c r="J767" s="9">
        <f t="shared" si="110"/>
        <v>0</v>
      </c>
      <c r="K767" s="5">
        <f t="shared" si="111"/>
        <v>-0.64999999999999991</v>
      </c>
      <c r="L767" s="9">
        <f t="shared" si="112"/>
        <v>0</v>
      </c>
      <c r="M767" s="5">
        <f t="shared" ca="1" si="113"/>
        <v>-0.14599999999999999</v>
      </c>
      <c r="N767" s="9">
        <f t="shared" ca="1" si="114"/>
        <v>0</v>
      </c>
      <c r="O767" s="5">
        <f t="shared" ca="1" si="115"/>
        <v>0.24199999999999999</v>
      </c>
      <c r="P767" s="9">
        <f t="shared" ca="1" si="116"/>
        <v>1</v>
      </c>
      <c r="Q767" s="5">
        <f t="shared" ca="1" si="117"/>
        <v>0.26095238095238094</v>
      </c>
      <c r="R767" s="9">
        <f t="shared" ca="1" si="118"/>
        <v>1</v>
      </c>
      <c r="S767" s="5">
        <f t="shared" si="119"/>
        <v>-0.99999999999999989</v>
      </c>
    </row>
    <row r="768" spans="1:19" x14ac:dyDescent="0.3">
      <c r="A768" s="7">
        <v>44714</v>
      </c>
      <c r="B768" s="3">
        <v>112393</v>
      </c>
      <c r="C768" s="3">
        <v>111363</v>
      </c>
      <c r="D768" s="3">
        <v>112709</v>
      </c>
      <c r="E768" s="3">
        <v>111218</v>
      </c>
      <c r="F768" s="4" t="s">
        <v>220</v>
      </c>
      <c r="G768" s="1">
        <f>VALUE(LEFT(F768,LEN(F768)-1))*CHOOSE(MATCH(RIGHT(F768,1),{"K";"M";"B"},0),1000,1000000,1000000000)</f>
        <v>10050000</v>
      </c>
      <c r="H768" s="6">
        <v>9.2999999999999992E-3</v>
      </c>
      <c r="I768" s="5">
        <f>+Dados_Históricos___Ibovespa_2015_a_2025[[#This Row],[Var%]]*100</f>
        <v>0.92999999999999994</v>
      </c>
      <c r="J768" s="9">
        <f t="shared" si="110"/>
        <v>1</v>
      </c>
      <c r="K768" s="5">
        <f t="shared" si="111"/>
        <v>0.42999999999999994</v>
      </c>
      <c r="L768" s="9">
        <f t="shared" si="112"/>
        <v>1</v>
      </c>
      <c r="M768" s="5">
        <f t="shared" ca="1" si="113"/>
        <v>9.4E-2</v>
      </c>
      <c r="N768" s="9">
        <f t="shared" ca="1" si="114"/>
        <v>1</v>
      </c>
      <c r="O768" s="5">
        <f t="shared" ca="1" si="115"/>
        <v>0.496</v>
      </c>
      <c r="P768" s="9">
        <f t="shared" ca="1" si="116"/>
        <v>1</v>
      </c>
      <c r="Q768" s="5">
        <f t="shared" ca="1" si="117"/>
        <v>0.18190476190476182</v>
      </c>
      <c r="R768" s="9">
        <f t="shared" ca="1" si="118"/>
        <v>1</v>
      </c>
      <c r="S768" s="5">
        <f t="shared" si="119"/>
        <v>1</v>
      </c>
    </row>
    <row r="769" spans="1:19" x14ac:dyDescent="0.3">
      <c r="A769" s="7">
        <v>44713</v>
      </c>
      <c r="B769" s="3">
        <v>111360</v>
      </c>
      <c r="C769" s="3">
        <v>111351</v>
      </c>
      <c r="D769" s="3">
        <v>111931</v>
      </c>
      <c r="E769" s="3">
        <v>110822</v>
      </c>
      <c r="F769" s="4" t="s">
        <v>192</v>
      </c>
      <c r="G769" s="1">
        <f>VALUE(LEFT(F769,LEN(F769)-1))*CHOOSE(MATCH(RIGHT(F769,1),{"K";"M";"B"},0),1000,1000000,1000000000)</f>
        <v>9790000</v>
      </c>
      <c r="H769" s="6">
        <v>1E-4</v>
      </c>
      <c r="I769" s="5">
        <f>+Dados_Históricos___Ibovespa_2015_a_2025[[#This Row],[Var%]]*100</f>
        <v>0.01</v>
      </c>
      <c r="J769" s="9">
        <f t="shared" si="110"/>
        <v>1</v>
      </c>
      <c r="K769" s="5">
        <f t="shared" si="111"/>
        <v>0</v>
      </c>
      <c r="L769" s="9">
        <f t="shared" si="112"/>
        <v>0</v>
      </c>
      <c r="M769" s="5">
        <f t="shared" ca="1" si="113"/>
        <v>0.14399999999999999</v>
      </c>
      <c r="N769" s="9">
        <f t="shared" ca="1" si="114"/>
        <v>1</v>
      </c>
      <c r="O769" s="5">
        <f t="shared" ca="1" si="115"/>
        <v>0.47399999999999992</v>
      </c>
      <c r="P769" s="9">
        <f t="shared" ca="1" si="116"/>
        <v>1</v>
      </c>
      <c r="Q769" s="5">
        <f t="shared" ca="1" si="117"/>
        <v>0.21857142857142856</v>
      </c>
      <c r="R769" s="9">
        <f t="shared" ca="1" si="118"/>
        <v>1</v>
      </c>
      <c r="S769" s="5">
        <f t="shared" si="119"/>
        <v>1</v>
      </c>
    </row>
    <row r="770" spans="1:19" x14ac:dyDescent="0.3">
      <c r="A770" s="7">
        <v>44712</v>
      </c>
      <c r="B770" s="3">
        <v>111351</v>
      </c>
      <c r="C770" s="3">
        <v>111036</v>
      </c>
      <c r="D770" s="3">
        <v>111903</v>
      </c>
      <c r="E770" s="3">
        <v>110685</v>
      </c>
      <c r="F770" s="4" t="s">
        <v>604</v>
      </c>
      <c r="G770" s="1">
        <f>VALUE(LEFT(F770,LEN(F770)-1))*CHOOSE(MATCH(RIGHT(F770,1),{"K";"M";"B"},0),1000,1000000,1000000000)</f>
        <v>15810000</v>
      </c>
      <c r="H770" s="6">
        <v>2.8999999999999998E-3</v>
      </c>
      <c r="I770" s="5">
        <f>+Dados_Históricos___Ibovespa_2015_a_2025[[#This Row],[Var%]]*100</f>
        <v>0.28999999999999998</v>
      </c>
      <c r="J770" s="9">
        <f t="shared" ref="J770:J833" si="120">IF(I770&lt;0,0,IF(I770=0,0,1))</f>
        <v>1</v>
      </c>
      <c r="K770" s="5">
        <f t="shared" ref="K770:K833" si="121">IF(ABS(I770)&lt;=0.5, 0, IF(I770&gt;0, I770-0.5, I770+0.5))</f>
        <v>0</v>
      </c>
      <c r="L770" s="9">
        <f t="shared" ref="L770:L833" si="122">IF(K770&lt;0,0,IF(K770=0,0,1))</f>
        <v>0</v>
      </c>
      <c r="M770" s="5">
        <f t="shared" ref="M770:M833" ca="1" si="123">AVERAGE(OFFSET(I770,0,0,5,1))</f>
        <v>0.14199999999999999</v>
      </c>
      <c r="N770" s="9">
        <f t="shared" ref="N770:N833" ca="1" si="124">IF(M770&lt;0,0,IF(M770=0,0,1))</f>
        <v>1</v>
      </c>
      <c r="O770" s="5">
        <f t="shared" ref="O770:O833" ca="1" si="125">AVERAGE(OFFSET(I770,0,0,10,1))</f>
        <v>0.23899999999999996</v>
      </c>
      <c r="P770" s="9">
        <f t="shared" ref="P770:P833" ca="1" si="126">IF(O770&lt;0,0,IF(O770=0,0,1))</f>
        <v>1</v>
      </c>
      <c r="Q770" s="5">
        <f t="shared" ref="Q770:Q833" ca="1" si="127">AVERAGE(OFFSET(I770,0,0,21,1))</f>
        <v>0.21333333333333335</v>
      </c>
      <c r="R770" s="9">
        <f t="shared" ref="R770:R833" ca="1" si="128">IF(Q770&lt;0,0,IF(Q770=0,0,1))</f>
        <v>1</v>
      </c>
      <c r="S770" s="5">
        <f t="shared" ref="S770:S833" si="129">CORREL(G769:G770,I769:I770)</f>
        <v>1</v>
      </c>
    </row>
    <row r="771" spans="1:19" x14ac:dyDescent="0.3">
      <c r="A771" s="7">
        <v>44711</v>
      </c>
      <c r="B771" s="3">
        <v>111032</v>
      </c>
      <c r="C771" s="3">
        <v>111944</v>
      </c>
      <c r="D771" s="3">
        <v>112690</v>
      </c>
      <c r="E771" s="3">
        <v>110655</v>
      </c>
      <c r="F771" s="4" t="s">
        <v>605</v>
      </c>
      <c r="G771" s="1">
        <f>VALUE(LEFT(F771,LEN(F771)-1))*CHOOSE(MATCH(RIGHT(F771,1),{"K";"M";"B"},0),1000,1000000,1000000000)</f>
        <v>7280000</v>
      </c>
      <c r="H771" s="6">
        <v>-8.0999999999999996E-3</v>
      </c>
      <c r="I771" s="5">
        <f>+Dados_Históricos___Ibovespa_2015_a_2025[[#This Row],[Var%]]*100</f>
        <v>-0.80999999999999994</v>
      </c>
      <c r="J771" s="9">
        <f t="shared" si="120"/>
        <v>0</v>
      </c>
      <c r="K771" s="5">
        <f t="shared" si="121"/>
        <v>-0.30999999999999994</v>
      </c>
      <c r="L771" s="9">
        <f t="shared" si="122"/>
        <v>0</v>
      </c>
      <c r="M771" s="5">
        <f t="shared" ca="1" si="123"/>
        <v>0.126</v>
      </c>
      <c r="N771" s="9">
        <f t="shared" ca="1" si="124"/>
        <v>1</v>
      </c>
      <c r="O771" s="5">
        <f t="shared" ca="1" si="125"/>
        <v>0.26099999999999995</v>
      </c>
      <c r="P771" s="9">
        <f t="shared" ca="1" si="126"/>
        <v>1</v>
      </c>
      <c r="Q771" s="5">
        <f t="shared" ca="1" si="127"/>
        <v>0.14476190476190473</v>
      </c>
      <c r="R771" s="9">
        <f t="shared" ca="1" si="128"/>
        <v>1</v>
      </c>
      <c r="S771" s="5">
        <f t="shared" si="129"/>
        <v>1</v>
      </c>
    </row>
    <row r="772" spans="1:19" x14ac:dyDescent="0.3">
      <c r="A772" s="7">
        <v>44708</v>
      </c>
      <c r="B772" s="3">
        <v>111942</v>
      </c>
      <c r="C772" s="3">
        <v>111890</v>
      </c>
      <c r="D772" s="3">
        <v>112441</v>
      </c>
      <c r="E772" s="3">
        <v>111558</v>
      </c>
      <c r="F772" s="4" t="s">
        <v>606</v>
      </c>
      <c r="G772" s="1">
        <f>VALUE(LEFT(F772,LEN(F772)-1))*CHOOSE(MATCH(RIGHT(F772,1),{"K";"M";"B"},0),1000,1000000,1000000000)</f>
        <v>9980000</v>
      </c>
      <c r="H772" s="6">
        <v>5.0000000000000001E-4</v>
      </c>
      <c r="I772" s="5">
        <f>+Dados_Históricos___Ibovespa_2015_a_2025[[#This Row],[Var%]]*100</f>
        <v>0.05</v>
      </c>
      <c r="J772" s="9">
        <f t="shared" si="120"/>
        <v>1</v>
      </c>
      <c r="K772" s="5">
        <f t="shared" si="121"/>
        <v>0</v>
      </c>
      <c r="L772" s="9">
        <f t="shared" si="122"/>
        <v>0</v>
      </c>
      <c r="M772" s="5">
        <f t="shared" ca="1" si="123"/>
        <v>0.63</v>
      </c>
      <c r="N772" s="9">
        <f t="shared" ca="1" si="124"/>
        <v>1</v>
      </c>
      <c r="O772" s="5">
        <f t="shared" ca="1" si="125"/>
        <v>0.46399999999999997</v>
      </c>
      <c r="P772" s="9">
        <f t="shared" ca="1" si="126"/>
        <v>1</v>
      </c>
      <c r="Q772" s="5">
        <f t="shared" ca="1" si="127"/>
        <v>9.4761904761904769E-2</v>
      </c>
      <c r="R772" s="9">
        <f t="shared" ca="1" si="128"/>
        <v>1</v>
      </c>
      <c r="S772" s="5">
        <f t="shared" si="129"/>
        <v>1.0000000000000002</v>
      </c>
    </row>
    <row r="773" spans="1:19" x14ac:dyDescent="0.3">
      <c r="A773" s="7">
        <v>44707</v>
      </c>
      <c r="B773" s="3">
        <v>111890</v>
      </c>
      <c r="C773" s="3">
        <v>110577</v>
      </c>
      <c r="D773" s="3">
        <v>112102</v>
      </c>
      <c r="E773" s="3">
        <v>110388</v>
      </c>
      <c r="F773" s="4" t="s">
        <v>426</v>
      </c>
      <c r="G773" s="1">
        <f>VALUE(LEFT(F773,LEN(F773)-1))*CHOOSE(MATCH(RIGHT(F773,1),{"K";"M";"B"},0),1000,1000000,1000000000)</f>
        <v>13080000</v>
      </c>
      <c r="H773" s="6">
        <v>1.18E-2</v>
      </c>
      <c r="I773" s="5">
        <f>+Dados_Históricos___Ibovespa_2015_a_2025[[#This Row],[Var%]]*100</f>
        <v>1.18</v>
      </c>
      <c r="J773" s="9">
        <f t="shared" si="120"/>
        <v>1</v>
      </c>
      <c r="K773" s="5">
        <f t="shared" si="121"/>
        <v>0.67999999999999994</v>
      </c>
      <c r="L773" s="9">
        <f t="shared" si="122"/>
        <v>1</v>
      </c>
      <c r="M773" s="5">
        <f t="shared" ca="1" si="123"/>
        <v>0.89799999999999991</v>
      </c>
      <c r="N773" s="9">
        <f t="shared" ca="1" si="124"/>
        <v>1</v>
      </c>
      <c r="O773" s="5">
        <f t="shared" ca="1" si="125"/>
        <v>0.57599999999999985</v>
      </c>
      <c r="P773" s="9">
        <f t="shared" ca="1" si="126"/>
        <v>1</v>
      </c>
      <c r="Q773" s="5">
        <f t="shared" ca="1" si="127"/>
        <v>0.11714285714285712</v>
      </c>
      <c r="R773" s="9">
        <f t="shared" ca="1" si="128"/>
        <v>1</v>
      </c>
      <c r="S773" s="5">
        <f t="shared" si="129"/>
        <v>1</v>
      </c>
    </row>
    <row r="774" spans="1:19" x14ac:dyDescent="0.3">
      <c r="A774" s="7">
        <v>44706</v>
      </c>
      <c r="B774" s="3">
        <v>110580</v>
      </c>
      <c r="C774" s="3">
        <v>110580</v>
      </c>
      <c r="D774" s="3">
        <v>111006</v>
      </c>
      <c r="E774" s="3">
        <v>109699</v>
      </c>
      <c r="F774" s="4" t="s">
        <v>152</v>
      </c>
      <c r="G774" s="1">
        <f>VALUE(LEFT(F774,LEN(F774)-1))*CHOOSE(MATCH(RIGHT(F774,1),{"K";"M";"B"},0),1000,1000000,1000000000)</f>
        <v>10740000</v>
      </c>
      <c r="H774" s="6">
        <v>0</v>
      </c>
      <c r="I774" s="5">
        <f>+Dados_Históricos___Ibovespa_2015_a_2025[[#This Row],[Var%]]*100</f>
        <v>0</v>
      </c>
      <c r="J774" s="9">
        <f t="shared" si="120"/>
        <v>0</v>
      </c>
      <c r="K774" s="5">
        <f t="shared" si="121"/>
        <v>0</v>
      </c>
      <c r="L774" s="9">
        <f t="shared" si="122"/>
        <v>0</v>
      </c>
      <c r="M774" s="5">
        <f t="shared" ca="1" si="123"/>
        <v>0.80399999999999994</v>
      </c>
      <c r="N774" s="9">
        <f t="shared" ca="1" si="124"/>
        <v>1</v>
      </c>
      <c r="O774" s="5">
        <f t="shared" ca="1" si="125"/>
        <v>0.58199999999999996</v>
      </c>
      <c r="P774" s="9">
        <f t="shared" ca="1" si="126"/>
        <v>1</v>
      </c>
      <c r="Q774" s="5">
        <f t="shared" ca="1" si="127"/>
        <v>0.11095238095238096</v>
      </c>
      <c r="R774" s="9">
        <f t="shared" ca="1" si="128"/>
        <v>1</v>
      </c>
      <c r="S774" s="5">
        <f t="shared" si="129"/>
        <v>1</v>
      </c>
    </row>
    <row r="775" spans="1:19" x14ac:dyDescent="0.3">
      <c r="A775" s="7">
        <v>44705</v>
      </c>
      <c r="B775" s="3">
        <v>110581</v>
      </c>
      <c r="C775" s="3">
        <v>110340</v>
      </c>
      <c r="D775" s="3">
        <v>110635</v>
      </c>
      <c r="E775" s="3">
        <v>108399</v>
      </c>
      <c r="F775" s="4" t="s">
        <v>607</v>
      </c>
      <c r="G775" s="1">
        <f>VALUE(LEFT(F775,LEN(F775)-1))*CHOOSE(MATCH(RIGHT(F775,1),{"K";"M";"B"},0),1000,1000000,1000000000)</f>
        <v>11720000</v>
      </c>
      <c r="H775" s="6">
        <v>2.0999999999999999E-3</v>
      </c>
      <c r="I775" s="5">
        <f>+Dados_Históricos___Ibovespa_2015_a_2025[[#This Row],[Var%]]*100</f>
        <v>0.21</v>
      </c>
      <c r="J775" s="9">
        <f t="shared" si="120"/>
        <v>1</v>
      </c>
      <c r="K775" s="5">
        <f t="shared" si="121"/>
        <v>0</v>
      </c>
      <c r="L775" s="9">
        <f t="shared" si="122"/>
        <v>0</v>
      </c>
      <c r="M775" s="5">
        <f t="shared" ca="1" si="123"/>
        <v>0.33599999999999997</v>
      </c>
      <c r="N775" s="9">
        <f t="shared" ca="1" si="124"/>
        <v>1</v>
      </c>
      <c r="O775" s="5">
        <f t="shared" ca="1" si="125"/>
        <v>0.70699999999999996</v>
      </c>
      <c r="P775" s="9">
        <f t="shared" ca="1" si="126"/>
        <v>1</v>
      </c>
      <c r="Q775" s="5">
        <f t="shared" ca="1" si="127"/>
        <v>4.7619047619047658E-3</v>
      </c>
      <c r="R775" s="9">
        <f t="shared" ca="1" si="128"/>
        <v>1</v>
      </c>
      <c r="S775" s="5">
        <f t="shared" si="129"/>
        <v>1</v>
      </c>
    </row>
    <row r="776" spans="1:19" x14ac:dyDescent="0.3">
      <c r="A776" s="7">
        <v>44704</v>
      </c>
      <c r="B776" s="3">
        <v>110346</v>
      </c>
      <c r="C776" s="3">
        <v>108500</v>
      </c>
      <c r="D776" s="3">
        <v>110680</v>
      </c>
      <c r="E776" s="3">
        <v>108500</v>
      </c>
      <c r="F776" s="4" t="s">
        <v>608</v>
      </c>
      <c r="G776" s="1">
        <f>VALUE(LEFT(F776,LEN(F776)-1))*CHOOSE(MATCH(RIGHT(F776,1),{"K";"M";"B"},0),1000,1000000,1000000000)</f>
        <v>10690000</v>
      </c>
      <c r="H776" s="6">
        <v>1.7100000000000001E-2</v>
      </c>
      <c r="I776" s="5">
        <f>+Dados_Históricos___Ibovespa_2015_a_2025[[#This Row],[Var%]]*100</f>
        <v>1.71</v>
      </c>
      <c r="J776" s="9">
        <f t="shared" si="120"/>
        <v>1</v>
      </c>
      <c r="K776" s="5">
        <f t="shared" si="121"/>
        <v>1.21</v>
      </c>
      <c r="L776" s="9">
        <f t="shared" si="122"/>
        <v>1</v>
      </c>
      <c r="M776" s="5">
        <f t="shared" ca="1" si="123"/>
        <v>0.39599999999999996</v>
      </c>
      <c r="N776" s="9">
        <f t="shared" ca="1" si="124"/>
        <v>1</v>
      </c>
      <c r="O776" s="5">
        <f t="shared" ca="1" si="125"/>
        <v>0.67199999999999993</v>
      </c>
      <c r="P776" s="9">
        <f t="shared" ca="1" si="126"/>
        <v>1</v>
      </c>
      <c r="Q776" s="5">
        <f t="shared" ca="1" si="127"/>
        <v>-2.1904761904761899E-2</v>
      </c>
      <c r="R776" s="9">
        <f t="shared" ca="1" si="128"/>
        <v>0</v>
      </c>
      <c r="S776" s="5">
        <f t="shared" si="129"/>
        <v>-1</v>
      </c>
    </row>
    <row r="777" spans="1:19" x14ac:dyDescent="0.3">
      <c r="A777" s="7">
        <v>44701</v>
      </c>
      <c r="B777" s="3">
        <v>108488</v>
      </c>
      <c r="C777" s="3">
        <v>107056</v>
      </c>
      <c r="D777" s="3">
        <v>108795</v>
      </c>
      <c r="E777" s="3">
        <v>107056</v>
      </c>
      <c r="F777" s="4" t="s">
        <v>609</v>
      </c>
      <c r="G777" s="1">
        <f>VALUE(LEFT(F777,LEN(F777)-1))*CHOOSE(MATCH(RIGHT(F777,1),{"K";"M";"B"},0),1000,1000000,1000000000)</f>
        <v>12870000</v>
      </c>
      <c r="H777" s="6">
        <v>1.3899999999999999E-2</v>
      </c>
      <c r="I777" s="5">
        <f>+Dados_Históricos___Ibovespa_2015_a_2025[[#This Row],[Var%]]*100</f>
        <v>1.39</v>
      </c>
      <c r="J777" s="9">
        <f t="shared" si="120"/>
        <v>1</v>
      </c>
      <c r="K777" s="5">
        <f t="shared" si="121"/>
        <v>0.8899999999999999</v>
      </c>
      <c r="L777" s="9">
        <f t="shared" si="122"/>
        <v>1</v>
      </c>
      <c r="M777" s="5">
        <f t="shared" ca="1" si="123"/>
        <v>0.29800000000000004</v>
      </c>
      <c r="N777" s="9">
        <f t="shared" ca="1" si="124"/>
        <v>1</v>
      </c>
      <c r="O777" s="5">
        <f t="shared" ca="1" si="125"/>
        <v>0.32200000000000006</v>
      </c>
      <c r="P777" s="9">
        <f t="shared" ca="1" si="126"/>
        <v>1</v>
      </c>
      <c r="Q777" s="5">
        <f t="shared" ca="1" si="127"/>
        <v>-0.2395238095238095</v>
      </c>
      <c r="R777" s="9">
        <f t="shared" ca="1" si="128"/>
        <v>0</v>
      </c>
      <c r="S777" s="5">
        <f t="shared" si="129"/>
        <v>-1</v>
      </c>
    </row>
    <row r="778" spans="1:19" x14ac:dyDescent="0.3">
      <c r="A778" s="7">
        <v>44700</v>
      </c>
      <c r="B778" s="3">
        <v>107005</v>
      </c>
      <c r="C778" s="3">
        <v>106249</v>
      </c>
      <c r="D778" s="3">
        <v>107420</v>
      </c>
      <c r="E778" s="3">
        <v>105760</v>
      </c>
      <c r="F778" s="4" t="s">
        <v>413</v>
      </c>
      <c r="G778" s="1">
        <f>VALUE(LEFT(F778,LEN(F778)-1))*CHOOSE(MATCH(RIGHT(F778,1),{"K";"M";"B"},0),1000,1000000,1000000000)</f>
        <v>11430000</v>
      </c>
      <c r="H778" s="6">
        <v>7.1000000000000004E-3</v>
      </c>
      <c r="I778" s="5">
        <f>+Dados_Históricos___Ibovespa_2015_a_2025[[#This Row],[Var%]]*100</f>
        <v>0.71000000000000008</v>
      </c>
      <c r="J778" s="9">
        <f t="shared" si="120"/>
        <v>1</v>
      </c>
      <c r="K778" s="5">
        <f t="shared" si="121"/>
        <v>0.21000000000000008</v>
      </c>
      <c r="L778" s="9">
        <f t="shared" si="122"/>
        <v>1</v>
      </c>
      <c r="M778" s="5">
        <f t="shared" ca="1" si="123"/>
        <v>0.254</v>
      </c>
      <c r="N778" s="9">
        <f t="shared" ca="1" si="124"/>
        <v>1</v>
      </c>
      <c r="O778" s="5">
        <f t="shared" ca="1" si="125"/>
        <v>0.16699999999999998</v>
      </c>
      <c r="P778" s="9">
        <f t="shared" ca="1" si="126"/>
        <v>1</v>
      </c>
      <c r="Q778" s="5">
        <f t="shared" ca="1" si="127"/>
        <v>-0.33523809523809522</v>
      </c>
      <c r="R778" s="9">
        <f t="shared" ca="1" si="128"/>
        <v>0</v>
      </c>
      <c r="S778" s="5">
        <f t="shared" si="129"/>
        <v>1</v>
      </c>
    </row>
    <row r="779" spans="1:19" x14ac:dyDescent="0.3">
      <c r="A779" s="7">
        <v>44699</v>
      </c>
      <c r="B779" s="3">
        <v>106247</v>
      </c>
      <c r="C779" s="3">
        <v>108788</v>
      </c>
      <c r="D779" s="3">
        <v>108923</v>
      </c>
      <c r="E779" s="3">
        <v>106038</v>
      </c>
      <c r="F779" s="4" t="s">
        <v>446</v>
      </c>
      <c r="G779" s="1">
        <f>VALUE(LEFT(F779,LEN(F779)-1))*CHOOSE(MATCH(RIGHT(F779,1),{"K";"M";"B"},0),1000,1000000,1000000000)</f>
        <v>14750000</v>
      </c>
      <c r="H779" s="6">
        <v>-2.3400000000000001E-2</v>
      </c>
      <c r="I779" s="5">
        <f>+Dados_Históricos___Ibovespa_2015_a_2025[[#This Row],[Var%]]*100</f>
        <v>-2.34</v>
      </c>
      <c r="J779" s="9">
        <f t="shared" si="120"/>
        <v>0</v>
      </c>
      <c r="K779" s="5">
        <f t="shared" si="121"/>
        <v>-1.8399999999999999</v>
      </c>
      <c r="L779" s="9">
        <f t="shared" si="122"/>
        <v>0</v>
      </c>
      <c r="M779" s="5">
        <f t="shared" ca="1" si="123"/>
        <v>0.36</v>
      </c>
      <c r="N779" s="9">
        <f t="shared" ca="1" si="124"/>
        <v>1</v>
      </c>
      <c r="O779" s="5">
        <f t="shared" ca="1" si="125"/>
        <v>-0.18500000000000005</v>
      </c>
      <c r="P779" s="9">
        <f t="shared" ca="1" si="126"/>
        <v>0</v>
      </c>
      <c r="Q779" s="5">
        <f t="shared" ca="1" si="127"/>
        <v>-0.3947619047619047</v>
      </c>
      <c r="R779" s="9">
        <f t="shared" ca="1" si="128"/>
        <v>0</v>
      </c>
      <c r="S779" s="5">
        <f t="shared" si="129"/>
        <v>-1</v>
      </c>
    </row>
    <row r="780" spans="1:19" x14ac:dyDescent="0.3">
      <c r="A780" s="7">
        <v>44698</v>
      </c>
      <c r="B780" s="3">
        <v>108789</v>
      </c>
      <c r="C780" s="3">
        <v>108246</v>
      </c>
      <c r="D780" s="3">
        <v>109774</v>
      </c>
      <c r="E780" s="3">
        <v>108245</v>
      </c>
      <c r="F780" s="4" t="s">
        <v>610</v>
      </c>
      <c r="G780" s="1">
        <f>VALUE(LEFT(F780,LEN(F780)-1))*CHOOSE(MATCH(RIGHT(F780,1),{"K";"M";"B"},0),1000,1000000,1000000000)</f>
        <v>16500000</v>
      </c>
      <c r="H780" s="6">
        <v>5.1000000000000004E-3</v>
      </c>
      <c r="I780" s="5">
        <f>+Dados_Históricos___Ibovespa_2015_a_2025[[#This Row],[Var%]]*100</f>
        <v>0.51</v>
      </c>
      <c r="J780" s="9">
        <f t="shared" si="120"/>
        <v>1</v>
      </c>
      <c r="K780" s="5">
        <f t="shared" si="121"/>
        <v>1.0000000000000009E-2</v>
      </c>
      <c r="L780" s="9">
        <f t="shared" si="122"/>
        <v>1</v>
      </c>
      <c r="M780" s="5">
        <f t="shared" ca="1" si="123"/>
        <v>1.0779999999999998</v>
      </c>
      <c r="N780" s="9">
        <f t="shared" ca="1" si="124"/>
        <v>1</v>
      </c>
      <c r="O780" s="5">
        <f t="shared" ca="1" si="125"/>
        <v>0.219</v>
      </c>
      <c r="P780" s="9">
        <f t="shared" ca="1" si="126"/>
        <v>1</v>
      </c>
      <c r="Q780" s="5">
        <f t="shared" ca="1" si="127"/>
        <v>-0.30380952380952381</v>
      </c>
      <c r="R780" s="9">
        <f t="shared" ca="1" si="128"/>
        <v>0</v>
      </c>
      <c r="S780" s="5">
        <f t="shared" si="129"/>
        <v>1</v>
      </c>
    </row>
    <row r="781" spans="1:19" x14ac:dyDescent="0.3">
      <c r="A781" s="7">
        <v>44697</v>
      </c>
      <c r="B781" s="3">
        <v>108233</v>
      </c>
      <c r="C781" s="3">
        <v>106925</v>
      </c>
      <c r="D781" s="3">
        <v>108795</v>
      </c>
      <c r="E781" s="3">
        <v>106852</v>
      </c>
      <c r="F781" s="4" t="s">
        <v>401</v>
      </c>
      <c r="G781" s="1">
        <f>VALUE(LEFT(F781,LEN(F781)-1))*CHOOSE(MATCH(RIGHT(F781,1),{"K";"M";"B"},0),1000,1000000,1000000000)</f>
        <v>10600000</v>
      </c>
      <c r="H781" s="6">
        <v>1.2200000000000001E-2</v>
      </c>
      <c r="I781" s="5">
        <f>+Dados_Históricos___Ibovespa_2015_a_2025[[#This Row],[Var%]]*100</f>
        <v>1.22</v>
      </c>
      <c r="J781" s="9">
        <f t="shared" si="120"/>
        <v>1</v>
      </c>
      <c r="K781" s="5">
        <f t="shared" si="121"/>
        <v>0.72</v>
      </c>
      <c r="L781" s="9">
        <f t="shared" si="122"/>
        <v>1</v>
      </c>
      <c r="M781" s="5">
        <f t="shared" ca="1" si="123"/>
        <v>0.94800000000000006</v>
      </c>
      <c r="N781" s="9">
        <f t="shared" ca="1" si="124"/>
        <v>1</v>
      </c>
      <c r="O781" s="5">
        <f t="shared" ca="1" si="125"/>
        <v>0.158</v>
      </c>
      <c r="P781" s="9">
        <f t="shared" ca="1" si="126"/>
        <v>1</v>
      </c>
      <c r="Q781" s="5">
        <f t="shared" ca="1" si="127"/>
        <v>-0.35238095238095235</v>
      </c>
      <c r="R781" s="9">
        <f t="shared" ca="1" si="128"/>
        <v>0</v>
      </c>
      <c r="S781" s="5">
        <f t="shared" si="129"/>
        <v>-1</v>
      </c>
    </row>
    <row r="782" spans="1:19" x14ac:dyDescent="0.3">
      <c r="A782" s="7">
        <v>44694</v>
      </c>
      <c r="B782" s="3">
        <v>106924</v>
      </c>
      <c r="C782" s="3">
        <v>105691</v>
      </c>
      <c r="D782" s="3">
        <v>107773</v>
      </c>
      <c r="E782" s="3">
        <v>105691</v>
      </c>
      <c r="F782" s="4" t="s">
        <v>611</v>
      </c>
      <c r="G782" s="1">
        <f>VALUE(LEFT(F782,LEN(F782)-1))*CHOOSE(MATCH(RIGHT(F782,1),{"K";"M";"B"},0),1000,1000000,1000000000)</f>
        <v>12370000</v>
      </c>
      <c r="H782" s="6">
        <v>1.17E-2</v>
      </c>
      <c r="I782" s="5">
        <f>+Dados_Históricos___Ibovespa_2015_a_2025[[#This Row],[Var%]]*100</f>
        <v>1.17</v>
      </c>
      <c r="J782" s="9">
        <f t="shared" si="120"/>
        <v>1</v>
      </c>
      <c r="K782" s="5">
        <f t="shared" si="121"/>
        <v>0.66999999999999993</v>
      </c>
      <c r="L782" s="9">
        <f t="shared" si="122"/>
        <v>1</v>
      </c>
      <c r="M782" s="5">
        <f t="shared" ca="1" si="123"/>
        <v>0.34599999999999997</v>
      </c>
      <c r="N782" s="9">
        <f t="shared" ca="1" si="124"/>
        <v>1</v>
      </c>
      <c r="O782" s="5">
        <f t="shared" ca="1" si="125"/>
        <v>-7.8999999999999973E-2</v>
      </c>
      <c r="P782" s="9">
        <f t="shared" ca="1" si="126"/>
        <v>0</v>
      </c>
      <c r="Q782" s="5">
        <f t="shared" ca="1" si="127"/>
        <v>-0.38428571428571423</v>
      </c>
      <c r="R782" s="9">
        <f t="shared" ca="1" si="128"/>
        <v>0</v>
      </c>
      <c r="S782" s="5">
        <f t="shared" si="129"/>
        <v>-1</v>
      </c>
    </row>
    <row r="783" spans="1:19" x14ac:dyDescent="0.3">
      <c r="A783" s="7">
        <v>44693</v>
      </c>
      <c r="B783" s="3">
        <v>105688</v>
      </c>
      <c r="C783" s="3">
        <v>104395</v>
      </c>
      <c r="D783" s="3">
        <v>105708</v>
      </c>
      <c r="E783" s="3">
        <v>103579</v>
      </c>
      <c r="F783" s="4" t="s">
        <v>612</v>
      </c>
      <c r="G783" s="1">
        <f>VALUE(LEFT(F783,LEN(F783)-1))*CHOOSE(MATCH(RIGHT(F783,1),{"K";"M";"B"},0),1000,1000000,1000000000)</f>
        <v>14000000</v>
      </c>
      <c r="H783" s="6">
        <v>1.24E-2</v>
      </c>
      <c r="I783" s="5">
        <f>+Dados_Históricos___Ibovespa_2015_a_2025[[#This Row],[Var%]]*100</f>
        <v>1.24</v>
      </c>
      <c r="J783" s="9">
        <f t="shared" si="120"/>
        <v>1</v>
      </c>
      <c r="K783" s="5">
        <f t="shared" si="121"/>
        <v>0.74</v>
      </c>
      <c r="L783" s="9">
        <f t="shared" si="122"/>
        <v>1</v>
      </c>
      <c r="M783" s="5">
        <f t="shared" ca="1" si="123"/>
        <v>0.08</v>
      </c>
      <c r="N783" s="9">
        <f t="shared" ca="1" si="124"/>
        <v>1</v>
      </c>
      <c r="O783" s="5">
        <f t="shared" ca="1" si="125"/>
        <v>-0.38200000000000001</v>
      </c>
      <c r="P783" s="9">
        <f t="shared" ca="1" si="126"/>
        <v>0</v>
      </c>
      <c r="Q783" s="5">
        <f t="shared" ca="1" si="127"/>
        <v>-0.4728571428571427</v>
      </c>
      <c r="R783" s="9">
        <f t="shared" ca="1" si="128"/>
        <v>0</v>
      </c>
      <c r="S783" s="5">
        <f t="shared" si="129"/>
        <v>1</v>
      </c>
    </row>
    <row r="784" spans="1:19" x14ac:dyDescent="0.3">
      <c r="A784" s="7">
        <v>44692</v>
      </c>
      <c r="B784" s="3">
        <v>104397</v>
      </c>
      <c r="C784" s="3">
        <v>103110</v>
      </c>
      <c r="D784" s="3">
        <v>105374</v>
      </c>
      <c r="E784" s="3">
        <v>103008</v>
      </c>
      <c r="F784" s="4" t="s">
        <v>613</v>
      </c>
      <c r="G784" s="1">
        <f>VALUE(LEFT(F784,LEN(F784)-1))*CHOOSE(MATCH(RIGHT(F784,1),{"K";"M";"B"},0),1000,1000000,1000000000)</f>
        <v>13430000</v>
      </c>
      <c r="H784" s="6">
        <v>1.2500000000000001E-2</v>
      </c>
      <c r="I784" s="5">
        <f>+Dados_Históricos___Ibovespa_2015_a_2025[[#This Row],[Var%]]*100</f>
        <v>1.25</v>
      </c>
      <c r="J784" s="9">
        <f t="shared" si="120"/>
        <v>1</v>
      </c>
      <c r="K784" s="5">
        <f t="shared" si="121"/>
        <v>0.75</v>
      </c>
      <c r="L784" s="9">
        <f t="shared" si="122"/>
        <v>1</v>
      </c>
      <c r="M784" s="5">
        <f t="shared" ca="1" si="123"/>
        <v>-0.73</v>
      </c>
      <c r="N784" s="9">
        <f t="shared" ca="1" si="124"/>
        <v>0</v>
      </c>
      <c r="O784" s="5">
        <f t="shared" ca="1" si="125"/>
        <v>-0.4539999999999999</v>
      </c>
      <c r="P784" s="9">
        <f t="shared" ca="1" si="126"/>
        <v>0</v>
      </c>
      <c r="Q784" s="5">
        <f t="shared" ca="1" si="127"/>
        <v>-0.58714285714285686</v>
      </c>
      <c r="R784" s="9">
        <f t="shared" ca="1" si="128"/>
        <v>0</v>
      </c>
      <c r="S784" s="5">
        <f t="shared" si="129"/>
        <v>-1</v>
      </c>
    </row>
    <row r="785" spans="1:19" x14ac:dyDescent="0.3">
      <c r="A785" s="7">
        <v>44691</v>
      </c>
      <c r="B785" s="3">
        <v>103110</v>
      </c>
      <c r="C785" s="3">
        <v>103251</v>
      </c>
      <c r="D785" s="3">
        <v>104286</v>
      </c>
      <c r="E785" s="3">
        <v>102386</v>
      </c>
      <c r="F785" s="4" t="s">
        <v>614</v>
      </c>
      <c r="G785" s="1">
        <f>VALUE(LEFT(F785,LEN(F785)-1))*CHOOSE(MATCH(RIGHT(F785,1),{"K";"M";"B"},0),1000,1000000,1000000000)</f>
        <v>13510000</v>
      </c>
      <c r="H785" s="6">
        <v>-1.4E-3</v>
      </c>
      <c r="I785" s="5">
        <f>+Dados_Históricos___Ibovespa_2015_a_2025[[#This Row],[Var%]]*100</f>
        <v>-0.13999999999999999</v>
      </c>
      <c r="J785" s="9">
        <f t="shared" si="120"/>
        <v>0</v>
      </c>
      <c r="K785" s="5">
        <f t="shared" si="121"/>
        <v>0</v>
      </c>
      <c r="L785" s="9">
        <f t="shared" si="122"/>
        <v>0</v>
      </c>
      <c r="M785" s="5">
        <f t="shared" ca="1" si="123"/>
        <v>-0.64</v>
      </c>
      <c r="N785" s="9">
        <f t="shared" ca="1" si="124"/>
        <v>0</v>
      </c>
      <c r="O785" s="5">
        <f t="shared" ca="1" si="125"/>
        <v>-0.47400000000000009</v>
      </c>
      <c r="P785" s="9">
        <f t="shared" ca="1" si="126"/>
        <v>0</v>
      </c>
      <c r="Q785" s="5">
        <f t="shared" ca="1" si="127"/>
        <v>-0.66809523809523796</v>
      </c>
      <c r="R785" s="9">
        <f t="shared" ca="1" si="128"/>
        <v>0</v>
      </c>
      <c r="S785" s="5">
        <f t="shared" si="129"/>
        <v>-0.99999999999999989</v>
      </c>
    </row>
    <row r="786" spans="1:19" x14ac:dyDescent="0.3">
      <c r="A786" s="7">
        <v>44690</v>
      </c>
      <c r="B786" s="3">
        <v>103250</v>
      </c>
      <c r="C786" s="3">
        <v>105109</v>
      </c>
      <c r="D786" s="3">
        <v>105109</v>
      </c>
      <c r="E786" s="3">
        <v>102768</v>
      </c>
      <c r="F786" s="4" t="s">
        <v>534</v>
      </c>
      <c r="G786" s="1">
        <f>VALUE(LEFT(F786,LEN(F786)-1))*CHOOSE(MATCH(RIGHT(F786,1),{"K";"M";"B"},0),1000,1000000,1000000000)</f>
        <v>13200000</v>
      </c>
      <c r="H786" s="6">
        <v>-1.7899999999999999E-2</v>
      </c>
      <c r="I786" s="5">
        <f>+Dados_Históricos___Ibovespa_2015_a_2025[[#This Row],[Var%]]*100</f>
        <v>-1.79</v>
      </c>
      <c r="J786" s="9">
        <f t="shared" si="120"/>
        <v>0</v>
      </c>
      <c r="K786" s="5">
        <f t="shared" si="121"/>
        <v>-1.29</v>
      </c>
      <c r="L786" s="9">
        <f t="shared" si="122"/>
        <v>0</v>
      </c>
      <c r="M786" s="5">
        <f t="shared" ca="1" si="123"/>
        <v>-0.6319999999999999</v>
      </c>
      <c r="N786" s="9">
        <f t="shared" ca="1" si="124"/>
        <v>0</v>
      </c>
      <c r="O786" s="5">
        <f t="shared" ca="1" si="125"/>
        <v>-0.68300000000000005</v>
      </c>
      <c r="P786" s="9">
        <f t="shared" ca="1" si="126"/>
        <v>0</v>
      </c>
      <c r="Q786" s="5">
        <f t="shared" ca="1" si="127"/>
        <v>-0.63571428571428557</v>
      </c>
      <c r="R786" s="9">
        <f t="shared" ca="1" si="128"/>
        <v>0</v>
      </c>
      <c r="S786" s="5">
        <f t="shared" si="129"/>
        <v>0.99999999999999989</v>
      </c>
    </row>
    <row r="787" spans="1:19" x14ac:dyDescent="0.3">
      <c r="A787" s="7">
        <v>44687</v>
      </c>
      <c r="B787" s="3">
        <v>105135</v>
      </c>
      <c r="C787" s="3">
        <v>105303</v>
      </c>
      <c r="D787" s="3">
        <v>106268</v>
      </c>
      <c r="E787" s="3">
        <v>103984</v>
      </c>
      <c r="F787" s="4" t="s">
        <v>615</v>
      </c>
      <c r="G787" s="1">
        <f>VALUE(LEFT(F787,LEN(F787)-1))*CHOOSE(MATCH(RIGHT(F787,1),{"K";"M";"B"},0),1000,1000000,1000000000)</f>
        <v>14140000</v>
      </c>
      <c r="H787" s="6">
        <v>-1.6000000000000001E-3</v>
      </c>
      <c r="I787" s="5">
        <f>+Dados_Históricos___Ibovespa_2015_a_2025[[#This Row],[Var%]]*100</f>
        <v>-0.16</v>
      </c>
      <c r="J787" s="9">
        <f t="shared" si="120"/>
        <v>0</v>
      </c>
      <c r="K787" s="5">
        <f t="shared" si="121"/>
        <v>0</v>
      </c>
      <c r="L787" s="9">
        <f t="shared" si="122"/>
        <v>0</v>
      </c>
      <c r="M787" s="5">
        <f t="shared" ca="1" si="123"/>
        <v>-0.504</v>
      </c>
      <c r="N787" s="9">
        <f t="shared" ca="1" si="124"/>
        <v>0</v>
      </c>
      <c r="O787" s="5">
        <f t="shared" ca="1" si="125"/>
        <v>-0.53899999999999992</v>
      </c>
      <c r="P787" s="9">
        <f t="shared" ca="1" si="126"/>
        <v>0</v>
      </c>
      <c r="Q787" s="5">
        <f t="shared" ca="1" si="127"/>
        <v>-0.57666666666666644</v>
      </c>
      <c r="R787" s="9">
        <f t="shared" ca="1" si="128"/>
        <v>0</v>
      </c>
      <c r="S787" s="5">
        <f t="shared" si="129"/>
        <v>1</v>
      </c>
    </row>
    <row r="788" spans="1:19" x14ac:dyDescent="0.3">
      <c r="A788" s="7">
        <v>44686</v>
      </c>
      <c r="B788" s="3">
        <v>105304</v>
      </c>
      <c r="C788" s="3">
        <v>108337</v>
      </c>
      <c r="D788" s="3">
        <v>108337</v>
      </c>
      <c r="E788" s="3">
        <v>103923</v>
      </c>
      <c r="F788" s="4" t="s">
        <v>529</v>
      </c>
      <c r="G788" s="1">
        <f>VALUE(LEFT(F788,LEN(F788)-1))*CHOOSE(MATCH(RIGHT(F788,1),{"K";"M";"B"},0),1000,1000000,1000000000)</f>
        <v>13830000</v>
      </c>
      <c r="H788" s="6">
        <v>-2.81E-2</v>
      </c>
      <c r="I788" s="5">
        <f>+Dados_Históricos___Ibovespa_2015_a_2025[[#This Row],[Var%]]*100</f>
        <v>-2.81</v>
      </c>
      <c r="J788" s="9">
        <f t="shared" si="120"/>
        <v>0</v>
      </c>
      <c r="K788" s="5">
        <f t="shared" si="121"/>
        <v>-2.31</v>
      </c>
      <c r="L788" s="9">
        <f t="shared" si="122"/>
        <v>0</v>
      </c>
      <c r="M788" s="5">
        <f t="shared" ca="1" si="123"/>
        <v>-0.84399999999999997</v>
      </c>
      <c r="N788" s="9">
        <f t="shared" ca="1" si="124"/>
        <v>0</v>
      </c>
      <c r="O788" s="5">
        <f t="shared" ca="1" si="125"/>
        <v>-0.80899999999999983</v>
      </c>
      <c r="P788" s="9">
        <f t="shared" ca="1" si="126"/>
        <v>0</v>
      </c>
      <c r="Q788" s="5">
        <f t="shared" ca="1" si="127"/>
        <v>-0.6628571428571427</v>
      </c>
      <c r="R788" s="9">
        <f t="shared" ca="1" si="128"/>
        <v>0</v>
      </c>
      <c r="S788" s="5">
        <f t="shared" si="129"/>
        <v>0.99999999999999989</v>
      </c>
    </row>
    <row r="789" spans="1:19" x14ac:dyDescent="0.3">
      <c r="A789" s="7">
        <v>44685</v>
      </c>
      <c r="B789" s="3">
        <v>108344</v>
      </c>
      <c r="C789" s="3">
        <v>106529</v>
      </c>
      <c r="D789" s="3">
        <v>108382</v>
      </c>
      <c r="E789" s="3">
        <v>104933</v>
      </c>
      <c r="F789" s="4" t="s">
        <v>616</v>
      </c>
      <c r="G789" s="1">
        <f>VALUE(LEFT(F789,LEN(F789)-1))*CHOOSE(MATCH(RIGHT(F789,1),{"K";"M";"B"},0),1000,1000000,1000000000)</f>
        <v>14560000</v>
      </c>
      <c r="H789" s="6">
        <v>1.7000000000000001E-2</v>
      </c>
      <c r="I789" s="5">
        <f>+Dados_Históricos___Ibovespa_2015_a_2025[[#This Row],[Var%]]*100</f>
        <v>1.7000000000000002</v>
      </c>
      <c r="J789" s="9">
        <f t="shared" si="120"/>
        <v>1</v>
      </c>
      <c r="K789" s="5">
        <f t="shared" si="121"/>
        <v>1.2000000000000002</v>
      </c>
      <c r="L789" s="9">
        <f t="shared" si="122"/>
        <v>1</v>
      </c>
      <c r="M789" s="5">
        <f t="shared" ca="1" si="123"/>
        <v>-0.17799999999999994</v>
      </c>
      <c r="N789" s="9">
        <f t="shared" ca="1" si="124"/>
        <v>0</v>
      </c>
      <c r="O789" s="5">
        <f t="shared" ca="1" si="125"/>
        <v>-0.59</v>
      </c>
      <c r="P789" s="9">
        <f t="shared" ca="1" si="126"/>
        <v>0</v>
      </c>
      <c r="Q789" s="5">
        <f t="shared" ca="1" si="127"/>
        <v>-0.54047619047619055</v>
      </c>
      <c r="R789" s="9">
        <f t="shared" ca="1" si="128"/>
        <v>0</v>
      </c>
      <c r="S789" s="5">
        <f t="shared" si="129"/>
        <v>1</v>
      </c>
    </row>
    <row r="790" spans="1:19" x14ac:dyDescent="0.3">
      <c r="A790" s="7">
        <v>44684</v>
      </c>
      <c r="B790" s="3">
        <v>106528</v>
      </c>
      <c r="C790" s="3">
        <v>106640</v>
      </c>
      <c r="D790" s="3">
        <v>107127</v>
      </c>
      <c r="E790" s="3">
        <v>106033</v>
      </c>
      <c r="F790" s="4" t="s">
        <v>290</v>
      </c>
      <c r="G790" s="1">
        <f>VALUE(LEFT(F790,LEN(F790)-1))*CHOOSE(MATCH(RIGHT(F790,1),{"K";"M";"B"},0),1000,1000000,1000000000)</f>
        <v>9940000</v>
      </c>
      <c r="H790" s="6">
        <v>-1E-3</v>
      </c>
      <c r="I790" s="5">
        <f>+Dados_Históricos___Ibovespa_2015_a_2025[[#This Row],[Var%]]*100</f>
        <v>-0.1</v>
      </c>
      <c r="J790" s="9">
        <f t="shared" si="120"/>
        <v>0</v>
      </c>
      <c r="K790" s="5">
        <f t="shared" si="121"/>
        <v>0</v>
      </c>
      <c r="L790" s="9">
        <f t="shared" si="122"/>
        <v>0</v>
      </c>
      <c r="M790" s="5">
        <f t="shared" ca="1" si="123"/>
        <v>-0.30799999999999994</v>
      </c>
      <c r="N790" s="9">
        <f t="shared" ca="1" si="124"/>
        <v>0</v>
      </c>
      <c r="O790" s="5">
        <f t="shared" ca="1" si="125"/>
        <v>-0.81399999999999983</v>
      </c>
      <c r="P790" s="9">
        <f t="shared" ca="1" si="126"/>
        <v>0</v>
      </c>
      <c r="Q790" s="5">
        <f t="shared" ca="1" si="127"/>
        <v>-0.5590476190476189</v>
      </c>
      <c r="R790" s="9">
        <f t="shared" ca="1" si="128"/>
        <v>0</v>
      </c>
      <c r="S790" s="5">
        <f t="shared" si="129"/>
        <v>0.99999999999999989</v>
      </c>
    </row>
    <row r="791" spans="1:19" x14ac:dyDescent="0.3">
      <c r="A791" s="7">
        <v>44683</v>
      </c>
      <c r="B791" s="3">
        <v>106639</v>
      </c>
      <c r="C791" s="3">
        <v>107876</v>
      </c>
      <c r="D791" s="3">
        <v>107884</v>
      </c>
      <c r="E791" s="3">
        <v>105218</v>
      </c>
      <c r="F791" s="4" t="s">
        <v>300</v>
      </c>
      <c r="G791" s="1">
        <f>VALUE(LEFT(F791,LEN(F791)-1))*CHOOSE(MATCH(RIGHT(F791,1),{"K";"M";"B"},0),1000,1000000,1000000000)</f>
        <v>11940000</v>
      </c>
      <c r="H791" s="6">
        <v>-1.15E-2</v>
      </c>
      <c r="I791" s="5">
        <f>+Dados_Históricos___Ibovespa_2015_a_2025[[#This Row],[Var%]]*100</f>
        <v>-1.1499999999999999</v>
      </c>
      <c r="J791" s="9">
        <f t="shared" si="120"/>
        <v>0</v>
      </c>
      <c r="K791" s="5">
        <f t="shared" si="121"/>
        <v>-0.64999999999999991</v>
      </c>
      <c r="L791" s="9">
        <f t="shared" si="122"/>
        <v>0</v>
      </c>
      <c r="M791" s="5">
        <f t="shared" ca="1" si="123"/>
        <v>-0.73399999999999999</v>
      </c>
      <c r="N791" s="9">
        <f t="shared" ca="1" si="124"/>
        <v>0</v>
      </c>
      <c r="O791" s="5">
        <f t="shared" ca="1" si="125"/>
        <v>-0.84699999999999986</v>
      </c>
      <c r="P791" s="9">
        <f t="shared" ca="1" si="126"/>
        <v>0</v>
      </c>
      <c r="Q791" s="5">
        <f t="shared" ca="1" si="127"/>
        <v>-0.56476190476190469</v>
      </c>
      <c r="R791" s="9">
        <f t="shared" ca="1" si="128"/>
        <v>0</v>
      </c>
      <c r="S791" s="5">
        <f t="shared" si="129"/>
        <v>-1.0000000000000002</v>
      </c>
    </row>
    <row r="792" spans="1:19" x14ac:dyDescent="0.3">
      <c r="A792" s="7">
        <v>44680</v>
      </c>
      <c r="B792" s="3">
        <v>107876</v>
      </c>
      <c r="C792" s="3">
        <v>109922</v>
      </c>
      <c r="D792" s="3">
        <v>111819</v>
      </c>
      <c r="E792" s="3">
        <v>107876</v>
      </c>
      <c r="F792" s="4" t="s">
        <v>617</v>
      </c>
      <c r="G792" s="1">
        <f>VALUE(LEFT(F792,LEN(F792)-1))*CHOOSE(MATCH(RIGHT(F792,1),{"K";"M";"B"},0),1000,1000000,1000000000)</f>
        <v>13660000</v>
      </c>
      <c r="H792" s="6">
        <v>-1.8599999999999998E-2</v>
      </c>
      <c r="I792" s="5">
        <f>+Dados_Históricos___Ibovespa_2015_a_2025[[#This Row],[Var%]]*100</f>
        <v>-1.8599999999999999</v>
      </c>
      <c r="J792" s="9">
        <f t="shared" si="120"/>
        <v>0</v>
      </c>
      <c r="K792" s="5">
        <f t="shared" si="121"/>
        <v>-1.3599999999999999</v>
      </c>
      <c r="L792" s="9">
        <f t="shared" si="122"/>
        <v>0</v>
      </c>
      <c r="M792" s="5">
        <f t="shared" ca="1" si="123"/>
        <v>-0.57399999999999995</v>
      </c>
      <c r="N792" s="9">
        <f t="shared" ca="1" si="124"/>
        <v>0</v>
      </c>
      <c r="O792" s="5">
        <f t="shared" ca="1" si="125"/>
        <v>-0.78299999999999992</v>
      </c>
      <c r="P792" s="9">
        <f t="shared" ca="1" si="126"/>
        <v>0</v>
      </c>
      <c r="Q792" s="5">
        <f t="shared" ca="1" si="127"/>
        <v>-0.50047619047619052</v>
      </c>
      <c r="R792" s="9">
        <f t="shared" ca="1" si="128"/>
        <v>0</v>
      </c>
      <c r="S792" s="5">
        <f t="shared" si="129"/>
        <v>-1</v>
      </c>
    </row>
    <row r="793" spans="1:19" x14ac:dyDescent="0.3">
      <c r="A793" s="7">
        <v>44679</v>
      </c>
      <c r="B793" s="3">
        <v>109919</v>
      </c>
      <c r="C793" s="3">
        <v>109349</v>
      </c>
      <c r="D793" s="3">
        <v>110702</v>
      </c>
      <c r="E793" s="3">
        <v>108905</v>
      </c>
      <c r="F793" s="4" t="s">
        <v>586</v>
      </c>
      <c r="G793" s="1">
        <f>VALUE(LEFT(F793,LEN(F793)-1))*CHOOSE(MATCH(RIGHT(F793,1),{"K";"M";"B"},0),1000,1000000,1000000000)</f>
        <v>11130000</v>
      </c>
      <c r="H793" s="6">
        <v>5.1999999999999998E-3</v>
      </c>
      <c r="I793" s="5">
        <f>+Dados_Históricos___Ibovespa_2015_a_2025[[#This Row],[Var%]]*100</f>
        <v>0.52</v>
      </c>
      <c r="J793" s="9">
        <f t="shared" si="120"/>
        <v>1</v>
      </c>
      <c r="K793" s="5">
        <f t="shared" si="121"/>
        <v>2.0000000000000018E-2</v>
      </c>
      <c r="L793" s="9">
        <f t="shared" si="122"/>
        <v>1</v>
      </c>
      <c r="M793" s="5">
        <f t="shared" ca="1" si="123"/>
        <v>-0.77400000000000002</v>
      </c>
      <c r="N793" s="9">
        <f t="shared" ca="1" si="124"/>
        <v>0</v>
      </c>
      <c r="O793" s="5">
        <f t="shared" ca="1" si="125"/>
        <v>-0.54200000000000004</v>
      </c>
      <c r="P793" s="9">
        <f t="shared" ca="1" si="126"/>
        <v>0</v>
      </c>
      <c r="Q793" s="5">
        <f t="shared" ca="1" si="127"/>
        <v>-0.36095238095238097</v>
      </c>
      <c r="R793" s="9">
        <f t="shared" ca="1" si="128"/>
        <v>0</v>
      </c>
      <c r="S793" s="5">
        <f t="shared" si="129"/>
        <v>-1</v>
      </c>
    </row>
    <row r="794" spans="1:19" x14ac:dyDescent="0.3">
      <c r="A794" s="7">
        <v>44678</v>
      </c>
      <c r="B794" s="3">
        <v>109349</v>
      </c>
      <c r="C794" s="3">
        <v>108214</v>
      </c>
      <c r="D794" s="3">
        <v>110107</v>
      </c>
      <c r="E794" s="3">
        <v>108214</v>
      </c>
      <c r="F794" s="4" t="s">
        <v>143</v>
      </c>
      <c r="G794" s="1">
        <f>VALUE(LEFT(F794,LEN(F794)-1))*CHOOSE(MATCH(RIGHT(F794,1),{"K";"M";"B"},0),1000,1000000,1000000000)</f>
        <v>11520000</v>
      </c>
      <c r="H794" s="6">
        <v>1.0500000000000001E-2</v>
      </c>
      <c r="I794" s="5">
        <f>+Dados_Históricos___Ibovespa_2015_a_2025[[#This Row],[Var%]]*100</f>
        <v>1.05</v>
      </c>
      <c r="J794" s="9">
        <f t="shared" si="120"/>
        <v>1</v>
      </c>
      <c r="K794" s="5">
        <f t="shared" si="121"/>
        <v>0.55000000000000004</v>
      </c>
      <c r="L794" s="9">
        <f t="shared" si="122"/>
        <v>1</v>
      </c>
      <c r="M794" s="5">
        <f t="shared" ca="1" si="123"/>
        <v>-1.002</v>
      </c>
      <c r="N794" s="9">
        <f t="shared" ca="1" si="124"/>
        <v>0</v>
      </c>
      <c r="O794" s="5">
        <f t="shared" ca="1" si="125"/>
        <v>-0.66299999999999992</v>
      </c>
      <c r="P794" s="9">
        <f t="shared" ca="1" si="126"/>
        <v>0</v>
      </c>
      <c r="Q794" s="5">
        <f t="shared" ca="1" si="127"/>
        <v>-0.39952380952380945</v>
      </c>
      <c r="R794" s="9">
        <f t="shared" ca="1" si="128"/>
        <v>0</v>
      </c>
      <c r="S794" s="5">
        <f t="shared" si="129"/>
        <v>1</v>
      </c>
    </row>
    <row r="795" spans="1:19" x14ac:dyDescent="0.3">
      <c r="A795" s="7">
        <v>44677</v>
      </c>
      <c r="B795" s="3">
        <v>108213</v>
      </c>
      <c r="C795" s="3">
        <v>110684</v>
      </c>
      <c r="D795" s="3">
        <v>110685</v>
      </c>
      <c r="E795" s="3">
        <v>107978</v>
      </c>
      <c r="F795" s="4" t="s">
        <v>361</v>
      </c>
      <c r="G795" s="1">
        <f>VALUE(LEFT(F795,LEN(F795)-1))*CHOOSE(MATCH(RIGHT(F795,1),{"K";"M";"B"},0),1000,1000000,1000000000)</f>
        <v>11750000</v>
      </c>
      <c r="H795" s="6">
        <v>-2.23E-2</v>
      </c>
      <c r="I795" s="5">
        <f>+Dados_Históricos___Ibovespa_2015_a_2025[[#This Row],[Var%]]*100</f>
        <v>-2.23</v>
      </c>
      <c r="J795" s="9">
        <f t="shared" si="120"/>
        <v>0</v>
      </c>
      <c r="K795" s="5">
        <f t="shared" si="121"/>
        <v>-1.73</v>
      </c>
      <c r="L795" s="9">
        <f t="shared" si="122"/>
        <v>0</v>
      </c>
      <c r="M795" s="5">
        <f t="shared" ca="1" si="123"/>
        <v>-1.3199999999999998</v>
      </c>
      <c r="N795" s="9">
        <f t="shared" ca="1" si="124"/>
        <v>0</v>
      </c>
      <c r="O795" s="5">
        <f t="shared" ca="1" si="125"/>
        <v>-0.88400000000000001</v>
      </c>
      <c r="P795" s="9">
        <f t="shared" ca="1" si="126"/>
        <v>0</v>
      </c>
      <c r="Q795" s="5">
        <f t="shared" ca="1" si="127"/>
        <v>-0.44857142857142868</v>
      </c>
      <c r="R795" s="9">
        <f t="shared" ca="1" si="128"/>
        <v>0</v>
      </c>
      <c r="S795" s="5">
        <f t="shared" si="129"/>
        <v>-1</v>
      </c>
    </row>
    <row r="796" spans="1:19" x14ac:dyDescent="0.3">
      <c r="A796" s="7">
        <v>44676</v>
      </c>
      <c r="B796" s="3">
        <v>110685</v>
      </c>
      <c r="C796" s="3">
        <v>111077</v>
      </c>
      <c r="D796" s="3">
        <v>111155</v>
      </c>
      <c r="E796" s="3">
        <v>109222</v>
      </c>
      <c r="F796" s="4" t="s">
        <v>382</v>
      </c>
      <c r="G796" s="1">
        <f>VALUE(LEFT(F796,LEN(F796)-1))*CHOOSE(MATCH(RIGHT(F796,1),{"K";"M";"B"},0),1000,1000000,1000000000)</f>
        <v>11100000</v>
      </c>
      <c r="H796" s="6">
        <v>-3.5000000000000001E-3</v>
      </c>
      <c r="I796" s="5">
        <f>+Dados_Históricos___Ibovespa_2015_a_2025[[#This Row],[Var%]]*100</f>
        <v>-0.35000000000000003</v>
      </c>
      <c r="J796" s="9">
        <f t="shared" si="120"/>
        <v>0</v>
      </c>
      <c r="K796" s="5">
        <f t="shared" si="121"/>
        <v>0</v>
      </c>
      <c r="L796" s="9">
        <f t="shared" si="122"/>
        <v>0</v>
      </c>
      <c r="M796" s="5">
        <f t="shared" ca="1" si="123"/>
        <v>-0.96</v>
      </c>
      <c r="N796" s="9">
        <f t="shared" ca="1" si="124"/>
        <v>0</v>
      </c>
      <c r="O796" s="5">
        <f t="shared" ca="1" si="125"/>
        <v>-0.70599999999999996</v>
      </c>
      <c r="P796" s="9">
        <f t="shared" ca="1" si="126"/>
        <v>0</v>
      </c>
      <c r="Q796" s="5">
        <f t="shared" ca="1" si="127"/>
        <v>-0.2776190476190476</v>
      </c>
      <c r="R796" s="9">
        <f t="shared" ca="1" si="128"/>
        <v>0</v>
      </c>
      <c r="S796" s="5">
        <f t="shared" si="129"/>
        <v>-1</v>
      </c>
    </row>
    <row r="797" spans="1:19" x14ac:dyDescent="0.3">
      <c r="A797" s="7">
        <v>44673</v>
      </c>
      <c r="B797" s="3">
        <v>111078</v>
      </c>
      <c r="C797" s="3">
        <v>114343</v>
      </c>
      <c r="D797" s="3">
        <v>114343</v>
      </c>
      <c r="E797" s="3">
        <v>110591</v>
      </c>
      <c r="F797" s="4" t="s">
        <v>618</v>
      </c>
      <c r="G797" s="1">
        <f>VALUE(LEFT(F797,LEN(F797)-1))*CHOOSE(MATCH(RIGHT(F797,1),{"K";"M";"B"},0),1000,1000000,1000000000)</f>
        <v>10880000</v>
      </c>
      <c r="H797" s="6">
        <v>-2.86E-2</v>
      </c>
      <c r="I797" s="5">
        <f>+Dados_Históricos___Ibovespa_2015_a_2025[[#This Row],[Var%]]*100</f>
        <v>-2.86</v>
      </c>
      <c r="J797" s="9">
        <f t="shared" si="120"/>
        <v>0</v>
      </c>
      <c r="K797" s="5">
        <f t="shared" si="121"/>
        <v>-2.36</v>
      </c>
      <c r="L797" s="9">
        <f t="shared" si="122"/>
        <v>0</v>
      </c>
      <c r="M797" s="5">
        <f t="shared" ca="1" si="123"/>
        <v>-0.99199999999999977</v>
      </c>
      <c r="N797" s="9">
        <f t="shared" ca="1" si="124"/>
        <v>0</v>
      </c>
      <c r="O797" s="5">
        <f t="shared" ca="1" si="125"/>
        <v>-0.61699999999999999</v>
      </c>
      <c r="P797" s="9">
        <f t="shared" ca="1" si="126"/>
        <v>0</v>
      </c>
      <c r="Q797" s="5">
        <f t="shared" ca="1" si="127"/>
        <v>-0.25333333333333324</v>
      </c>
      <c r="R797" s="9">
        <f t="shared" ca="1" si="128"/>
        <v>0</v>
      </c>
      <c r="S797" s="5">
        <f t="shared" si="129"/>
        <v>1</v>
      </c>
    </row>
    <row r="798" spans="1:19" x14ac:dyDescent="0.3">
      <c r="A798" s="7">
        <v>44671</v>
      </c>
      <c r="B798" s="3">
        <v>114344</v>
      </c>
      <c r="C798" s="3">
        <v>115057</v>
      </c>
      <c r="D798" s="3">
        <v>115057</v>
      </c>
      <c r="E798" s="3">
        <v>113945</v>
      </c>
      <c r="F798" s="4" t="s">
        <v>345</v>
      </c>
      <c r="G798" s="1">
        <f>VALUE(LEFT(F798,LEN(F798)-1))*CHOOSE(MATCH(RIGHT(F798,1),{"K";"M";"B"},0),1000,1000000,1000000000)</f>
        <v>10750000</v>
      </c>
      <c r="H798" s="6">
        <v>-6.1999999999999998E-3</v>
      </c>
      <c r="I798" s="5">
        <f>+Dados_Históricos___Ibovespa_2015_a_2025[[#This Row],[Var%]]*100</f>
        <v>-0.62</v>
      </c>
      <c r="J798" s="9">
        <f t="shared" si="120"/>
        <v>0</v>
      </c>
      <c r="K798" s="5">
        <f t="shared" si="121"/>
        <v>-0.12</v>
      </c>
      <c r="L798" s="9">
        <f t="shared" si="122"/>
        <v>0</v>
      </c>
      <c r="M798" s="5">
        <f t="shared" ca="1" si="123"/>
        <v>-0.31000000000000005</v>
      </c>
      <c r="N798" s="9">
        <f t="shared" ca="1" si="124"/>
        <v>0</v>
      </c>
      <c r="O798" s="5">
        <f t="shared" ca="1" si="125"/>
        <v>-0.38600000000000001</v>
      </c>
      <c r="P798" s="9">
        <f t="shared" ca="1" si="126"/>
        <v>0</v>
      </c>
      <c r="Q798" s="5">
        <f t="shared" ca="1" si="127"/>
        <v>-7.1428571428571411E-2</v>
      </c>
      <c r="R798" s="9">
        <f t="shared" ca="1" si="128"/>
        <v>0</v>
      </c>
      <c r="S798" s="5">
        <f t="shared" si="129"/>
        <v>-1.0000000000000002</v>
      </c>
    </row>
    <row r="799" spans="1:19" x14ac:dyDescent="0.3">
      <c r="A799" s="7">
        <v>44670</v>
      </c>
      <c r="B799" s="3">
        <v>115057</v>
      </c>
      <c r="C799" s="3">
        <v>115687</v>
      </c>
      <c r="D799" s="3">
        <v>115687</v>
      </c>
      <c r="E799" s="3">
        <v>114277</v>
      </c>
      <c r="F799" s="4" t="s">
        <v>159</v>
      </c>
      <c r="G799" s="1">
        <f>VALUE(LEFT(F799,LEN(F799)-1))*CHOOSE(MATCH(RIGHT(F799,1),{"K";"M";"B"},0),1000,1000000,1000000000)</f>
        <v>10540000</v>
      </c>
      <c r="H799" s="6">
        <v>-5.4000000000000003E-3</v>
      </c>
      <c r="I799" s="5">
        <f>+Dados_Históricos___Ibovespa_2015_a_2025[[#This Row],[Var%]]*100</f>
        <v>-0.54</v>
      </c>
      <c r="J799" s="9">
        <f t="shared" si="120"/>
        <v>0</v>
      </c>
      <c r="K799" s="5">
        <f t="shared" si="121"/>
        <v>-4.0000000000000036E-2</v>
      </c>
      <c r="L799" s="9">
        <f t="shared" si="122"/>
        <v>0</v>
      </c>
      <c r="M799" s="5">
        <f t="shared" ca="1" si="123"/>
        <v>-0.32400000000000001</v>
      </c>
      <c r="N799" s="9">
        <f t="shared" ca="1" si="124"/>
        <v>0</v>
      </c>
      <c r="O799" s="5">
        <f t="shared" ca="1" si="125"/>
        <v>-0.52100000000000002</v>
      </c>
      <c r="P799" s="9">
        <f t="shared" ca="1" si="126"/>
        <v>0</v>
      </c>
      <c r="Q799" s="5">
        <f t="shared" ca="1" si="127"/>
        <v>-7.1428571428571704E-3</v>
      </c>
      <c r="R799" s="9">
        <f t="shared" ca="1" si="128"/>
        <v>0</v>
      </c>
      <c r="S799" s="5">
        <f t="shared" si="129"/>
        <v>-1</v>
      </c>
    </row>
    <row r="800" spans="1:19" x14ac:dyDescent="0.3">
      <c r="A800" s="7">
        <v>44669</v>
      </c>
      <c r="B800" s="3">
        <v>115687</v>
      </c>
      <c r="C800" s="3">
        <v>116182</v>
      </c>
      <c r="D800" s="3">
        <v>116191</v>
      </c>
      <c r="E800" s="3">
        <v>115177</v>
      </c>
      <c r="F800" s="4" t="s">
        <v>156</v>
      </c>
      <c r="G800" s="1">
        <f>VALUE(LEFT(F800,LEN(F800)-1))*CHOOSE(MATCH(RIGHT(F800,1),{"K";"M";"B"},0),1000,1000000,1000000000)</f>
        <v>8400000</v>
      </c>
      <c r="H800" s="6">
        <v>-4.3E-3</v>
      </c>
      <c r="I800" s="5">
        <f>+Dados_Históricos___Ibovespa_2015_a_2025[[#This Row],[Var%]]*100</f>
        <v>-0.43</v>
      </c>
      <c r="J800" s="9">
        <f t="shared" si="120"/>
        <v>0</v>
      </c>
      <c r="K800" s="5">
        <f t="shared" si="121"/>
        <v>0</v>
      </c>
      <c r="L800" s="9">
        <f t="shared" si="122"/>
        <v>0</v>
      </c>
      <c r="M800" s="5">
        <f t="shared" ca="1" si="123"/>
        <v>-0.44800000000000006</v>
      </c>
      <c r="N800" s="9">
        <f t="shared" ca="1" si="124"/>
        <v>0</v>
      </c>
      <c r="O800" s="5">
        <f t="shared" ca="1" si="125"/>
        <v>-0.49099999999999999</v>
      </c>
      <c r="P800" s="9">
        <f t="shared" ca="1" si="126"/>
        <v>0</v>
      </c>
      <c r="Q800" s="5">
        <f t="shared" ca="1" si="127"/>
        <v>0.11285714285714284</v>
      </c>
      <c r="R800" s="9">
        <f t="shared" ca="1" si="128"/>
        <v>1</v>
      </c>
      <c r="S800" s="5">
        <f t="shared" si="129"/>
        <v>-1</v>
      </c>
    </row>
    <row r="801" spans="1:19" x14ac:dyDescent="0.3">
      <c r="A801" s="7">
        <v>44665</v>
      </c>
      <c r="B801" s="3">
        <v>116182</v>
      </c>
      <c r="C801" s="3">
        <v>116781</v>
      </c>
      <c r="D801" s="3">
        <v>116781</v>
      </c>
      <c r="E801" s="3">
        <v>115624</v>
      </c>
      <c r="F801" s="4" t="s">
        <v>378</v>
      </c>
      <c r="G801" s="1">
        <f>VALUE(LEFT(F801,LEN(F801)-1))*CHOOSE(MATCH(RIGHT(F801,1),{"K";"M";"B"},0),1000,1000000,1000000000)</f>
        <v>10370000</v>
      </c>
      <c r="H801" s="6">
        <v>-5.1000000000000004E-3</v>
      </c>
      <c r="I801" s="5">
        <f>+Dados_Históricos___Ibovespa_2015_a_2025[[#This Row],[Var%]]*100</f>
        <v>-0.51</v>
      </c>
      <c r="J801" s="9">
        <f t="shared" si="120"/>
        <v>0</v>
      </c>
      <c r="K801" s="5">
        <f t="shared" si="121"/>
        <v>-1.0000000000000009E-2</v>
      </c>
      <c r="L801" s="9">
        <f t="shared" si="122"/>
        <v>0</v>
      </c>
      <c r="M801" s="5">
        <f t="shared" ca="1" si="123"/>
        <v>-0.45199999999999996</v>
      </c>
      <c r="N801" s="9">
        <f t="shared" ca="1" si="124"/>
        <v>0</v>
      </c>
      <c r="O801" s="5">
        <f t="shared" ca="1" si="125"/>
        <v>-0.31699999999999995</v>
      </c>
      <c r="P801" s="9">
        <f t="shared" ca="1" si="126"/>
        <v>0</v>
      </c>
      <c r="Q801" s="5">
        <f t="shared" ca="1" si="127"/>
        <v>0.21761904761904763</v>
      </c>
      <c r="R801" s="9">
        <f t="shared" ca="1" si="128"/>
        <v>1</v>
      </c>
      <c r="S801" s="5">
        <f t="shared" si="129"/>
        <v>-1</v>
      </c>
    </row>
    <row r="802" spans="1:19" x14ac:dyDescent="0.3">
      <c r="A802" s="7">
        <v>44664</v>
      </c>
      <c r="B802" s="3">
        <v>116782</v>
      </c>
      <c r="C802" s="3">
        <v>116150</v>
      </c>
      <c r="D802" s="3">
        <v>117329</v>
      </c>
      <c r="E802" s="3">
        <v>116150</v>
      </c>
      <c r="F802" s="4" t="s">
        <v>619</v>
      </c>
      <c r="G802" s="1">
        <f>VALUE(LEFT(F802,LEN(F802)-1))*CHOOSE(MATCH(RIGHT(F802,1),{"K";"M";"B"},0),1000,1000000,1000000000)</f>
        <v>12070000</v>
      </c>
      <c r="H802" s="6">
        <v>5.4999999999999997E-3</v>
      </c>
      <c r="I802" s="5">
        <f>+Dados_Históricos___Ibovespa_2015_a_2025[[#This Row],[Var%]]*100</f>
        <v>0.54999999999999993</v>
      </c>
      <c r="J802" s="9">
        <f t="shared" si="120"/>
        <v>1</v>
      </c>
      <c r="K802" s="5">
        <f t="shared" si="121"/>
        <v>4.9999999999999933E-2</v>
      </c>
      <c r="L802" s="9">
        <f t="shared" si="122"/>
        <v>1</v>
      </c>
      <c r="M802" s="5">
        <f t="shared" ca="1" si="123"/>
        <v>-0.24199999999999994</v>
      </c>
      <c r="N802" s="9">
        <f t="shared" ca="1" si="124"/>
        <v>0</v>
      </c>
      <c r="O802" s="5">
        <f t="shared" ca="1" si="125"/>
        <v>-0.28799999999999998</v>
      </c>
      <c r="P802" s="9">
        <f t="shared" ca="1" si="126"/>
        <v>0</v>
      </c>
      <c r="Q802" s="5">
        <f t="shared" ca="1" si="127"/>
        <v>0.33619047619047621</v>
      </c>
      <c r="R802" s="9">
        <f t="shared" ca="1" si="128"/>
        <v>1</v>
      </c>
      <c r="S802" s="5">
        <f t="shared" si="129"/>
        <v>1</v>
      </c>
    </row>
    <row r="803" spans="1:19" x14ac:dyDescent="0.3">
      <c r="A803" s="7">
        <v>44663</v>
      </c>
      <c r="B803" s="3">
        <v>116147</v>
      </c>
      <c r="C803" s="3">
        <v>116963</v>
      </c>
      <c r="D803" s="3">
        <v>118615</v>
      </c>
      <c r="E803" s="3">
        <v>116054</v>
      </c>
      <c r="F803" s="4" t="s">
        <v>503</v>
      </c>
      <c r="G803" s="1">
        <f>VALUE(LEFT(F803,LEN(F803)-1))*CHOOSE(MATCH(RIGHT(F803,1),{"K";"M";"B"},0),1000,1000000,1000000000)</f>
        <v>11410000</v>
      </c>
      <c r="H803" s="6">
        <v>-6.8999999999999999E-3</v>
      </c>
      <c r="I803" s="5">
        <f>+Dados_Históricos___Ibovespa_2015_a_2025[[#This Row],[Var%]]*100</f>
        <v>-0.69</v>
      </c>
      <c r="J803" s="9">
        <f t="shared" si="120"/>
        <v>0</v>
      </c>
      <c r="K803" s="5">
        <f t="shared" si="121"/>
        <v>-0.18999999999999995</v>
      </c>
      <c r="L803" s="9">
        <f t="shared" si="122"/>
        <v>0</v>
      </c>
      <c r="M803" s="5">
        <f t="shared" ca="1" si="123"/>
        <v>-0.46199999999999991</v>
      </c>
      <c r="N803" s="9">
        <f t="shared" ca="1" si="124"/>
        <v>0</v>
      </c>
      <c r="O803" s="5">
        <f t="shared" ca="1" si="125"/>
        <v>-0.32299999999999995</v>
      </c>
      <c r="P803" s="9">
        <f t="shared" ca="1" si="126"/>
        <v>0</v>
      </c>
      <c r="Q803" s="5">
        <f t="shared" ca="1" si="127"/>
        <v>0.26809523809523811</v>
      </c>
      <c r="R803" s="9">
        <f t="shared" ca="1" si="128"/>
        <v>1</v>
      </c>
      <c r="S803" s="5">
        <f t="shared" si="129"/>
        <v>1</v>
      </c>
    </row>
    <row r="804" spans="1:19" x14ac:dyDescent="0.3">
      <c r="A804" s="7">
        <v>44662</v>
      </c>
      <c r="B804" s="3">
        <v>116953</v>
      </c>
      <c r="C804" s="3">
        <v>118320</v>
      </c>
      <c r="D804" s="3">
        <v>118320</v>
      </c>
      <c r="E804" s="3">
        <v>116953</v>
      </c>
      <c r="F804" s="4" t="s">
        <v>620</v>
      </c>
      <c r="G804" s="1">
        <f>VALUE(LEFT(F804,LEN(F804)-1))*CHOOSE(MATCH(RIGHT(F804,1),{"K";"M";"B"},0),1000,1000000,1000000000)</f>
        <v>9560000</v>
      </c>
      <c r="H804" s="6">
        <v>-1.1599999999999999E-2</v>
      </c>
      <c r="I804" s="5">
        <f>+Dados_Históricos___Ibovespa_2015_a_2025[[#This Row],[Var%]]*100</f>
        <v>-1.1599999999999999</v>
      </c>
      <c r="J804" s="9">
        <f t="shared" si="120"/>
        <v>0</v>
      </c>
      <c r="K804" s="5">
        <f t="shared" si="121"/>
        <v>-0.65999999999999992</v>
      </c>
      <c r="L804" s="9">
        <f t="shared" si="122"/>
        <v>0</v>
      </c>
      <c r="M804" s="5">
        <f t="shared" ca="1" si="123"/>
        <v>-0.71799999999999997</v>
      </c>
      <c r="N804" s="9">
        <f t="shared" ca="1" si="124"/>
        <v>0</v>
      </c>
      <c r="O804" s="5">
        <f t="shared" ca="1" si="125"/>
        <v>-0.14700000000000002</v>
      </c>
      <c r="P804" s="9">
        <f t="shared" ca="1" si="126"/>
        <v>0</v>
      </c>
      <c r="Q804" s="5">
        <f t="shared" ca="1" si="127"/>
        <v>0.2247619047619048</v>
      </c>
      <c r="R804" s="9">
        <f t="shared" ca="1" si="128"/>
        <v>1</v>
      </c>
      <c r="S804" s="5">
        <f t="shared" si="129"/>
        <v>1</v>
      </c>
    </row>
    <row r="805" spans="1:19" x14ac:dyDescent="0.3">
      <c r="A805" s="7">
        <v>44659</v>
      </c>
      <c r="B805" s="3">
        <v>118322</v>
      </c>
      <c r="C805" s="3">
        <v>118861</v>
      </c>
      <c r="D805" s="3">
        <v>118868</v>
      </c>
      <c r="E805" s="3">
        <v>117487</v>
      </c>
      <c r="F805" s="4" t="s">
        <v>621</v>
      </c>
      <c r="G805" s="1">
        <f>VALUE(LEFT(F805,LEN(F805)-1))*CHOOSE(MATCH(RIGHT(F805,1),{"K";"M";"B"},0),1000,1000000,1000000000)</f>
        <v>11230000</v>
      </c>
      <c r="H805" s="6">
        <v>-4.4999999999999997E-3</v>
      </c>
      <c r="I805" s="5">
        <f>+Dados_Históricos___Ibovespa_2015_a_2025[[#This Row],[Var%]]*100</f>
        <v>-0.44999999999999996</v>
      </c>
      <c r="J805" s="9">
        <f t="shared" si="120"/>
        <v>0</v>
      </c>
      <c r="K805" s="5">
        <f t="shared" si="121"/>
        <v>0</v>
      </c>
      <c r="L805" s="9">
        <f t="shared" si="122"/>
        <v>0</v>
      </c>
      <c r="M805" s="5">
        <f t="shared" ca="1" si="123"/>
        <v>-0.53400000000000003</v>
      </c>
      <c r="N805" s="9">
        <f t="shared" ca="1" si="124"/>
        <v>0</v>
      </c>
      <c r="O805" s="5">
        <f t="shared" ca="1" si="125"/>
        <v>-6.0000000000000012E-2</v>
      </c>
      <c r="P805" s="9">
        <f t="shared" ca="1" si="126"/>
        <v>0</v>
      </c>
      <c r="Q805" s="5">
        <f t="shared" ca="1" si="127"/>
        <v>0.19809523809523816</v>
      </c>
      <c r="R805" s="9">
        <f t="shared" ca="1" si="128"/>
        <v>1</v>
      </c>
      <c r="S805" s="5">
        <f t="shared" si="129"/>
        <v>1</v>
      </c>
    </row>
    <row r="806" spans="1:19" x14ac:dyDescent="0.3">
      <c r="A806" s="7">
        <v>44658</v>
      </c>
      <c r="B806" s="3">
        <v>118862</v>
      </c>
      <c r="C806" s="3">
        <v>118226</v>
      </c>
      <c r="D806" s="3">
        <v>119247</v>
      </c>
      <c r="E806" s="3">
        <v>117509</v>
      </c>
      <c r="F806" s="4" t="s">
        <v>143</v>
      </c>
      <c r="G806" s="1">
        <f>VALUE(LEFT(F806,LEN(F806)-1))*CHOOSE(MATCH(RIGHT(F806,1),{"K";"M";"B"},0),1000,1000000,1000000000)</f>
        <v>11520000</v>
      </c>
      <c r="H806" s="6">
        <v>5.4000000000000003E-3</v>
      </c>
      <c r="I806" s="5">
        <f>+Dados_Históricos___Ibovespa_2015_a_2025[[#This Row],[Var%]]*100</f>
        <v>0.54</v>
      </c>
      <c r="J806" s="9">
        <f t="shared" si="120"/>
        <v>1</v>
      </c>
      <c r="K806" s="5">
        <f t="shared" si="121"/>
        <v>4.0000000000000036E-2</v>
      </c>
      <c r="L806" s="9">
        <f t="shared" si="122"/>
        <v>1</v>
      </c>
      <c r="M806" s="5">
        <f t="shared" ca="1" si="123"/>
        <v>-0.18199999999999994</v>
      </c>
      <c r="N806" s="9">
        <f t="shared" ca="1" si="124"/>
        <v>0</v>
      </c>
      <c r="O806" s="5">
        <f t="shared" ca="1" si="125"/>
        <v>-1.2999999999999987E-2</v>
      </c>
      <c r="P806" s="9">
        <f t="shared" ca="1" si="126"/>
        <v>0</v>
      </c>
      <c r="Q806" s="5">
        <f t="shared" ca="1" si="127"/>
        <v>0.20952380952380953</v>
      </c>
      <c r="R806" s="9">
        <f t="shared" ca="1" si="128"/>
        <v>1</v>
      </c>
      <c r="S806" s="5">
        <f t="shared" si="129"/>
        <v>1</v>
      </c>
    </row>
    <row r="807" spans="1:19" x14ac:dyDescent="0.3">
      <c r="A807" s="7">
        <v>44657</v>
      </c>
      <c r="B807" s="3">
        <v>118228</v>
      </c>
      <c r="C807" s="3">
        <v>118885</v>
      </c>
      <c r="D807" s="3">
        <v>118885</v>
      </c>
      <c r="E807" s="3">
        <v>116791</v>
      </c>
      <c r="F807" s="4" t="s">
        <v>622</v>
      </c>
      <c r="G807" s="1">
        <f>VALUE(LEFT(F807,LEN(F807)-1))*CHOOSE(MATCH(RIGHT(F807,1),{"K";"M";"B"},0),1000,1000000,1000000000)</f>
        <v>13410000</v>
      </c>
      <c r="H807" s="6">
        <v>-5.4999999999999997E-3</v>
      </c>
      <c r="I807" s="5">
        <f>+Dados_Históricos___Ibovespa_2015_a_2025[[#This Row],[Var%]]*100</f>
        <v>-0.54999999999999993</v>
      </c>
      <c r="J807" s="9">
        <f t="shared" si="120"/>
        <v>0</v>
      </c>
      <c r="K807" s="5">
        <f t="shared" si="121"/>
        <v>-4.9999999999999933E-2</v>
      </c>
      <c r="L807" s="9">
        <f t="shared" si="122"/>
        <v>0</v>
      </c>
      <c r="M807" s="5">
        <f t="shared" ca="1" si="123"/>
        <v>-0.33399999999999996</v>
      </c>
      <c r="N807" s="9">
        <f t="shared" ca="1" si="124"/>
        <v>0</v>
      </c>
      <c r="O807" s="5">
        <f t="shared" ca="1" si="125"/>
        <v>6.8999999999999992E-2</v>
      </c>
      <c r="P807" s="9">
        <f t="shared" ca="1" si="126"/>
        <v>1</v>
      </c>
      <c r="Q807" s="5">
        <f t="shared" ca="1" si="127"/>
        <v>0.29952380952380958</v>
      </c>
      <c r="R807" s="9">
        <f t="shared" ca="1" si="128"/>
        <v>1</v>
      </c>
      <c r="S807" s="5">
        <f t="shared" si="129"/>
        <v>-1</v>
      </c>
    </row>
    <row r="808" spans="1:19" x14ac:dyDescent="0.3">
      <c r="A808" s="7">
        <v>44656</v>
      </c>
      <c r="B808" s="3">
        <v>118885</v>
      </c>
      <c r="C808" s="3">
        <v>121279</v>
      </c>
      <c r="D808" s="3">
        <v>121628</v>
      </c>
      <c r="E808" s="3">
        <v>118794</v>
      </c>
      <c r="F808" s="4" t="s">
        <v>623</v>
      </c>
      <c r="G808" s="1">
        <f>VALUE(LEFT(F808,LEN(F808)-1))*CHOOSE(MATCH(RIGHT(F808,1),{"K";"M";"B"},0),1000,1000000,1000000000)</f>
        <v>11790000</v>
      </c>
      <c r="H808" s="6">
        <v>-1.9699999999999999E-2</v>
      </c>
      <c r="I808" s="5">
        <f>+Dados_Históricos___Ibovespa_2015_a_2025[[#This Row],[Var%]]*100</f>
        <v>-1.97</v>
      </c>
      <c r="J808" s="9">
        <f t="shared" si="120"/>
        <v>0</v>
      </c>
      <c r="K808" s="5">
        <f t="shared" si="121"/>
        <v>-1.47</v>
      </c>
      <c r="L808" s="9">
        <f t="shared" si="122"/>
        <v>0</v>
      </c>
      <c r="M808" s="5">
        <f t="shared" ca="1" si="123"/>
        <v>-0.184</v>
      </c>
      <c r="N808" s="9">
        <f t="shared" ca="1" si="124"/>
        <v>0</v>
      </c>
      <c r="O808" s="5">
        <f t="shared" ca="1" si="125"/>
        <v>0.13999999999999996</v>
      </c>
      <c r="P808" s="9">
        <f t="shared" ca="1" si="126"/>
        <v>1</v>
      </c>
      <c r="Q808" s="5">
        <f t="shared" ca="1" si="127"/>
        <v>0.30904761904761907</v>
      </c>
      <c r="R808" s="9">
        <f t="shared" ca="1" si="128"/>
        <v>1</v>
      </c>
      <c r="S808" s="5">
        <f t="shared" si="129"/>
        <v>1</v>
      </c>
    </row>
    <row r="809" spans="1:19" x14ac:dyDescent="0.3">
      <c r="A809" s="7">
        <v>44655</v>
      </c>
      <c r="B809" s="3">
        <v>121280</v>
      </c>
      <c r="C809" s="3">
        <v>121569</v>
      </c>
      <c r="D809" s="3">
        <v>121570</v>
      </c>
      <c r="E809" s="3">
        <v>120754</v>
      </c>
      <c r="F809" s="4" t="s">
        <v>624</v>
      </c>
      <c r="G809" s="1">
        <f>VALUE(LEFT(F809,LEN(F809)-1))*CHOOSE(MATCH(RIGHT(F809,1),{"K";"M";"B"},0),1000,1000000,1000000000)</f>
        <v>8810000</v>
      </c>
      <c r="H809" s="6">
        <v>-2.3999999999999998E-3</v>
      </c>
      <c r="I809" s="5">
        <f>+Dados_Históricos___Ibovespa_2015_a_2025[[#This Row],[Var%]]*100</f>
        <v>-0.24</v>
      </c>
      <c r="J809" s="9">
        <f t="shared" si="120"/>
        <v>0</v>
      </c>
      <c r="K809" s="5">
        <f t="shared" si="121"/>
        <v>0</v>
      </c>
      <c r="L809" s="9">
        <f t="shared" si="122"/>
        <v>0</v>
      </c>
      <c r="M809" s="5">
        <f t="shared" ca="1" si="123"/>
        <v>0.42400000000000004</v>
      </c>
      <c r="N809" s="9">
        <f t="shared" ca="1" si="124"/>
        <v>1</v>
      </c>
      <c r="O809" s="5">
        <f t="shared" ca="1" si="125"/>
        <v>0.433</v>
      </c>
      <c r="P809" s="9">
        <f t="shared" ca="1" si="126"/>
        <v>1</v>
      </c>
      <c r="Q809" s="5">
        <f t="shared" ca="1" si="127"/>
        <v>0.28285714285714292</v>
      </c>
      <c r="R809" s="9">
        <f t="shared" ca="1" si="128"/>
        <v>1</v>
      </c>
      <c r="S809" s="5">
        <f t="shared" si="129"/>
        <v>-1</v>
      </c>
    </row>
    <row r="810" spans="1:19" x14ac:dyDescent="0.3">
      <c r="A810" s="7">
        <v>44652</v>
      </c>
      <c r="B810" s="3">
        <v>121570</v>
      </c>
      <c r="C810" s="3">
        <v>120001</v>
      </c>
      <c r="D810" s="3">
        <v>121579</v>
      </c>
      <c r="E810" s="3">
        <v>120001</v>
      </c>
      <c r="F810" s="4" t="s">
        <v>318</v>
      </c>
      <c r="G810" s="1">
        <f>VALUE(LEFT(F810,LEN(F810)-1))*CHOOSE(MATCH(RIGHT(F810,1),{"K";"M";"B"},0),1000,1000000,1000000000)</f>
        <v>13780000</v>
      </c>
      <c r="H810" s="6">
        <v>1.3100000000000001E-2</v>
      </c>
      <c r="I810" s="5">
        <f>+Dados_Históricos___Ibovespa_2015_a_2025[[#This Row],[Var%]]*100</f>
        <v>1.31</v>
      </c>
      <c r="J810" s="9">
        <f t="shared" si="120"/>
        <v>1</v>
      </c>
      <c r="K810" s="5">
        <f t="shared" si="121"/>
        <v>0.81</v>
      </c>
      <c r="L810" s="9">
        <f t="shared" si="122"/>
        <v>1</v>
      </c>
      <c r="M810" s="5">
        <f t="shared" ca="1" si="123"/>
        <v>0.41399999999999998</v>
      </c>
      <c r="N810" s="9">
        <f t="shared" ca="1" si="124"/>
        <v>1</v>
      </c>
      <c r="O810" s="5">
        <f t="shared" ca="1" si="125"/>
        <v>0.53</v>
      </c>
      <c r="P810" s="9">
        <f t="shared" ca="1" si="126"/>
        <v>1</v>
      </c>
      <c r="Q810" s="5">
        <f t="shared" ca="1" si="127"/>
        <v>0.26571428571428579</v>
      </c>
      <c r="R810" s="9">
        <f t="shared" ca="1" si="128"/>
        <v>1</v>
      </c>
      <c r="S810" s="5">
        <f t="shared" si="129"/>
        <v>1</v>
      </c>
    </row>
    <row r="811" spans="1:19" x14ac:dyDescent="0.3">
      <c r="A811" s="7">
        <v>44651</v>
      </c>
      <c r="B811" s="3">
        <v>119999</v>
      </c>
      <c r="C811" s="3">
        <v>120261</v>
      </c>
      <c r="D811" s="3">
        <v>120880</v>
      </c>
      <c r="E811" s="3">
        <v>119999</v>
      </c>
      <c r="F811" s="4" t="s">
        <v>360</v>
      </c>
      <c r="G811" s="1">
        <f>VALUE(LEFT(F811,LEN(F811)-1))*CHOOSE(MATCH(RIGHT(F811,1),{"K";"M";"B"},0),1000,1000000,1000000000)</f>
        <v>11200000</v>
      </c>
      <c r="H811" s="6">
        <v>-2.2000000000000001E-3</v>
      </c>
      <c r="I811" s="5">
        <f>+Dados_Históricos___Ibovespa_2015_a_2025[[#This Row],[Var%]]*100</f>
        <v>-0.22</v>
      </c>
      <c r="J811" s="9">
        <f t="shared" si="120"/>
        <v>0</v>
      </c>
      <c r="K811" s="5">
        <f t="shared" si="121"/>
        <v>0</v>
      </c>
      <c r="L811" s="9">
        <f t="shared" si="122"/>
        <v>0</v>
      </c>
      <c r="M811" s="5">
        <f t="shared" ca="1" si="123"/>
        <v>0.15599999999999997</v>
      </c>
      <c r="N811" s="9">
        <f t="shared" ca="1" si="124"/>
        <v>1</v>
      </c>
      <c r="O811" s="5">
        <f t="shared" ca="1" si="125"/>
        <v>0.59699999999999998</v>
      </c>
      <c r="P811" s="9">
        <f t="shared" ca="1" si="126"/>
        <v>1</v>
      </c>
      <c r="Q811" s="5">
        <f t="shared" ca="1" si="127"/>
        <v>0.20285714285714293</v>
      </c>
      <c r="R811" s="9">
        <f t="shared" ca="1" si="128"/>
        <v>1</v>
      </c>
      <c r="S811" s="5">
        <f t="shared" si="129"/>
        <v>1</v>
      </c>
    </row>
    <row r="812" spans="1:19" x14ac:dyDescent="0.3">
      <c r="A812" s="7">
        <v>44650</v>
      </c>
      <c r="B812" s="3">
        <v>120260</v>
      </c>
      <c r="C812" s="3">
        <v>120013</v>
      </c>
      <c r="D812" s="3">
        <v>120531</v>
      </c>
      <c r="E812" s="3">
        <v>119775</v>
      </c>
      <c r="F812" s="4" t="s">
        <v>221</v>
      </c>
      <c r="G812" s="1">
        <f>VALUE(LEFT(F812,LEN(F812)-1))*CHOOSE(MATCH(RIGHT(F812,1),{"K";"M";"B"},0),1000,1000000,1000000000)</f>
        <v>10890000</v>
      </c>
      <c r="H812" s="6">
        <v>2E-3</v>
      </c>
      <c r="I812" s="5">
        <f>+Dados_Históricos___Ibovespa_2015_a_2025[[#This Row],[Var%]]*100</f>
        <v>0.2</v>
      </c>
      <c r="J812" s="9">
        <f t="shared" si="120"/>
        <v>1</v>
      </c>
      <c r="K812" s="5">
        <f t="shared" si="121"/>
        <v>0</v>
      </c>
      <c r="L812" s="9">
        <f t="shared" si="122"/>
        <v>0</v>
      </c>
      <c r="M812" s="5">
        <f t="shared" ca="1" si="123"/>
        <v>0.47199999999999986</v>
      </c>
      <c r="N812" s="9">
        <f t="shared" ca="1" si="124"/>
        <v>1</v>
      </c>
      <c r="O812" s="5">
        <f t="shared" ca="1" si="125"/>
        <v>0.79599999999999993</v>
      </c>
      <c r="P812" s="9">
        <f t="shared" ca="1" si="126"/>
        <v>1</v>
      </c>
      <c r="Q812" s="5">
        <f t="shared" ca="1" si="127"/>
        <v>0.29904761904761906</v>
      </c>
      <c r="R812" s="9">
        <f t="shared" ca="1" si="128"/>
        <v>1</v>
      </c>
      <c r="S812" s="5">
        <f t="shared" si="129"/>
        <v>-1</v>
      </c>
    </row>
    <row r="813" spans="1:19" x14ac:dyDescent="0.3">
      <c r="A813" s="7">
        <v>44649</v>
      </c>
      <c r="B813" s="3">
        <v>120014</v>
      </c>
      <c r="C813" s="3">
        <v>118740</v>
      </c>
      <c r="D813" s="3">
        <v>120900</v>
      </c>
      <c r="E813" s="3">
        <v>118740</v>
      </c>
      <c r="F813" s="4" t="s">
        <v>585</v>
      </c>
      <c r="G813" s="1">
        <f>VALUE(LEFT(F813,LEN(F813)-1))*CHOOSE(MATCH(RIGHT(F813,1),{"K";"M";"B"},0),1000,1000000,1000000000)</f>
        <v>12930000</v>
      </c>
      <c r="H813" s="6">
        <v>1.0699999999999999E-2</v>
      </c>
      <c r="I813" s="5">
        <f>+Dados_Históricos___Ibovespa_2015_a_2025[[#This Row],[Var%]]*100</f>
        <v>1.0699999999999998</v>
      </c>
      <c r="J813" s="9">
        <f t="shared" si="120"/>
        <v>1</v>
      </c>
      <c r="K813" s="5">
        <f t="shared" si="121"/>
        <v>0.56999999999999984</v>
      </c>
      <c r="L813" s="9">
        <f t="shared" si="122"/>
        <v>1</v>
      </c>
      <c r="M813" s="5">
        <f t="shared" ca="1" si="123"/>
        <v>0.46399999999999997</v>
      </c>
      <c r="N813" s="9">
        <f t="shared" ca="1" si="124"/>
        <v>1</v>
      </c>
      <c r="O813" s="5">
        <f t="shared" ca="1" si="125"/>
        <v>0.97399999999999998</v>
      </c>
      <c r="P813" s="9">
        <f t="shared" ca="1" si="126"/>
        <v>1</v>
      </c>
      <c r="Q813" s="5">
        <f t="shared" ca="1" si="127"/>
        <v>0.35571428571428576</v>
      </c>
      <c r="R813" s="9">
        <f t="shared" ca="1" si="128"/>
        <v>1</v>
      </c>
      <c r="S813" s="5">
        <f t="shared" si="129"/>
        <v>1</v>
      </c>
    </row>
    <row r="814" spans="1:19" x14ac:dyDescent="0.3">
      <c r="A814" s="7">
        <v>44648</v>
      </c>
      <c r="B814" s="3">
        <v>118738</v>
      </c>
      <c r="C814" s="3">
        <v>119082</v>
      </c>
      <c r="D814" s="3">
        <v>119444</v>
      </c>
      <c r="E814" s="3">
        <v>118061</v>
      </c>
      <c r="F814" s="4" t="s">
        <v>625</v>
      </c>
      <c r="G814" s="1">
        <f>VALUE(LEFT(F814,LEN(F814)-1))*CHOOSE(MATCH(RIGHT(F814,1),{"K";"M";"B"},0),1000,1000000,1000000000)</f>
        <v>9170000</v>
      </c>
      <c r="H814" s="6">
        <v>-2.8999999999999998E-3</v>
      </c>
      <c r="I814" s="5">
        <f>+Dados_Históricos___Ibovespa_2015_a_2025[[#This Row],[Var%]]*100</f>
        <v>-0.28999999999999998</v>
      </c>
      <c r="J814" s="9">
        <f t="shared" si="120"/>
        <v>0</v>
      </c>
      <c r="K814" s="5">
        <f t="shared" si="121"/>
        <v>0</v>
      </c>
      <c r="L814" s="9">
        <f t="shared" si="122"/>
        <v>0</v>
      </c>
      <c r="M814" s="5">
        <f t="shared" ca="1" si="123"/>
        <v>0.442</v>
      </c>
      <c r="N814" s="9">
        <f t="shared" ca="1" si="124"/>
        <v>1</v>
      </c>
      <c r="O814" s="5">
        <f t="shared" ca="1" si="125"/>
        <v>0.77900000000000003</v>
      </c>
      <c r="P814" s="9">
        <f t="shared" ca="1" si="126"/>
        <v>1</v>
      </c>
      <c r="Q814" s="5">
        <f t="shared" ca="1" si="127"/>
        <v>0.28714285714285709</v>
      </c>
      <c r="R814" s="9">
        <f t="shared" ca="1" si="128"/>
        <v>1</v>
      </c>
      <c r="S814" s="5">
        <f t="shared" si="129"/>
        <v>1</v>
      </c>
    </row>
    <row r="815" spans="1:19" x14ac:dyDescent="0.3">
      <c r="A815" s="7">
        <v>44645</v>
      </c>
      <c r="B815" s="3">
        <v>119081</v>
      </c>
      <c r="C815" s="3">
        <v>119062</v>
      </c>
      <c r="D815" s="3">
        <v>119729</v>
      </c>
      <c r="E815" s="3">
        <v>118548</v>
      </c>
      <c r="F815" s="4" t="s">
        <v>626</v>
      </c>
      <c r="G815" s="1">
        <f>VALUE(LEFT(F815,LEN(F815)-1))*CHOOSE(MATCH(RIGHT(F815,1),{"K";"M";"B"},0),1000,1000000,1000000000)</f>
        <v>13810000</v>
      </c>
      <c r="H815" s="6">
        <v>2.0000000000000001E-4</v>
      </c>
      <c r="I815" s="5">
        <f>+Dados_Históricos___Ibovespa_2015_a_2025[[#This Row],[Var%]]*100</f>
        <v>0.02</v>
      </c>
      <c r="J815" s="9">
        <f t="shared" si="120"/>
        <v>1</v>
      </c>
      <c r="K815" s="5">
        <f t="shared" si="121"/>
        <v>0</v>
      </c>
      <c r="L815" s="9">
        <f t="shared" si="122"/>
        <v>0</v>
      </c>
      <c r="M815" s="5">
        <f t="shared" ca="1" si="123"/>
        <v>0.64600000000000002</v>
      </c>
      <c r="N815" s="9">
        <f t="shared" ca="1" si="124"/>
        <v>1</v>
      </c>
      <c r="O815" s="5">
        <f t="shared" ca="1" si="125"/>
        <v>0.64800000000000002</v>
      </c>
      <c r="P815" s="9">
        <f t="shared" ca="1" si="126"/>
        <v>1</v>
      </c>
      <c r="Q815" s="5">
        <f t="shared" ca="1" si="127"/>
        <v>0.26380952380952383</v>
      </c>
      <c r="R815" s="9">
        <f t="shared" ca="1" si="128"/>
        <v>1</v>
      </c>
      <c r="S815" s="5">
        <f t="shared" si="129"/>
        <v>1</v>
      </c>
    </row>
    <row r="816" spans="1:19" x14ac:dyDescent="0.3">
      <c r="A816" s="7">
        <v>44644</v>
      </c>
      <c r="B816" s="3">
        <v>119053</v>
      </c>
      <c r="C816" s="3">
        <v>117460</v>
      </c>
      <c r="D816" s="3">
        <v>119256</v>
      </c>
      <c r="E816" s="3">
        <v>117151</v>
      </c>
      <c r="F816" s="4" t="s">
        <v>627</v>
      </c>
      <c r="G816" s="1">
        <f>VALUE(LEFT(F816,LEN(F816)-1))*CHOOSE(MATCH(RIGHT(F816,1),{"K";"M";"B"},0),1000,1000000,1000000000)</f>
        <v>13470000</v>
      </c>
      <c r="H816" s="6">
        <v>1.3599999999999999E-2</v>
      </c>
      <c r="I816" s="5">
        <f>+Dados_Históricos___Ibovespa_2015_a_2025[[#This Row],[Var%]]*100</f>
        <v>1.3599999999999999</v>
      </c>
      <c r="J816" s="9">
        <f t="shared" si="120"/>
        <v>1</v>
      </c>
      <c r="K816" s="5">
        <f t="shared" si="121"/>
        <v>0.85999999999999988</v>
      </c>
      <c r="L816" s="9">
        <f t="shared" si="122"/>
        <v>1</v>
      </c>
      <c r="M816" s="5">
        <f t="shared" ca="1" si="123"/>
        <v>1.0379999999999998</v>
      </c>
      <c r="N816" s="9">
        <f t="shared" ca="1" si="124"/>
        <v>1</v>
      </c>
      <c r="O816" s="5">
        <f t="shared" ca="1" si="125"/>
        <v>0.47399999999999992</v>
      </c>
      <c r="P816" s="9">
        <f t="shared" ca="1" si="126"/>
        <v>1</v>
      </c>
      <c r="Q816" s="5">
        <f t="shared" ca="1" si="127"/>
        <v>0.31238095238095231</v>
      </c>
      <c r="R816" s="9">
        <f t="shared" ca="1" si="128"/>
        <v>1</v>
      </c>
      <c r="S816" s="5">
        <f t="shared" si="129"/>
        <v>-1</v>
      </c>
    </row>
    <row r="817" spans="1:19" x14ac:dyDescent="0.3">
      <c r="A817" s="7">
        <v>44643</v>
      </c>
      <c r="B817" s="3">
        <v>117457</v>
      </c>
      <c r="C817" s="3">
        <v>117270</v>
      </c>
      <c r="D817" s="3">
        <v>118270</v>
      </c>
      <c r="E817" s="3">
        <v>117036</v>
      </c>
      <c r="F817" s="4" t="s">
        <v>628</v>
      </c>
      <c r="G817" s="1">
        <f>VALUE(LEFT(F817,LEN(F817)-1))*CHOOSE(MATCH(RIGHT(F817,1),{"K";"M";"B"},0),1000,1000000,1000000000)</f>
        <v>11080000</v>
      </c>
      <c r="H817" s="6">
        <v>1.6000000000000001E-3</v>
      </c>
      <c r="I817" s="5">
        <f>+Dados_Históricos___Ibovespa_2015_a_2025[[#This Row],[Var%]]*100</f>
        <v>0.16</v>
      </c>
      <c r="J817" s="9">
        <f t="shared" si="120"/>
        <v>1</v>
      </c>
      <c r="K817" s="5">
        <f t="shared" si="121"/>
        <v>0</v>
      </c>
      <c r="L817" s="9">
        <f t="shared" si="122"/>
        <v>0</v>
      </c>
      <c r="M817" s="5">
        <f t="shared" ca="1" si="123"/>
        <v>1.1199999999999999</v>
      </c>
      <c r="N817" s="9">
        <f t="shared" ca="1" si="124"/>
        <v>1</v>
      </c>
      <c r="O817" s="5">
        <f t="shared" ca="1" si="125"/>
        <v>0.317</v>
      </c>
      <c r="P817" s="9">
        <f t="shared" ca="1" si="126"/>
        <v>1</v>
      </c>
      <c r="Q817" s="5">
        <f t="shared" ca="1" si="127"/>
        <v>0.19904761904761903</v>
      </c>
      <c r="R817" s="9">
        <f t="shared" ca="1" si="128"/>
        <v>1</v>
      </c>
      <c r="S817" s="5">
        <f t="shared" si="129"/>
        <v>1.0000000000000002</v>
      </c>
    </row>
    <row r="818" spans="1:19" x14ac:dyDescent="0.3">
      <c r="A818" s="7">
        <v>44642</v>
      </c>
      <c r="B818" s="3">
        <v>117272</v>
      </c>
      <c r="C818" s="3">
        <v>116157</v>
      </c>
      <c r="D818" s="3">
        <v>117541</v>
      </c>
      <c r="E818" s="3">
        <v>116157</v>
      </c>
      <c r="F818" s="4" t="s">
        <v>629</v>
      </c>
      <c r="G818" s="1">
        <f>VALUE(LEFT(F818,LEN(F818)-1))*CHOOSE(MATCH(RIGHT(F818,1),{"K";"M";"B"},0),1000,1000000,1000000000)</f>
        <v>11380000</v>
      </c>
      <c r="H818" s="6">
        <v>9.5999999999999992E-3</v>
      </c>
      <c r="I818" s="5">
        <f>+Dados_Históricos___Ibovespa_2015_a_2025[[#This Row],[Var%]]*100</f>
        <v>0.96</v>
      </c>
      <c r="J818" s="9">
        <f t="shared" si="120"/>
        <v>1</v>
      </c>
      <c r="K818" s="5">
        <f t="shared" si="121"/>
        <v>0.45999999999999996</v>
      </c>
      <c r="L818" s="9">
        <f t="shared" si="122"/>
        <v>1</v>
      </c>
      <c r="M818" s="5">
        <f t="shared" ca="1" si="123"/>
        <v>1.484</v>
      </c>
      <c r="N818" s="9">
        <f t="shared" ca="1" si="124"/>
        <v>1</v>
      </c>
      <c r="O818" s="5">
        <f t="shared" ca="1" si="125"/>
        <v>0.54399999999999993</v>
      </c>
      <c r="P818" s="9">
        <f t="shared" ca="1" si="126"/>
        <v>1</v>
      </c>
      <c r="Q818" s="5">
        <f t="shared" ca="1" si="127"/>
        <v>0.16428571428571426</v>
      </c>
      <c r="R818" s="9">
        <f t="shared" ca="1" si="128"/>
        <v>1</v>
      </c>
      <c r="S818" s="5">
        <f t="shared" si="129"/>
        <v>1</v>
      </c>
    </row>
    <row r="819" spans="1:19" x14ac:dyDescent="0.3">
      <c r="A819" s="7">
        <v>44641</v>
      </c>
      <c r="B819" s="3">
        <v>116155</v>
      </c>
      <c r="C819" s="3">
        <v>115307</v>
      </c>
      <c r="D819" s="3">
        <v>116360</v>
      </c>
      <c r="E819" s="3">
        <v>115208</v>
      </c>
      <c r="F819" s="4" t="s">
        <v>602</v>
      </c>
      <c r="G819" s="1">
        <f>VALUE(LEFT(F819,LEN(F819)-1))*CHOOSE(MATCH(RIGHT(F819,1),{"K";"M";"B"},0),1000,1000000,1000000000)</f>
        <v>10380000</v>
      </c>
      <c r="H819" s="6">
        <v>7.3000000000000001E-3</v>
      </c>
      <c r="I819" s="5">
        <f>+Dados_Históricos___Ibovespa_2015_a_2025[[#This Row],[Var%]]*100</f>
        <v>0.73</v>
      </c>
      <c r="J819" s="9">
        <f t="shared" si="120"/>
        <v>1</v>
      </c>
      <c r="K819" s="5">
        <f t="shared" si="121"/>
        <v>0.22999999999999998</v>
      </c>
      <c r="L819" s="9">
        <f t="shared" si="122"/>
        <v>1</v>
      </c>
      <c r="M819" s="5">
        <f t="shared" ca="1" si="123"/>
        <v>1.1160000000000001</v>
      </c>
      <c r="N819" s="9">
        <f t="shared" ca="1" si="124"/>
        <v>1</v>
      </c>
      <c r="O819" s="5">
        <f t="shared" ca="1" si="125"/>
        <v>0.41300000000000009</v>
      </c>
      <c r="P819" s="9">
        <f t="shared" ca="1" si="126"/>
        <v>1</v>
      </c>
      <c r="Q819" s="5">
        <f t="shared" ca="1" si="127"/>
        <v>5.000000000000001E-2</v>
      </c>
      <c r="R819" s="9">
        <f t="shared" ca="1" si="128"/>
        <v>1</v>
      </c>
      <c r="S819" s="5">
        <f t="shared" si="129"/>
        <v>1</v>
      </c>
    </row>
    <row r="820" spans="1:19" x14ac:dyDescent="0.3">
      <c r="A820" s="7">
        <v>44638</v>
      </c>
      <c r="B820" s="3">
        <v>115311</v>
      </c>
      <c r="C820" s="3">
        <v>113076</v>
      </c>
      <c r="D820" s="3">
        <v>115311</v>
      </c>
      <c r="E820" s="3">
        <v>112475</v>
      </c>
      <c r="F820" s="4" t="s">
        <v>630</v>
      </c>
      <c r="G820" s="1">
        <f>VALUE(LEFT(F820,LEN(F820)-1))*CHOOSE(MATCH(RIGHT(F820,1),{"K";"M";"B"},0),1000,1000000,1000000000)</f>
        <v>19550000</v>
      </c>
      <c r="H820" s="6">
        <v>1.9800000000000002E-2</v>
      </c>
      <c r="I820" s="5">
        <f>+Dados_Históricos___Ibovespa_2015_a_2025[[#This Row],[Var%]]*100</f>
        <v>1.9800000000000002</v>
      </c>
      <c r="J820" s="9">
        <f t="shared" si="120"/>
        <v>1</v>
      </c>
      <c r="K820" s="5">
        <f t="shared" si="121"/>
        <v>1.4800000000000002</v>
      </c>
      <c r="L820" s="9">
        <f t="shared" si="122"/>
        <v>1</v>
      </c>
      <c r="M820" s="5">
        <f t="shared" ca="1" si="123"/>
        <v>0.65000000000000013</v>
      </c>
      <c r="N820" s="9">
        <f t="shared" ca="1" si="124"/>
        <v>1</v>
      </c>
      <c r="O820" s="5">
        <f t="shared" ca="1" si="125"/>
        <v>8.7999999999999995E-2</v>
      </c>
      <c r="P820" s="9">
        <f t="shared" ca="1" si="126"/>
        <v>1</v>
      </c>
      <c r="Q820" s="5">
        <f t="shared" ca="1" si="127"/>
        <v>3.0000000000000006E-2</v>
      </c>
      <c r="R820" s="9">
        <f t="shared" ca="1" si="128"/>
        <v>1</v>
      </c>
      <c r="S820" s="5">
        <f t="shared" si="129"/>
        <v>1</v>
      </c>
    </row>
    <row r="821" spans="1:19" x14ac:dyDescent="0.3">
      <c r="A821" s="7">
        <v>44637</v>
      </c>
      <c r="B821" s="3">
        <v>113076</v>
      </c>
      <c r="C821" s="3">
        <v>111113</v>
      </c>
      <c r="D821" s="3">
        <v>113088</v>
      </c>
      <c r="E821" s="3">
        <v>111070</v>
      </c>
      <c r="F821" s="4" t="s">
        <v>148</v>
      </c>
      <c r="G821" s="1">
        <f>VALUE(LEFT(F821,LEN(F821)-1))*CHOOSE(MATCH(RIGHT(F821,1),{"K";"M";"B"},0),1000,1000000,1000000000)</f>
        <v>14410000</v>
      </c>
      <c r="H821" s="6">
        <v>1.77E-2</v>
      </c>
      <c r="I821" s="5">
        <f>+Dados_Históricos___Ibovespa_2015_a_2025[[#This Row],[Var%]]*100</f>
        <v>1.77</v>
      </c>
      <c r="J821" s="9">
        <f t="shared" si="120"/>
        <v>1</v>
      </c>
      <c r="K821" s="5">
        <f t="shared" si="121"/>
        <v>1.27</v>
      </c>
      <c r="L821" s="9">
        <f t="shared" si="122"/>
        <v>1</v>
      </c>
      <c r="M821" s="5">
        <f t="shared" ca="1" si="123"/>
        <v>-0.09</v>
      </c>
      <c r="N821" s="9">
        <f t="shared" ca="1" si="124"/>
        <v>0</v>
      </c>
      <c r="O821" s="5">
        <f t="shared" ca="1" si="125"/>
        <v>-0.17</v>
      </c>
      <c r="P821" s="9">
        <f t="shared" ca="1" si="126"/>
        <v>0</v>
      </c>
      <c r="Q821" s="5">
        <f t="shared" ca="1" si="127"/>
        <v>-2.523809523809525E-2</v>
      </c>
      <c r="R821" s="9">
        <f t="shared" ca="1" si="128"/>
        <v>0</v>
      </c>
      <c r="S821" s="5">
        <f t="shared" si="129"/>
        <v>1</v>
      </c>
    </row>
    <row r="822" spans="1:19" x14ac:dyDescent="0.3">
      <c r="A822" s="7">
        <v>44636</v>
      </c>
      <c r="B822" s="3">
        <v>111112</v>
      </c>
      <c r="C822" s="3">
        <v>108958</v>
      </c>
      <c r="D822" s="3">
        <v>111183</v>
      </c>
      <c r="E822" s="3">
        <v>108958</v>
      </c>
      <c r="F822" s="4" t="s">
        <v>631</v>
      </c>
      <c r="G822" s="1">
        <f>VALUE(LEFT(F822,LEN(F822)-1))*CHOOSE(MATCH(RIGHT(F822,1),{"K";"M";"B"},0),1000,1000000,1000000000)</f>
        <v>13210000</v>
      </c>
      <c r="H822" s="6">
        <v>1.9800000000000002E-2</v>
      </c>
      <c r="I822" s="5">
        <f>+Dados_Históricos___Ibovespa_2015_a_2025[[#This Row],[Var%]]*100</f>
        <v>1.9800000000000002</v>
      </c>
      <c r="J822" s="9">
        <f t="shared" si="120"/>
        <v>1</v>
      </c>
      <c r="K822" s="5">
        <f t="shared" si="121"/>
        <v>1.4800000000000002</v>
      </c>
      <c r="L822" s="9">
        <f t="shared" si="122"/>
        <v>1</v>
      </c>
      <c r="M822" s="5">
        <f t="shared" ca="1" si="123"/>
        <v>-0.48599999999999993</v>
      </c>
      <c r="N822" s="9">
        <f t="shared" ca="1" si="124"/>
        <v>0</v>
      </c>
      <c r="O822" s="5">
        <f t="shared" ca="1" si="125"/>
        <v>-0.34799999999999998</v>
      </c>
      <c r="P822" s="9">
        <f t="shared" ca="1" si="126"/>
        <v>0</v>
      </c>
      <c r="Q822" s="5">
        <f t="shared" ca="1" si="127"/>
        <v>-9.571428571428571E-2</v>
      </c>
      <c r="R822" s="9">
        <f t="shared" ca="1" si="128"/>
        <v>0</v>
      </c>
      <c r="S822" s="5">
        <f t="shared" si="129"/>
        <v>-1</v>
      </c>
    </row>
    <row r="823" spans="1:19" x14ac:dyDescent="0.3">
      <c r="A823" s="7">
        <v>44635</v>
      </c>
      <c r="B823" s="3">
        <v>108959</v>
      </c>
      <c r="C823" s="3">
        <v>109925</v>
      </c>
      <c r="D823" s="3">
        <v>109925</v>
      </c>
      <c r="E823" s="3">
        <v>107781</v>
      </c>
      <c r="F823" s="4" t="s">
        <v>632</v>
      </c>
      <c r="G823" s="1">
        <f>VALUE(LEFT(F823,LEN(F823)-1))*CHOOSE(MATCH(RIGHT(F823,1),{"K";"M";"B"},0),1000,1000000,1000000000)</f>
        <v>13650000</v>
      </c>
      <c r="H823" s="6">
        <v>-8.8000000000000005E-3</v>
      </c>
      <c r="I823" s="5">
        <f>+Dados_Históricos___Ibovespa_2015_a_2025[[#This Row],[Var%]]*100</f>
        <v>-0.88</v>
      </c>
      <c r="J823" s="9">
        <f t="shared" si="120"/>
        <v>0</v>
      </c>
      <c r="K823" s="5">
        <f t="shared" si="121"/>
        <v>-0.38</v>
      </c>
      <c r="L823" s="9">
        <f t="shared" si="122"/>
        <v>0</v>
      </c>
      <c r="M823" s="5">
        <f t="shared" ca="1" si="123"/>
        <v>-0.39600000000000007</v>
      </c>
      <c r="N823" s="9">
        <f t="shared" ca="1" si="124"/>
        <v>0</v>
      </c>
      <c r="O823" s="5">
        <f t="shared" ca="1" si="125"/>
        <v>-0.36599999999999999</v>
      </c>
      <c r="P823" s="9">
        <f t="shared" ca="1" si="126"/>
        <v>0</v>
      </c>
      <c r="Q823" s="5">
        <f t="shared" ca="1" si="127"/>
        <v>-0.18142857142857144</v>
      </c>
      <c r="R823" s="9">
        <f t="shared" ca="1" si="128"/>
        <v>0</v>
      </c>
      <c r="S823" s="5">
        <f t="shared" si="129"/>
        <v>-1</v>
      </c>
    </row>
    <row r="824" spans="1:19" x14ac:dyDescent="0.3">
      <c r="A824" s="7">
        <v>44634</v>
      </c>
      <c r="B824" s="3">
        <v>109928</v>
      </c>
      <c r="C824" s="3">
        <v>111716</v>
      </c>
      <c r="D824" s="3">
        <v>112299</v>
      </c>
      <c r="E824" s="3">
        <v>109717</v>
      </c>
      <c r="F824" s="4" t="s">
        <v>633</v>
      </c>
      <c r="G824" s="1">
        <f>VALUE(LEFT(F824,LEN(F824)-1))*CHOOSE(MATCH(RIGHT(F824,1),{"K";"M";"B"},0),1000,1000000,1000000000)</f>
        <v>10480000</v>
      </c>
      <c r="H824" s="6">
        <v>-1.6E-2</v>
      </c>
      <c r="I824" s="5">
        <f>+Dados_Históricos___Ibovespa_2015_a_2025[[#This Row],[Var%]]*100</f>
        <v>-1.6</v>
      </c>
      <c r="J824" s="9">
        <f t="shared" si="120"/>
        <v>0</v>
      </c>
      <c r="K824" s="5">
        <f t="shared" si="121"/>
        <v>-1.1000000000000001</v>
      </c>
      <c r="L824" s="9">
        <f t="shared" si="122"/>
        <v>0</v>
      </c>
      <c r="M824" s="5">
        <f t="shared" ca="1" si="123"/>
        <v>-0.29000000000000015</v>
      </c>
      <c r="N824" s="9">
        <f t="shared" ca="1" si="124"/>
        <v>0</v>
      </c>
      <c r="O824" s="5">
        <f t="shared" ca="1" si="125"/>
        <v>-0.13900000000000004</v>
      </c>
      <c r="P824" s="9">
        <f t="shared" ca="1" si="126"/>
        <v>0</v>
      </c>
      <c r="Q824" s="5">
        <f t="shared" ca="1" si="127"/>
        <v>-0.10095238095238092</v>
      </c>
      <c r="R824" s="9">
        <f t="shared" ca="1" si="128"/>
        <v>0</v>
      </c>
      <c r="S824" s="5">
        <f t="shared" si="129"/>
        <v>0.99999999999999978</v>
      </c>
    </row>
    <row r="825" spans="1:19" x14ac:dyDescent="0.3">
      <c r="A825" s="7">
        <v>44631</v>
      </c>
      <c r="B825" s="3">
        <v>111713</v>
      </c>
      <c r="C825" s="3">
        <v>113664</v>
      </c>
      <c r="D825" s="3">
        <v>114627</v>
      </c>
      <c r="E825" s="3">
        <v>111332</v>
      </c>
      <c r="F825" s="4" t="s">
        <v>634</v>
      </c>
      <c r="G825" s="1">
        <f>VALUE(LEFT(F825,LEN(F825)-1))*CHOOSE(MATCH(RIGHT(F825,1),{"K";"M";"B"},0),1000,1000000,1000000000)</f>
        <v>12480000</v>
      </c>
      <c r="H825" s="6">
        <v>-1.72E-2</v>
      </c>
      <c r="I825" s="5">
        <f>+Dados_Históricos___Ibovespa_2015_a_2025[[#This Row],[Var%]]*100</f>
        <v>-1.72</v>
      </c>
      <c r="J825" s="9">
        <f t="shared" si="120"/>
        <v>0</v>
      </c>
      <c r="K825" s="5">
        <f t="shared" si="121"/>
        <v>-1.22</v>
      </c>
      <c r="L825" s="9">
        <f t="shared" si="122"/>
        <v>0</v>
      </c>
      <c r="M825" s="5">
        <f t="shared" ca="1" si="123"/>
        <v>-0.47400000000000003</v>
      </c>
      <c r="N825" s="9">
        <f t="shared" ca="1" si="124"/>
        <v>0</v>
      </c>
      <c r="O825" s="5">
        <f t="shared" ca="1" si="125"/>
        <v>-1.6000000000000025E-2</v>
      </c>
      <c r="P825" s="9">
        <f t="shared" ca="1" si="126"/>
        <v>0</v>
      </c>
      <c r="Q825" s="5">
        <f t="shared" ca="1" si="127"/>
        <v>-1.5238095238095243E-2</v>
      </c>
      <c r="R825" s="9">
        <f t="shared" ca="1" si="128"/>
        <v>0</v>
      </c>
      <c r="S825" s="5">
        <f t="shared" si="129"/>
        <v>-1</v>
      </c>
    </row>
    <row r="826" spans="1:19" x14ac:dyDescent="0.3">
      <c r="A826" s="7">
        <v>44630</v>
      </c>
      <c r="B826" s="3">
        <v>113663</v>
      </c>
      <c r="C826" s="3">
        <v>113900</v>
      </c>
      <c r="D826" s="3">
        <v>113939</v>
      </c>
      <c r="E826" s="3">
        <v>111889</v>
      </c>
      <c r="F826" s="4" t="s">
        <v>447</v>
      </c>
      <c r="G826" s="1">
        <f>VALUE(LEFT(F826,LEN(F826)-1))*CHOOSE(MATCH(RIGHT(F826,1),{"K";"M";"B"},0),1000,1000000,1000000000)</f>
        <v>12980000</v>
      </c>
      <c r="H826" s="6">
        <v>-2.0999999999999999E-3</v>
      </c>
      <c r="I826" s="5">
        <f>+Dados_Históricos___Ibovespa_2015_a_2025[[#This Row],[Var%]]*100</f>
        <v>-0.21</v>
      </c>
      <c r="J826" s="9">
        <f t="shared" si="120"/>
        <v>0</v>
      </c>
      <c r="K826" s="5">
        <f t="shared" si="121"/>
        <v>0</v>
      </c>
      <c r="L826" s="9">
        <f t="shared" si="122"/>
        <v>0</v>
      </c>
      <c r="M826" s="5">
        <f t="shared" ca="1" si="123"/>
        <v>-0.25000000000000011</v>
      </c>
      <c r="N826" s="9">
        <f t="shared" ca="1" si="124"/>
        <v>0</v>
      </c>
      <c r="O826" s="5">
        <f t="shared" ca="1" si="125"/>
        <v>7.7999999999999931E-2</v>
      </c>
      <c r="P826" s="9">
        <f t="shared" ca="1" si="126"/>
        <v>1</v>
      </c>
      <c r="Q826" s="5">
        <f t="shared" ca="1" si="127"/>
        <v>7.6666666666666633E-2</v>
      </c>
      <c r="R826" s="9">
        <f t="shared" ca="1" si="128"/>
        <v>1</v>
      </c>
      <c r="S826" s="5">
        <f t="shared" si="129"/>
        <v>1</v>
      </c>
    </row>
    <row r="827" spans="1:19" x14ac:dyDescent="0.3">
      <c r="A827" s="7">
        <v>44629</v>
      </c>
      <c r="B827" s="3">
        <v>113900</v>
      </c>
      <c r="C827" s="3">
        <v>111210</v>
      </c>
      <c r="D827" s="3">
        <v>114051</v>
      </c>
      <c r="E827" s="3">
        <v>111207</v>
      </c>
      <c r="F827" s="4" t="s">
        <v>635</v>
      </c>
      <c r="G827" s="1">
        <f>VALUE(LEFT(F827,LEN(F827)-1))*CHOOSE(MATCH(RIGHT(F827,1),{"K";"M";"B"},0),1000,1000000,1000000000)</f>
        <v>14710000</v>
      </c>
      <c r="H827" s="6">
        <v>2.4299999999999999E-2</v>
      </c>
      <c r="I827" s="5">
        <f>+Dados_Históricos___Ibovespa_2015_a_2025[[#This Row],[Var%]]*100</f>
        <v>2.4299999999999997</v>
      </c>
      <c r="J827" s="9">
        <f t="shared" si="120"/>
        <v>1</v>
      </c>
      <c r="K827" s="5">
        <f t="shared" si="121"/>
        <v>1.9299999999999997</v>
      </c>
      <c r="L827" s="9">
        <f t="shared" si="122"/>
        <v>1</v>
      </c>
      <c r="M827" s="5">
        <f t="shared" ca="1" si="123"/>
        <v>-0.2100000000000001</v>
      </c>
      <c r="N827" s="9">
        <f t="shared" ca="1" si="124"/>
        <v>0</v>
      </c>
      <c r="O827" s="5">
        <f t="shared" ca="1" si="125"/>
        <v>0.20299999999999993</v>
      </c>
      <c r="P827" s="9">
        <f t="shared" ca="1" si="126"/>
        <v>1</v>
      </c>
      <c r="Q827" s="5">
        <f t="shared" ca="1" si="127"/>
        <v>7.6190476190476156E-2</v>
      </c>
      <c r="R827" s="9">
        <f t="shared" ca="1" si="128"/>
        <v>1</v>
      </c>
      <c r="S827" s="5">
        <f t="shared" si="129"/>
        <v>1</v>
      </c>
    </row>
    <row r="828" spans="1:19" x14ac:dyDescent="0.3">
      <c r="A828" s="7">
        <v>44628</v>
      </c>
      <c r="B828" s="3">
        <v>111203</v>
      </c>
      <c r="C828" s="3">
        <v>111594</v>
      </c>
      <c r="D828" s="3">
        <v>112390</v>
      </c>
      <c r="E828" s="3">
        <v>110969</v>
      </c>
      <c r="F828" s="4" t="s">
        <v>636</v>
      </c>
      <c r="G828" s="1">
        <f>VALUE(LEFT(F828,LEN(F828)-1))*CHOOSE(MATCH(RIGHT(F828,1),{"K";"M";"B"},0),1000,1000000,1000000000)</f>
        <v>15700000</v>
      </c>
      <c r="H828" s="6">
        <v>-3.5000000000000001E-3</v>
      </c>
      <c r="I828" s="5">
        <f>+Dados_Históricos___Ibovespa_2015_a_2025[[#This Row],[Var%]]*100</f>
        <v>-0.35000000000000003</v>
      </c>
      <c r="J828" s="9">
        <f t="shared" si="120"/>
        <v>0</v>
      </c>
      <c r="K828" s="5">
        <f t="shared" si="121"/>
        <v>0</v>
      </c>
      <c r="L828" s="9">
        <f t="shared" si="122"/>
        <v>0</v>
      </c>
      <c r="M828" s="5">
        <f t="shared" ca="1" si="123"/>
        <v>-0.33600000000000002</v>
      </c>
      <c r="N828" s="9">
        <f t="shared" ca="1" si="124"/>
        <v>0</v>
      </c>
      <c r="O828" s="5">
        <f t="shared" ca="1" si="125"/>
        <v>-0.14200000000000002</v>
      </c>
      <c r="P828" s="9">
        <f t="shared" ca="1" si="126"/>
        <v>0</v>
      </c>
      <c r="Q828" s="5">
        <f t="shared" ca="1" si="127"/>
        <v>-1.6190476190476193E-2</v>
      </c>
      <c r="R828" s="9">
        <f t="shared" ca="1" si="128"/>
        <v>0</v>
      </c>
      <c r="S828" s="5">
        <f t="shared" si="129"/>
        <v>-1</v>
      </c>
    </row>
    <row r="829" spans="1:19" x14ac:dyDescent="0.3">
      <c r="A829" s="7">
        <v>44627</v>
      </c>
      <c r="B829" s="3">
        <v>111593</v>
      </c>
      <c r="C829" s="3">
        <v>114469</v>
      </c>
      <c r="D829" s="3">
        <v>114529</v>
      </c>
      <c r="E829" s="3">
        <v>111140</v>
      </c>
      <c r="F829" s="4" t="s">
        <v>354</v>
      </c>
      <c r="G829" s="1">
        <f>VALUE(LEFT(F829,LEN(F829)-1))*CHOOSE(MATCH(RIGHT(F829,1),{"K";"M";"B"},0),1000,1000000,1000000000)</f>
        <v>14060000</v>
      </c>
      <c r="H829" s="6">
        <v>-2.52E-2</v>
      </c>
      <c r="I829" s="5">
        <f>+Dados_Históricos___Ibovespa_2015_a_2025[[#This Row],[Var%]]*100</f>
        <v>-2.52</v>
      </c>
      <c r="J829" s="9">
        <f t="shared" si="120"/>
        <v>0</v>
      </c>
      <c r="K829" s="5">
        <f t="shared" si="121"/>
        <v>-2.02</v>
      </c>
      <c r="L829" s="9">
        <f t="shared" si="122"/>
        <v>0</v>
      </c>
      <c r="M829" s="5">
        <f t="shared" ca="1" si="123"/>
        <v>1.1999999999999966E-2</v>
      </c>
      <c r="N829" s="9">
        <f t="shared" ca="1" si="124"/>
        <v>1</v>
      </c>
      <c r="O829" s="5">
        <f t="shared" ca="1" si="125"/>
        <v>-0.16400000000000001</v>
      </c>
      <c r="P829" s="9">
        <f t="shared" ca="1" si="126"/>
        <v>0</v>
      </c>
      <c r="Q829" s="5">
        <f t="shared" ca="1" si="127"/>
        <v>-8.0952380952380946E-3</v>
      </c>
      <c r="R829" s="9">
        <f t="shared" ca="1" si="128"/>
        <v>0</v>
      </c>
      <c r="S829" s="5">
        <f t="shared" si="129"/>
        <v>1</v>
      </c>
    </row>
    <row r="830" spans="1:19" x14ac:dyDescent="0.3">
      <c r="A830" s="7">
        <v>44624</v>
      </c>
      <c r="B830" s="3">
        <v>114474</v>
      </c>
      <c r="C830" s="3">
        <v>115166</v>
      </c>
      <c r="D830" s="3">
        <v>115166</v>
      </c>
      <c r="E830" s="3">
        <v>113389</v>
      </c>
      <c r="F830" s="4" t="s">
        <v>637</v>
      </c>
      <c r="G830" s="1">
        <f>VALUE(LEFT(F830,LEN(F830)-1))*CHOOSE(MATCH(RIGHT(F830,1),{"K";"M";"B"},0),1000,1000000,1000000000)</f>
        <v>10720000</v>
      </c>
      <c r="H830" s="6">
        <v>-6.0000000000000001E-3</v>
      </c>
      <c r="I830" s="5">
        <f>+Dados_Históricos___Ibovespa_2015_a_2025[[#This Row],[Var%]]*100</f>
        <v>-0.6</v>
      </c>
      <c r="J830" s="9">
        <f t="shared" si="120"/>
        <v>0</v>
      </c>
      <c r="K830" s="5">
        <f t="shared" si="121"/>
        <v>-9.9999999999999978E-2</v>
      </c>
      <c r="L830" s="9">
        <f t="shared" si="122"/>
        <v>0</v>
      </c>
      <c r="M830" s="5">
        <f t="shared" ca="1" si="123"/>
        <v>0.442</v>
      </c>
      <c r="N830" s="9">
        <f t="shared" ca="1" si="124"/>
        <v>1</v>
      </c>
      <c r="O830" s="5">
        <f t="shared" ca="1" si="125"/>
        <v>-5.599999999999998E-2</v>
      </c>
      <c r="P830" s="9">
        <f t="shared" ca="1" si="126"/>
        <v>0</v>
      </c>
      <c r="Q830" s="5">
        <f t="shared" ca="1" si="127"/>
        <v>5.5714285714285723E-2</v>
      </c>
      <c r="R830" s="9">
        <f t="shared" ca="1" si="128"/>
        <v>1</v>
      </c>
      <c r="S830" s="5">
        <f t="shared" si="129"/>
        <v>-0.99999999999999989</v>
      </c>
    </row>
    <row r="831" spans="1:19" x14ac:dyDescent="0.3">
      <c r="A831" s="7">
        <v>44623</v>
      </c>
      <c r="B831" s="3">
        <v>115166</v>
      </c>
      <c r="C831" s="3">
        <v>115173</v>
      </c>
      <c r="D831" s="3">
        <v>115948</v>
      </c>
      <c r="E831" s="3">
        <v>115010</v>
      </c>
      <c r="F831" s="4" t="s">
        <v>315</v>
      </c>
      <c r="G831" s="1">
        <f>VALUE(LEFT(F831,LEN(F831)-1))*CHOOSE(MATCH(RIGHT(F831,1),{"K";"M";"B"},0),1000,1000000,1000000000)</f>
        <v>12120000</v>
      </c>
      <c r="H831" s="6">
        <v>-1E-4</v>
      </c>
      <c r="I831" s="5">
        <f>+Dados_Históricos___Ibovespa_2015_a_2025[[#This Row],[Var%]]*100</f>
        <v>-0.01</v>
      </c>
      <c r="J831" s="9">
        <f t="shared" si="120"/>
        <v>0</v>
      </c>
      <c r="K831" s="5">
        <f t="shared" si="121"/>
        <v>0</v>
      </c>
      <c r="L831" s="9">
        <f t="shared" si="122"/>
        <v>0</v>
      </c>
      <c r="M831" s="5">
        <f t="shared" ca="1" si="123"/>
        <v>0.40599999999999997</v>
      </c>
      <c r="N831" s="9">
        <f t="shared" ca="1" si="124"/>
        <v>1</v>
      </c>
      <c r="O831" s="5">
        <f t="shared" ca="1" si="125"/>
        <v>3.4999999999999983E-2</v>
      </c>
      <c r="P831" s="9">
        <f t="shared" ca="1" si="126"/>
        <v>1</v>
      </c>
      <c r="Q831" s="5">
        <f t="shared" ca="1" si="127"/>
        <v>0.13047619047619047</v>
      </c>
      <c r="R831" s="9">
        <f t="shared" ca="1" si="128"/>
        <v>1</v>
      </c>
      <c r="S831" s="5">
        <f t="shared" si="129"/>
        <v>1</v>
      </c>
    </row>
    <row r="832" spans="1:19" x14ac:dyDescent="0.3">
      <c r="A832" s="7">
        <v>44622</v>
      </c>
      <c r="B832" s="3">
        <v>115174</v>
      </c>
      <c r="C832" s="3">
        <v>113143</v>
      </c>
      <c r="D832" s="3">
        <v>115429</v>
      </c>
      <c r="E832" s="3">
        <v>113143</v>
      </c>
      <c r="F832" s="4" t="s">
        <v>374</v>
      </c>
      <c r="G832" s="1">
        <f>VALUE(LEFT(F832,LEN(F832)-1))*CHOOSE(MATCH(RIGHT(F832,1),{"K";"M";"B"},0),1000,1000000,1000000000)</f>
        <v>10700000</v>
      </c>
      <c r="H832" s="6">
        <v>1.7999999999999999E-2</v>
      </c>
      <c r="I832" s="5">
        <f>+Dados_Históricos___Ibovespa_2015_a_2025[[#This Row],[Var%]]*100</f>
        <v>1.7999999999999998</v>
      </c>
      <c r="J832" s="9">
        <f t="shared" si="120"/>
        <v>1</v>
      </c>
      <c r="K832" s="5">
        <f t="shared" si="121"/>
        <v>1.2999999999999998</v>
      </c>
      <c r="L832" s="9">
        <f t="shared" si="122"/>
        <v>1</v>
      </c>
      <c r="M832" s="5">
        <f t="shared" ca="1" si="123"/>
        <v>0.61599999999999988</v>
      </c>
      <c r="N832" s="9">
        <f t="shared" ca="1" si="124"/>
        <v>1</v>
      </c>
      <c r="O832" s="5">
        <f t="shared" ca="1" si="125"/>
        <v>0.11799999999999997</v>
      </c>
      <c r="P832" s="9">
        <f t="shared" ca="1" si="126"/>
        <v>1</v>
      </c>
      <c r="Q832" s="5">
        <f t="shared" ca="1" si="127"/>
        <v>0.14095238095238094</v>
      </c>
      <c r="R832" s="9">
        <f t="shared" ca="1" si="128"/>
        <v>1</v>
      </c>
      <c r="S832" s="5">
        <f t="shared" si="129"/>
        <v>-1</v>
      </c>
    </row>
    <row r="833" spans="1:19" x14ac:dyDescent="0.3">
      <c r="A833" s="7">
        <v>44617</v>
      </c>
      <c r="B833" s="3">
        <v>113142</v>
      </c>
      <c r="C833" s="3">
        <v>111591</v>
      </c>
      <c r="D833" s="3">
        <v>113142</v>
      </c>
      <c r="E833" s="3">
        <v>110673</v>
      </c>
      <c r="F833" s="4" t="s">
        <v>133</v>
      </c>
      <c r="G833" s="1">
        <f>VALUE(LEFT(F833,LEN(F833)-1))*CHOOSE(MATCH(RIGHT(F833,1),{"K";"M";"B"},0),1000,1000000,1000000000)</f>
        <v>17560000</v>
      </c>
      <c r="H833" s="6">
        <v>1.3899999999999999E-2</v>
      </c>
      <c r="I833" s="5">
        <f>+Dados_Históricos___Ibovespa_2015_a_2025[[#This Row],[Var%]]*100</f>
        <v>1.39</v>
      </c>
      <c r="J833" s="9">
        <f t="shared" si="120"/>
        <v>1</v>
      </c>
      <c r="K833" s="5">
        <f t="shared" si="121"/>
        <v>0.8899999999999999</v>
      </c>
      <c r="L833" s="9">
        <f t="shared" si="122"/>
        <v>1</v>
      </c>
      <c r="M833" s="5">
        <f t="shared" ca="1" si="123"/>
        <v>5.2000000000000046E-2</v>
      </c>
      <c r="N833" s="9">
        <f t="shared" ca="1" si="124"/>
        <v>1</v>
      </c>
      <c r="O833" s="5">
        <f t="shared" ca="1" si="125"/>
        <v>-3.2999999999999967E-2</v>
      </c>
      <c r="P833" s="9">
        <f t="shared" ca="1" si="126"/>
        <v>0</v>
      </c>
      <c r="Q833" s="5">
        <f t="shared" ca="1" si="127"/>
        <v>2.5714285714285731E-2</v>
      </c>
      <c r="R833" s="9">
        <f t="shared" ca="1" si="128"/>
        <v>1</v>
      </c>
      <c r="S833" s="5">
        <f t="shared" si="129"/>
        <v>-1</v>
      </c>
    </row>
    <row r="834" spans="1:19" x14ac:dyDescent="0.3">
      <c r="A834" s="7">
        <v>44616</v>
      </c>
      <c r="B834" s="3">
        <v>111592</v>
      </c>
      <c r="C834" s="3">
        <v>112001</v>
      </c>
      <c r="D834" s="3">
        <v>112001</v>
      </c>
      <c r="E834" s="3">
        <v>109125</v>
      </c>
      <c r="F834" s="4" t="s">
        <v>638</v>
      </c>
      <c r="G834" s="1">
        <f>VALUE(LEFT(F834,LEN(F834)-1))*CHOOSE(MATCH(RIGHT(F834,1),{"K";"M";"B"},0),1000,1000000,1000000000)</f>
        <v>16790000</v>
      </c>
      <c r="H834" s="6">
        <v>-3.7000000000000002E-3</v>
      </c>
      <c r="I834" s="5">
        <f>+Dados_Históricos___Ibovespa_2015_a_2025[[#This Row],[Var%]]*100</f>
        <v>-0.37</v>
      </c>
      <c r="J834" s="9">
        <f t="shared" ref="J834:J897" si="130">IF(I834&lt;0,0,IF(I834=0,0,1))</f>
        <v>0</v>
      </c>
      <c r="K834" s="5">
        <f t="shared" ref="K834:K897" si="131">IF(ABS(I834)&lt;=0.5, 0, IF(I834&gt;0, I834-0.5, I834+0.5))</f>
        <v>0</v>
      </c>
      <c r="L834" s="9">
        <f t="shared" ref="L834:L897" si="132">IF(K834&lt;0,0,IF(K834=0,0,1))</f>
        <v>0</v>
      </c>
      <c r="M834" s="5">
        <f t="shared" ref="M834:M897" ca="1" si="133">AVERAGE(OFFSET(I834,0,0,5,1))</f>
        <v>-0.33999999999999997</v>
      </c>
      <c r="N834" s="9">
        <f t="shared" ref="N834:N897" ca="1" si="134">IF(M834&lt;0,0,IF(M834=0,0,1))</f>
        <v>0</v>
      </c>
      <c r="O834" s="5">
        <f t="shared" ref="O834:O897" ca="1" si="135">AVERAGE(OFFSET(I834,0,0,10,1))</f>
        <v>-0.15399999999999997</v>
      </c>
      <c r="P834" s="9">
        <f t="shared" ref="P834:P897" ca="1" si="136">IF(O834&lt;0,0,IF(O834=0,0,1))</f>
        <v>0</v>
      </c>
      <c r="Q834" s="5">
        <f t="shared" ref="Q834:Q897" ca="1" si="137">AVERAGE(OFFSET(I834,0,0,21,1))</f>
        <v>1.619047619047621E-2</v>
      </c>
      <c r="R834" s="9">
        <f t="shared" ref="R834:R897" ca="1" si="138">IF(Q834&lt;0,0,IF(Q834=0,0,1))</f>
        <v>1</v>
      </c>
      <c r="S834" s="5">
        <f t="shared" ref="S834:S897" si="139">CORREL(G833:G834,I833:I834)</f>
        <v>1</v>
      </c>
    </row>
    <row r="835" spans="1:19" x14ac:dyDescent="0.3">
      <c r="A835" s="7">
        <v>44615</v>
      </c>
      <c r="B835" s="3">
        <v>112008</v>
      </c>
      <c r="C835" s="3">
        <v>112892</v>
      </c>
      <c r="D835" s="3">
        <v>113721</v>
      </c>
      <c r="E835" s="3">
        <v>111748</v>
      </c>
      <c r="F835" s="4" t="s">
        <v>315</v>
      </c>
      <c r="G835" s="1">
        <f>VALUE(LEFT(F835,LEN(F835)-1))*CHOOSE(MATCH(RIGHT(F835,1),{"K";"M";"B"},0),1000,1000000,1000000000)</f>
        <v>12120000</v>
      </c>
      <c r="H835" s="6">
        <v>-7.7999999999999996E-3</v>
      </c>
      <c r="I835" s="5">
        <f>+Dados_Históricos___Ibovespa_2015_a_2025[[#This Row],[Var%]]*100</f>
        <v>-0.77999999999999992</v>
      </c>
      <c r="J835" s="9">
        <f t="shared" si="130"/>
        <v>0</v>
      </c>
      <c r="K835" s="5">
        <f t="shared" si="131"/>
        <v>-0.27999999999999992</v>
      </c>
      <c r="L835" s="9">
        <f t="shared" si="132"/>
        <v>0</v>
      </c>
      <c r="M835" s="5">
        <f t="shared" ca="1" si="133"/>
        <v>-0.55400000000000005</v>
      </c>
      <c r="N835" s="9">
        <f t="shared" ca="1" si="134"/>
        <v>0</v>
      </c>
      <c r="O835" s="5">
        <f t="shared" ca="1" si="135"/>
        <v>-3.5999999999999997E-2</v>
      </c>
      <c r="P835" s="9">
        <f t="shared" ca="1" si="136"/>
        <v>0</v>
      </c>
      <c r="Q835" s="5">
        <f t="shared" ca="1" si="137"/>
        <v>8.0476190476190479E-2</v>
      </c>
      <c r="R835" s="9">
        <f t="shared" ca="1" si="138"/>
        <v>1</v>
      </c>
      <c r="S835" s="5">
        <f t="shared" si="139"/>
        <v>1</v>
      </c>
    </row>
    <row r="836" spans="1:19" x14ac:dyDescent="0.3">
      <c r="A836" s="7">
        <v>44614</v>
      </c>
      <c r="B836" s="3">
        <v>112892</v>
      </c>
      <c r="C836" s="3">
        <v>111727</v>
      </c>
      <c r="D836" s="3">
        <v>113315</v>
      </c>
      <c r="E836" s="3">
        <v>111727</v>
      </c>
      <c r="F836" s="4" t="s">
        <v>464</v>
      </c>
      <c r="G836" s="1">
        <f>VALUE(LEFT(F836,LEN(F836)-1))*CHOOSE(MATCH(RIGHT(F836,1),{"K";"M";"B"},0),1000,1000000,1000000000)</f>
        <v>12710000</v>
      </c>
      <c r="H836" s="6">
        <v>1.04E-2</v>
      </c>
      <c r="I836" s="5">
        <f>+Dados_Históricos___Ibovespa_2015_a_2025[[#This Row],[Var%]]*100</f>
        <v>1.04</v>
      </c>
      <c r="J836" s="9">
        <f t="shared" si="130"/>
        <v>1</v>
      </c>
      <c r="K836" s="5">
        <f t="shared" si="131"/>
        <v>0.54</v>
      </c>
      <c r="L836" s="9">
        <f t="shared" si="132"/>
        <v>1</v>
      </c>
      <c r="M836" s="5">
        <f t="shared" ca="1" si="133"/>
        <v>-0.33599999999999997</v>
      </c>
      <c r="N836" s="9">
        <f t="shared" ca="1" si="134"/>
        <v>0</v>
      </c>
      <c r="O836" s="5">
        <f t="shared" ca="1" si="135"/>
        <v>6.2000000000000013E-2</v>
      </c>
      <c r="P836" s="9">
        <f t="shared" ca="1" si="136"/>
        <v>1</v>
      </c>
      <c r="Q836" s="5">
        <f t="shared" ca="1" si="137"/>
        <v>0.21761904761904763</v>
      </c>
      <c r="R836" s="9">
        <f t="shared" ca="1" si="138"/>
        <v>1</v>
      </c>
      <c r="S836" s="5">
        <f t="shared" si="139"/>
        <v>1</v>
      </c>
    </row>
    <row r="837" spans="1:19" x14ac:dyDescent="0.3">
      <c r="A837" s="7">
        <v>44613</v>
      </c>
      <c r="B837" s="3">
        <v>111725</v>
      </c>
      <c r="C837" s="3">
        <v>112880</v>
      </c>
      <c r="D837" s="3">
        <v>113405</v>
      </c>
      <c r="E837" s="3">
        <v>111608</v>
      </c>
      <c r="F837" s="4" t="s">
        <v>639</v>
      </c>
      <c r="G837" s="1">
        <f>VALUE(LEFT(F837,LEN(F837)-1))*CHOOSE(MATCH(RIGHT(F837,1),{"K";"M";"B"},0),1000,1000000,1000000000)</f>
        <v>7860000</v>
      </c>
      <c r="H837" s="6">
        <v>-1.0200000000000001E-2</v>
      </c>
      <c r="I837" s="5">
        <f>+Dados_Históricos___Ibovespa_2015_a_2025[[#This Row],[Var%]]*100</f>
        <v>-1.02</v>
      </c>
      <c r="J837" s="9">
        <f t="shared" si="130"/>
        <v>0</v>
      </c>
      <c r="K837" s="5">
        <f t="shared" si="131"/>
        <v>-0.52</v>
      </c>
      <c r="L837" s="9">
        <f t="shared" si="132"/>
        <v>0</v>
      </c>
      <c r="M837" s="5">
        <f t="shared" ca="1" si="133"/>
        <v>-0.38</v>
      </c>
      <c r="N837" s="9">
        <f t="shared" ca="1" si="134"/>
        <v>0</v>
      </c>
      <c r="O837" s="5">
        <f t="shared" ca="1" si="135"/>
        <v>-2.1000000000000022E-2</v>
      </c>
      <c r="P837" s="9">
        <f t="shared" ca="1" si="136"/>
        <v>0</v>
      </c>
      <c r="Q837" s="5">
        <f t="shared" ca="1" si="137"/>
        <v>0.12428571428571428</v>
      </c>
      <c r="R837" s="9">
        <f t="shared" ca="1" si="138"/>
        <v>1</v>
      </c>
      <c r="S837" s="5">
        <f t="shared" si="139"/>
        <v>1</v>
      </c>
    </row>
    <row r="838" spans="1:19" x14ac:dyDescent="0.3">
      <c r="A838" s="7">
        <v>44610</v>
      </c>
      <c r="B838" s="3">
        <v>112880</v>
      </c>
      <c r="C838" s="3">
        <v>113534</v>
      </c>
      <c r="D838" s="3">
        <v>114213</v>
      </c>
      <c r="E838" s="3">
        <v>112701</v>
      </c>
      <c r="F838" s="4" t="s">
        <v>461</v>
      </c>
      <c r="G838" s="1">
        <f>VALUE(LEFT(F838,LEN(F838)-1))*CHOOSE(MATCH(RIGHT(F838,1),{"K";"M";"B"},0),1000,1000000,1000000000)</f>
        <v>11300000</v>
      </c>
      <c r="H838" s="6">
        <v>-5.7000000000000002E-3</v>
      </c>
      <c r="I838" s="5">
        <f>+Dados_Históricos___Ibovespa_2015_a_2025[[#This Row],[Var%]]*100</f>
        <v>-0.57000000000000006</v>
      </c>
      <c r="J838" s="9">
        <f t="shared" si="130"/>
        <v>0</v>
      </c>
      <c r="K838" s="5">
        <f t="shared" si="131"/>
        <v>-7.0000000000000062E-2</v>
      </c>
      <c r="L838" s="9">
        <f t="shared" si="132"/>
        <v>0</v>
      </c>
      <c r="M838" s="5">
        <f t="shared" ca="1" si="133"/>
        <v>-0.11799999999999992</v>
      </c>
      <c r="N838" s="9">
        <f t="shared" ca="1" si="134"/>
        <v>0</v>
      </c>
      <c r="O838" s="5">
        <f t="shared" ca="1" si="135"/>
        <v>5.9000000000000032E-2</v>
      </c>
      <c r="P838" s="9">
        <f t="shared" ca="1" si="136"/>
        <v>1</v>
      </c>
      <c r="Q838" s="5">
        <f t="shared" ca="1" si="137"/>
        <v>0.16571428571428576</v>
      </c>
      <c r="R838" s="9">
        <f t="shared" ca="1" si="138"/>
        <v>1</v>
      </c>
      <c r="S838" s="5">
        <f t="shared" si="139"/>
        <v>1</v>
      </c>
    </row>
    <row r="839" spans="1:19" x14ac:dyDescent="0.3">
      <c r="A839" s="7">
        <v>44609</v>
      </c>
      <c r="B839" s="3">
        <v>113528</v>
      </c>
      <c r="C839" s="3">
        <v>115181</v>
      </c>
      <c r="D839" s="3">
        <v>115214</v>
      </c>
      <c r="E839" s="3">
        <v>113389</v>
      </c>
      <c r="F839" s="4" t="s">
        <v>381</v>
      </c>
      <c r="G839" s="1">
        <f>VALUE(LEFT(F839,LEN(F839)-1))*CHOOSE(MATCH(RIGHT(F839,1),{"K";"M";"B"},0),1000,1000000,1000000000)</f>
        <v>10810000</v>
      </c>
      <c r="H839" s="6">
        <v>-1.44E-2</v>
      </c>
      <c r="I839" s="5">
        <f>+Dados_Históricos___Ibovespa_2015_a_2025[[#This Row],[Var%]]*100</f>
        <v>-1.44</v>
      </c>
      <c r="J839" s="9">
        <f t="shared" si="130"/>
        <v>0</v>
      </c>
      <c r="K839" s="5">
        <f t="shared" si="131"/>
        <v>-0.94</v>
      </c>
      <c r="L839" s="9">
        <f t="shared" si="132"/>
        <v>0</v>
      </c>
      <c r="M839" s="5">
        <f t="shared" ca="1" si="133"/>
        <v>3.2000000000000028E-2</v>
      </c>
      <c r="N839" s="9">
        <f t="shared" ca="1" si="134"/>
        <v>1</v>
      </c>
      <c r="O839" s="5">
        <f t="shared" ca="1" si="135"/>
        <v>0.16500000000000001</v>
      </c>
      <c r="P839" s="9">
        <f t="shared" ca="1" si="136"/>
        <v>1</v>
      </c>
      <c r="Q839" s="5">
        <f t="shared" ca="1" si="137"/>
        <v>0.24095238095238097</v>
      </c>
      <c r="R839" s="9">
        <f t="shared" ca="1" si="138"/>
        <v>1</v>
      </c>
      <c r="S839" s="5">
        <f t="shared" si="139"/>
        <v>0.99999999999999989</v>
      </c>
    </row>
    <row r="840" spans="1:19" x14ac:dyDescent="0.3">
      <c r="A840" s="7">
        <v>44608</v>
      </c>
      <c r="B840" s="3">
        <v>115181</v>
      </c>
      <c r="C840" s="3">
        <v>114830</v>
      </c>
      <c r="D840" s="3">
        <v>115734</v>
      </c>
      <c r="E840" s="3">
        <v>114816</v>
      </c>
      <c r="F840" s="4" t="s">
        <v>511</v>
      </c>
      <c r="G840" s="1">
        <f>VALUE(LEFT(F840,LEN(F840)-1))*CHOOSE(MATCH(RIGHT(F840,1),{"K";"M";"B"},0),1000,1000000,1000000000)</f>
        <v>12050000</v>
      </c>
      <c r="H840" s="6">
        <v>3.0999999999999999E-3</v>
      </c>
      <c r="I840" s="5">
        <f>+Dados_Históricos___Ibovespa_2015_a_2025[[#This Row],[Var%]]*100</f>
        <v>0.31</v>
      </c>
      <c r="J840" s="9">
        <f t="shared" si="130"/>
        <v>1</v>
      </c>
      <c r="K840" s="5">
        <f t="shared" si="131"/>
        <v>0</v>
      </c>
      <c r="L840" s="9">
        <f t="shared" si="132"/>
        <v>0</v>
      </c>
      <c r="M840" s="5">
        <f t="shared" ca="1" si="133"/>
        <v>0.48200000000000004</v>
      </c>
      <c r="N840" s="9">
        <f t="shared" ca="1" si="134"/>
        <v>1</v>
      </c>
      <c r="O840" s="5">
        <f t="shared" ca="1" si="135"/>
        <v>0.29099999999999998</v>
      </c>
      <c r="P840" s="9">
        <f t="shared" ca="1" si="136"/>
        <v>1</v>
      </c>
      <c r="Q840" s="5">
        <f t="shared" ca="1" si="137"/>
        <v>0.36952380952380942</v>
      </c>
      <c r="R840" s="9">
        <f t="shared" ca="1" si="138"/>
        <v>1</v>
      </c>
      <c r="S840" s="5">
        <f t="shared" si="139"/>
        <v>1</v>
      </c>
    </row>
    <row r="841" spans="1:19" x14ac:dyDescent="0.3">
      <c r="A841" s="7">
        <v>44607</v>
      </c>
      <c r="B841" s="3">
        <v>114828</v>
      </c>
      <c r="C841" s="3">
        <v>113905</v>
      </c>
      <c r="D841" s="3">
        <v>114828</v>
      </c>
      <c r="E841" s="3">
        <v>113882</v>
      </c>
      <c r="F841" s="4" t="s">
        <v>640</v>
      </c>
      <c r="G841" s="1">
        <f>VALUE(LEFT(F841,LEN(F841)-1))*CHOOSE(MATCH(RIGHT(F841,1),{"K";"M";"B"},0),1000,1000000,1000000000)</f>
        <v>11650000</v>
      </c>
      <c r="H841" s="6">
        <v>8.2000000000000007E-3</v>
      </c>
      <c r="I841" s="5">
        <f>+Dados_Históricos___Ibovespa_2015_a_2025[[#This Row],[Var%]]*100</f>
        <v>0.82000000000000006</v>
      </c>
      <c r="J841" s="9">
        <f t="shared" si="130"/>
        <v>1</v>
      </c>
      <c r="K841" s="5">
        <f t="shared" si="131"/>
        <v>0.32000000000000006</v>
      </c>
      <c r="L841" s="9">
        <f t="shared" si="132"/>
        <v>1</v>
      </c>
      <c r="M841" s="5">
        <f t="shared" ca="1" si="133"/>
        <v>0.46000000000000008</v>
      </c>
      <c r="N841" s="9">
        <f t="shared" ca="1" si="134"/>
        <v>1</v>
      </c>
      <c r="O841" s="5">
        <f t="shared" ca="1" si="135"/>
        <v>0.14200000000000002</v>
      </c>
      <c r="P841" s="9">
        <f t="shared" ca="1" si="136"/>
        <v>1</v>
      </c>
      <c r="Q841" s="5">
        <f t="shared" ca="1" si="137"/>
        <v>0.36809523809523809</v>
      </c>
      <c r="R841" s="9">
        <f t="shared" ca="1" si="138"/>
        <v>1</v>
      </c>
      <c r="S841" s="5">
        <f t="shared" si="139"/>
        <v>-1.0000000000000002</v>
      </c>
    </row>
    <row r="842" spans="1:19" x14ac:dyDescent="0.3">
      <c r="A842" s="7">
        <v>44606</v>
      </c>
      <c r="B842" s="3">
        <v>113899</v>
      </c>
      <c r="C842" s="3">
        <v>113643</v>
      </c>
      <c r="D842" s="3">
        <v>114167</v>
      </c>
      <c r="E842" s="3">
        <v>113358</v>
      </c>
      <c r="F842" s="4" t="s">
        <v>641</v>
      </c>
      <c r="G842" s="1">
        <f>VALUE(LEFT(F842,LEN(F842)-1))*CHOOSE(MATCH(RIGHT(F842,1),{"K";"M";"B"},0),1000,1000000,1000000000)</f>
        <v>10760000</v>
      </c>
      <c r="H842" s="6">
        <v>2.8999999999999998E-3</v>
      </c>
      <c r="I842" s="5">
        <f>+Dados_Históricos___Ibovespa_2015_a_2025[[#This Row],[Var%]]*100</f>
        <v>0.28999999999999998</v>
      </c>
      <c r="J842" s="9">
        <f t="shared" si="130"/>
        <v>1</v>
      </c>
      <c r="K842" s="5">
        <f t="shared" si="131"/>
        <v>0</v>
      </c>
      <c r="L842" s="9">
        <f t="shared" si="132"/>
        <v>0</v>
      </c>
      <c r="M842" s="5">
        <f t="shared" ca="1" si="133"/>
        <v>0.33799999999999997</v>
      </c>
      <c r="N842" s="9">
        <f t="shared" ca="1" si="134"/>
        <v>1</v>
      </c>
      <c r="O842" s="5">
        <f t="shared" ca="1" si="135"/>
        <v>0.15699999999999997</v>
      </c>
      <c r="P842" s="9">
        <f t="shared" ca="1" si="136"/>
        <v>1</v>
      </c>
      <c r="Q842" s="5">
        <f t="shared" ca="1" si="137"/>
        <v>0.30428571428571421</v>
      </c>
      <c r="R842" s="9">
        <f t="shared" ca="1" si="138"/>
        <v>1</v>
      </c>
      <c r="S842" s="5">
        <f t="shared" si="139"/>
        <v>0.99999999999999989</v>
      </c>
    </row>
    <row r="843" spans="1:19" x14ac:dyDescent="0.3">
      <c r="A843" s="7">
        <v>44603</v>
      </c>
      <c r="B843" s="3">
        <v>113572</v>
      </c>
      <c r="C843" s="3">
        <v>113368</v>
      </c>
      <c r="D843" s="3">
        <v>114899</v>
      </c>
      <c r="E843" s="3">
        <v>113128</v>
      </c>
      <c r="F843" s="4" t="s">
        <v>642</v>
      </c>
      <c r="G843" s="1">
        <f>VALUE(LEFT(F843,LEN(F843)-1))*CHOOSE(MATCH(RIGHT(F843,1),{"K";"M";"B"},0),1000,1000000,1000000000)</f>
        <v>18600000</v>
      </c>
      <c r="H843" s="6">
        <v>1.8E-3</v>
      </c>
      <c r="I843" s="5">
        <f>+Dados_Históricos___Ibovespa_2015_a_2025[[#This Row],[Var%]]*100</f>
        <v>0.18</v>
      </c>
      <c r="J843" s="9">
        <f t="shared" si="130"/>
        <v>1</v>
      </c>
      <c r="K843" s="5">
        <f t="shared" si="131"/>
        <v>0</v>
      </c>
      <c r="L843" s="9">
        <f t="shared" si="132"/>
        <v>0</v>
      </c>
      <c r="M843" s="5">
        <f t="shared" ca="1" si="133"/>
        <v>0.23599999999999999</v>
      </c>
      <c r="N843" s="9">
        <f t="shared" ca="1" si="134"/>
        <v>1</v>
      </c>
      <c r="O843" s="5">
        <f t="shared" ca="1" si="135"/>
        <v>0.14899999999999999</v>
      </c>
      <c r="P843" s="9">
        <f t="shared" ca="1" si="136"/>
        <v>1</v>
      </c>
      <c r="Q843" s="5">
        <f t="shared" ca="1" si="137"/>
        <v>0.35333333333333333</v>
      </c>
      <c r="R843" s="9">
        <f t="shared" ca="1" si="138"/>
        <v>1</v>
      </c>
      <c r="S843" s="5">
        <f t="shared" si="139"/>
        <v>-1</v>
      </c>
    </row>
    <row r="844" spans="1:19" x14ac:dyDescent="0.3">
      <c r="A844" s="7">
        <v>44602</v>
      </c>
      <c r="B844" s="3">
        <v>113368</v>
      </c>
      <c r="C844" s="3">
        <v>112462</v>
      </c>
      <c r="D844" s="3">
        <v>113812</v>
      </c>
      <c r="E844" s="3">
        <v>112163</v>
      </c>
      <c r="F844" s="4" t="s">
        <v>643</v>
      </c>
      <c r="G844" s="1">
        <f>VALUE(LEFT(F844,LEN(F844)-1))*CHOOSE(MATCH(RIGHT(F844,1),{"K";"M";"B"},0),1000,1000000,1000000000)</f>
        <v>13270000</v>
      </c>
      <c r="H844" s="6">
        <v>8.0999999999999996E-3</v>
      </c>
      <c r="I844" s="5">
        <f>+Dados_Históricos___Ibovespa_2015_a_2025[[#This Row],[Var%]]*100</f>
        <v>0.80999999999999994</v>
      </c>
      <c r="J844" s="9">
        <f t="shared" si="130"/>
        <v>1</v>
      </c>
      <c r="K844" s="5">
        <f t="shared" si="131"/>
        <v>0.30999999999999994</v>
      </c>
      <c r="L844" s="9">
        <f t="shared" si="132"/>
        <v>1</v>
      </c>
      <c r="M844" s="5">
        <f t="shared" ca="1" si="133"/>
        <v>0.29799999999999999</v>
      </c>
      <c r="N844" s="9">
        <f t="shared" ca="1" si="134"/>
        <v>1</v>
      </c>
      <c r="O844" s="5">
        <f t="shared" ca="1" si="135"/>
        <v>6.9000000000000006E-2</v>
      </c>
      <c r="P844" s="9">
        <f t="shared" ca="1" si="136"/>
        <v>1</v>
      </c>
      <c r="Q844" s="5">
        <f t="shared" ca="1" si="137"/>
        <v>0.33761904761904771</v>
      </c>
      <c r="R844" s="9">
        <f t="shared" ca="1" si="138"/>
        <v>1</v>
      </c>
      <c r="S844" s="5">
        <f t="shared" si="139"/>
        <v>-1.0000000000000002</v>
      </c>
    </row>
    <row r="845" spans="1:19" x14ac:dyDescent="0.3">
      <c r="A845" s="7">
        <v>44601</v>
      </c>
      <c r="B845" s="3">
        <v>112461</v>
      </c>
      <c r="C845" s="3">
        <v>112233</v>
      </c>
      <c r="D845" s="3">
        <v>113163</v>
      </c>
      <c r="E845" s="3">
        <v>111710</v>
      </c>
      <c r="F845" s="4" t="s">
        <v>644</v>
      </c>
      <c r="G845" s="1">
        <f>VALUE(LEFT(F845,LEN(F845)-1))*CHOOSE(MATCH(RIGHT(F845,1),{"K";"M";"B"},0),1000,1000000,1000000000)</f>
        <v>13790000</v>
      </c>
      <c r="H845" s="6">
        <v>2E-3</v>
      </c>
      <c r="I845" s="5">
        <f>+Dados_Históricos___Ibovespa_2015_a_2025[[#This Row],[Var%]]*100</f>
        <v>0.2</v>
      </c>
      <c r="J845" s="9">
        <f t="shared" si="130"/>
        <v>1</v>
      </c>
      <c r="K845" s="5">
        <f t="shared" si="131"/>
        <v>0</v>
      </c>
      <c r="L845" s="9">
        <f t="shared" si="132"/>
        <v>0</v>
      </c>
      <c r="M845" s="5">
        <f t="shared" ca="1" si="133"/>
        <v>0.1</v>
      </c>
      <c r="N845" s="9">
        <f t="shared" ca="1" si="134"/>
        <v>1</v>
      </c>
      <c r="O845" s="5">
        <f t="shared" ca="1" si="135"/>
        <v>0.10700000000000003</v>
      </c>
      <c r="P845" s="9">
        <f t="shared" ca="1" si="136"/>
        <v>1</v>
      </c>
      <c r="Q845" s="5">
        <f t="shared" ca="1" si="137"/>
        <v>0.38666666666666671</v>
      </c>
      <c r="R845" s="9">
        <f t="shared" ca="1" si="138"/>
        <v>1</v>
      </c>
      <c r="S845" s="5">
        <f t="shared" si="139"/>
        <v>-1</v>
      </c>
    </row>
    <row r="846" spans="1:19" x14ac:dyDescent="0.3">
      <c r="A846" s="7">
        <v>44600</v>
      </c>
      <c r="B846" s="3">
        <v>112234</v>
      </c>
      <c r="C846" s="3">
        <v>111995</v>
      </c>
      <c r="D846" s="3">
        <v>112251</v>
      </c>
      <c r="E846" s="3">
        <v>110943</v>
      </c>
      <c r="F846" s="4" t="s">
        <v>645</v>
      </c>
      <c r="G846" s="1">
        <f>VALUE(LEFT(F846,LEN(F846)-1))*CHOOSE(MATCH(RIGHT(F846,1),{"K";"M";"B"},0),1000,1000000,1000000000)</f>
        <v>10160000</v>
      </c>
      <c r="H846" s="6">
        <v>2.0999999999999999E-3</v>
      </c>
      <c r="I846" s="5">
        <f>+Dados_Históricos___Ibovespa_2015_a_2025[[#This Row],[Var%]]*100</f>
        <v>0.21</v>
      </c>
      <c r="J846" s="9">
        <f t="shared" si="130"/>
        <v>1</v>
      </c>
      <c r="K846" s="5">
        <f t="shared" si="131"/>
        <v>0</v>
      </c>
      <c r="L846" s="9">
        <f t="shared" si="132"/>
        <v>0</v>
      </c>
      <c r="M846" s="5">
        <f t="shared" ca="1" si="133"/>
        <v>-0.17599999999999999</v>
      </c>
      <c r="N846" s="9">
        <f t="shared" ca="1" si="134"/>
        <v>0</v>
      </c>
      <c r="O846" s="5">
        <f t="shared" ca="1" si="135"/>
        <v>0.185</v>
      </c>
      <c r="P846" s="9">
        <f t="shared" ca="1" si="136"/>
        <v>1</v>
      </c>
      <c r="Q846" s="5">
        <f t="shared" ca="1" si="137"/>
        <v>0.4628571428571428</v>
      </c>
      <c r="R846" s="9">
        <f t="shared" ca="1" si="138"/>
        <v>1</v>
      </c>
      <c r="S846" s="5">
        <f t="shared" si="139"/>
        <v>-0.99999999999999978</v>
      </c>
    </row>
    <row r="847" spans="1:19" x14ac:dyDescent="0.3">
      <c r="A847" s="7">
        <v>44599</v>
      </c>
      <c r="B847" s="3">
        <v>111996</v>
      </c>
      <c r="C847" s="3">
        <v>112247</v>
      </c>
      <c r="D847" s="3">
        <v>112517</v>
      </c>
      <c r="E847" s="3">
        <v>111490</v>
      </c>
      <c r="F847" s="4" t="s">
        <v>646</v>
      </c>
      <c r="G847" s="1">
        <f>VALUE(LEFT(F847,LEN(F847)-1))*CHOOSE(MATCH(RIGHT(F847,1),{"K";"M";"B"},0),1000,1000000,1000000000)</f>
        <v>10670000</v>
      </c>
      <c r="H847" s="6">
        <v>-2.2000000000000001E-3</v>
      </c>
      <c r="I847" s="5">
        <f>+Dados_Históricos___Ibovespa_2015_a_2025[[#This Row],[Var%]]*100</f>
        <v>-0.22</v>
      </c>
      <c r="J847" s="9">
        <f t="shared" si="130"/>
        <v>0</v>
      </c>
      <c r="K847" s="5">
        <f t="shared" si="131"/>
        <v>0</v>
      </c>
      <c r="L847" s="9">
        <f t="shared" si="132"/>
        <v>0</v>
      </c>
      <c r="M847" s="5">
        <f t="shared" ca="1" si="133"/>
        <v>-2.3999999999999976E-2</v>
      </c>
      <c r="N847" s="9">
        <f t="shared" ca="1" si="134"/>
        <v>0</v>
      </c>
      <c r="O847" s="5">
        <f t="shared" ca="1" si="135"/>
        <v>0.374</v>
      </c>
      <c r="P847" s="9">
        <f t="shared" ca="1" si="136"/>
        <v>1</v>
      </c>
      <c r="Q847" s="5">
        <f t="shared" ca="1" si="137"/>
        <v>0.4171428571428572</v>
      </c>
      <c r="R847" s="9">
        <f t="shared" ca="1" si="138"/>
        <v>1</v>
      </c>
      <c r="S847" s="5">
        <f t="shared" si="139"/>
        <v>-1</v>
      </c>
    </row>
    <row r="848" spans="1:19" x14ac:dyDescent="0.3">
      <c r="A848" s="7">
        <v>44596</v>
      </c>
      <c r="B848" s="3">
        <v>112245</v>
      </c>
      <c r="C848" s="3">
        <v>111696</v>
      </c>
      <c r="D848" s="3">
        <v>112415</v>
      </c>
      <c r="E848" s="3">
        <v>110321</v>
      </c>
      <c r="F848" s="4" t="s">
        <v>490</v>
      </c>
      <c r="G848" s="1">
        <f>VALUE(LEFT(F848,LEN(F848)-1))*CHOOSE(MATCH(RIGHT(F848,1),{"K";"M";"B"},0),1000,1000000,1000000000)</f>
        <v>11460000</v>
      </c>
      <c r="H848" s="6">
        <v>4.8999999999999998E-3</v>
      </c>
      <c r="I848" s="5">
        <f>+Dados_Históricos___Ibovespa_2015_a_2025[[#This Row],[Var%]]*100</f>
        <v>0.49</v>
      </c>
      <c r="J848" s="9">
        <f t="shared" si="130"/>
        <v>1</v>
      </c>
      <c r="K848" s="5">
        <f t="shared" si="131"/>
        <v>0</v>
      </c>
      <c r="L848" s="9">
        <f t="shared" si="132"/>
        <v>0</v>
      </c>
      <c r="M848" s="5">
        <f t="shared" ca="1" si="133"/>
        <v>6.2000000000000013E-2</v>
      </c>
      <c r="N848" s="9">
        <f t="shared" ca="1" si="134"/>
        <v>1</v>
      </c>
      <c r="O848" s="5">
        <f t="shared" ca="1" si="135"/>
        <v>0.30400000000000005</v>
      </c>
      <c r="P848" s="9">
        <f t="shared" ca="1" si="136"/>
        <v>1</v>
      </c>
      <c r="Q848" s="5">
        <f t="shared" ca="1" si="137"/>
        <v>0.48190476190476195</v>
      </c>
      <c r="R848" s="9">
        <f t="shared" ca="1" si="138"/>
        <v>1</v>
      </c>
      <c r="S848" s="5">
        <f t="shared" si="139"/>
        <v>1</v>
      </c>
    </row>
    <row r="849" spans="1:19" x14ac:dyDescent="0.3">
      <c r="A849" s="7">
        <v>44595</v>
      </c>
      <c r="B849" s="3">
        <v>111696</v>
      </c>
      <c r="C849" s="3">
        <v>111897</v>
      </c>
      <c r="D849" s="3">
        <v>112502</v>
      </c>
      <c r="E849" s="3">
        <v>111225</v>
      </c>
      <c r="F849" s="4" t="s">
        <v>647</v>
      </c>
      <c r="G849" s="1">
        <f>VALUE(LEFT(F849,LEN(F849)-1))*CHOOSE(MATCH(RIGHT(F849,1),{"K";"M";"B"},0),1000,1000000,1000000000)</f>
        <v>11040000</v>
      </c>
      <c r="H849" s="6">
        <v>-1.8E-3</v>
      </c>
      <c r="I849" s="5">
        <f>+Dados_Históricos___Ibovespa_2015_a_2025[[#This Row],[Var%]]*100</f>
        <v>-0.18</v>
      </c>
      <c r="J849" s="9">
        <f t="shared" si="130"/>
        <v>0</v>
      </c>
      <c r="K849" s="5">
        <f t="shared" si="131"/>
        <v>0</v>
      </c>
      <c r="L849" s="9">
        <f t="shared" si="132"/>
        <v>0</v>
      </c>
      <c r="M849" s="5">
        <f t="shared" ca="1" si="133"/>
        <v>-0.15999999999999998</v>
      </c>
      <c r="N849" s="9">
        <f t="shared" ca="1" si="134"/>
        <v>0</v>
      </c>
      <c r="O849" s="5">
        <f t="shared" ca="1" si="135"/>
        <v>0.24000000000000005</v>
      </c>
      <c r="P849" s="9">
        <f t="shared" ca="1" si="136"/>
        <v>1</v>
      </c>
      <c r="Q849" s="5">
        <f t="shared" ca="1" si="137"/>
        <v>0.48476190476190473</v>
      </c>
      <c r="R849" s="9">
        <f t="shared" ca="1" si="138"/>
        <v>1</v>
      </c>
      <c r="S849" s="5">
        <f t="shared" si="139"/>
        <v>1</v>
      </c>
    </row>
    <row r="850" spans="1:19" x14ac:dyDescent="0.3">
      <c r="A850" s="7">
        <v>44594</v>
      </c>
      <c r="B850" s="3">
        <v>111894</v>
      </c>
      <c r="C850" s="3">
        <v>113228</v>
      </c>
      <c r="D850" s="3">
        <v>113666</v>
      </c>
      <c r="E850" s="3">
        <v>111645</v>
      </c>
      <c r="F850" s="4" t="s">
        <v>361</v>
      </c>
      <c r="G850" s="1">
        <f>VALUE(LEFT(F850,LEN(F850)-1))*CHOOSE(MATCH(RIGHT(F850,1),{"K";"M";"B"},0),1000,1000000,1000000000)</f>
        <v>11750000</v>
      </c>
      <c r="H850" s="6">
        <v>-1.18E-2</v>
      </c>
      <c r="I850" s="5">
        <f>+Dados_Históricos___Ibovespa_2015_a_2025[[#This Row],[Var%]]*100</f>
        <v>-1.18</v>
      </c>
      <c r="J850" s="9">
        <f t="shared" si="130"/>
        <v>0</v>
      </c>
      <c r="K850" s="5">
        <f t="shared" si="131"/>
        <v>-0.67999999999999994</v>
      </c>
      <c r="L850" s="9">
        <f t="shared" si="132"/>
        <v>0</v>
      </c>
      <c r="M850" s="5">
        <f t="shared" ca="1" si="133"/>
        <v>0.11400000000000003</v>
      </c>
      <c r="N850" s="9">
        <f t="shared" ca="1" si="134"/>
        <v>1</v>
      </c>
      <c r="O850" s="5">
        <f t="shared" ca="1" si="135"/>
        <v>0.3590000000000001</v>
      </c>
      <c r="P850" s="9">
        <f t="shared" ca="1" si="136"/>
        <v>1</v>
      </c>
      <c r="Q850" s="5">
        <f t="shared" ca="1" si="137"/>
        <v>0.37809523809523826</v>
      </c>
      <c r="R850" s="9">
        <f t="shared" ca="1" si="138"/>
        <v>1</v>
      </c>
      <c r="S850" s="5">
        <f t="shared" si="139"/>
        <v>-1</v>
      </c>
    </row>
    <row r="851" spans="1:19" x14ac:dyDescent="0.3">
      <c r="A851" s="7">
        <v>44593</v>
      </c>
      <c r="B851" s="3">
        <v>113228</v>
      </c>
      <c r="C851" s="3">
        <v>112143</v>
      </c>
      <c r="D851" s="3">
        <v>113302</v>
      </c>
      <c r="E851" s="3">
        <v>112135</v>
      </c>
      <c r="F851" s="4" t="s">
        <v>586</v>
      </c>
      <c r="G851" s="1">
        <f>VALUE(LEFT(F851,LEN(F851)-1))*CHOOSE(MATCH(RIGHT(F851,1),{"K";"M";"B"},0),1000,1000000,1000000000)</f>
        <v>11130000</v>
      </c>
      <c r="H851" s="6">
        <v>9.7000000000000003E-3</v>
      </c>
      <c r="I851" s="5">
        <f>+Dados_Históricos___Ibovespa_2015_a_2025[[#This Row],[Var%]]*100</f>
        <v>0.97</v>
      </c>
      <c r="J851" s="9">
        <f t="shared" si="130"/>
        <v>1</v>
      </c>
      <c r="K851" s="5">
        <f t="shared" si="131"/>
        <v>0.47</v>
      </c>
      <c r="L851" s="9">
        <f t="shared" si="132"/>
        <v>1</v>
      </c>
      <c r="M851" s="5">
        <f t="shared" ca="1" si="133"/>
        <v>0.54600000000000004</v>
      </c>
      <c r="N851" s="9">
        <f t="shared" ca="1" si="134"/>
        <v>1</v>
      </c>
      <c r="O851" s="5">
        <f t="shared" ca="1" si="135"/>
        <v>0.60299999999999998</v>
      </c>
      <c r="P851" s="9">
        <f t="shared" ca="1" si="136"/>
        <v>1</v>
      </c>
      <c r="Q851" s="5">
        <f t="shared" ca="1" si="137"/>
        <v>0.41571428571428581</v>
      </c>
      <c r="R851" s="9">
        <f t="shared" ca="1" si="138"/>
        <v>1</v>
      </c>
      <c r="S851" s="5">
        <f t="shared" si="139"/>
        <v>-1</v>
      </c>
    </row>
    <row r="852" spans="1:19" x14ac:dyDescent="0.3">
      <c r="A852" s="7">
        <v>44592</v>
      </c>
      <c r="B852" s="3">
        <v>112144</v>
      </c>
      <c r="C852" s="3">
        <v>111910</v>
      </c>
      <c r="D852" s="3">
        <v>112678</v>
      </c>
      <c r="E852" s="3">
        <v>111195</v>
      </c>
      <c r="F852" s="4" t="s">
        <v>648</v>
      </c>
      <c r="G852" s="1">
        <f>VALUE(LEFT(F852,LEN(F852)-1))*CHOOSE(MATCH(RIGHT(F852,1),{"K";"M";"B"},0),1000,1000000,1000000000)</f>
        <v>12190000</v>
      </c>
      <c r="H852" s="6">
        <v>2.0999999999999999E-3</v>
      </c>
      <c r="I852" s="5">
        <f>+Dados_Históricos___Ibovespa_2015_a_2025[[#This Row],[Var%]]*100</f>
        <v>0.21</v>
      </c>
      <c r="J852" s="9">
        <f t="shared" si="130"/>
        <v>1</v>
      </c>
      <c r="K852" s="5">
        <f t="shared" si="131"/>
        <v>0</v>
      </c>
      <c r="L852" s="9">
        <f t="shared" si="132"/>
        <v>0</v>
      </c>
      <c r="M852" s="5">
        <f t="shared" ca="1" si="133"/>
        <v>0.77200000000000002</v>
      </c>
      <c r="N852" s="9">
        <f t="shared" ca="1" si="134"/>
        <v>1</v>
      </c>
      <c r="O852" s="5">
        <f t="shared" ca="1" si="135"/>
        <v>0.53400000000000003</v>
      </c>
      <c r="P852" s="9">
        <f t="shared" ca="1" si="136"/>
        <v>1</v>
      </c>
      <c r="Q852" s="5">
        <f t="shared" ca="1" si="137"/>
        <v>0.32857142857142857</v>
      </c>
      <c r="R852" s="9">
        <f t="shared" ca="1" si="138"/>
        <v>1</v>
      </c>
      <c r="S852" s="5">
        <f t="shared" si="139"/>
        <v>-1</v>
      </c>
    </row>
    <row r="853" spans="1:19" x14ac:dyDescent="0.3">
      <c r="A853" s="7">
        <v>44589</v>
      </c>
      <c r="B853" s="3">
        <v>111910</v>
      </c>
      <c r="C853" s="3">
        <v>112611</v>
      </c>
      <c r="D853" s="3">
        <v>112969</v>
      </c>
      <c r="E853" s="3">
        <v>111407</v>
      </c>
      <c r="F853" s="4" t="s">
        <v>649</v>
      </c>
      <c r="G853" s="1">
        <f>VALUE(LEFT(F853,LEN(F853)-1))*CHOOSE(MATCH(RIGHT(F853,1),{"K";"M";"B"},0),1000,1000000,1000000000)</f>
        <v>13520000</v>
      </c>
      <c r="H853" s="6">
        <v>-6.1999999999999998E-3</v>
      </c>
      <c r="I853" s="5">
        <f>+Dados_Históricos___Ibovespa_2015_a_2025[[#This Row],[Var%]]*100</f>
        <v>-0.62</v>
      </c>
      <c r="J853" s="9">
        <f t="shared" si="130"/>
        <v>0</v>
      </c>
      <c r="K853" s="5">
        <f t="shared" si="131"/>
        <v>-0.12</v>
      </c>
      <c r="L853" s="9">
        <f t="shared" si="132"/>
        <v>0</v>
      </c>
      <c r="M853" s="5">
        <f t="shared" ca="1" si="133"/>
        <v>0.54600000000000004</v>
      </c>
      <c r="N853" s="9">
        <f t="shared" ca="1" si="134"/>
        <v>1</v>
      </c>
      <c r="O853" s="5">
        <f t="shared" ca="1" si="135"/>
        <v>0.46100000000000013</v>
      </c>
      <c r="P853" s="9">
        <f t="shared" ca="1" si="136"/>
        <v>1</v>
      </c>
      <c r="Q853" s="5">
        <f t="shared" ca="1" si="137"/>
        <v>0.35142857142857153</v>
      </c>
      <c r="R853" s="9">
        <f t="shared" ca="1" si="138"/>
        <v>1</v>
      </c>
      <c r="S853" s="5">
        <f t="shared" si="139"/>
        <v>-1</v>
      </c>
    </row>
    <row r="854" spans="1:19" x14ac:dyDescent="0.3">
      <c r="A854" s="7">
        <v>44588</v>
      </c>
      <c r="B854" s="3">
        <v>112612</v>
      </c>
      <c r="C854" s="3">
        <v>111303</v>
      </c>
      <c r="D854" s="3">
        <v>113057</v>
      </c>
      <c r="E854" s="3">
        <v>111303</v>
      </c>
      <c r="F854" s="4" t="s">
        <v>650</v>
      </c>
      <c r="G854" s="1">
        <f>VALUE(LEFT(F854,LEN(F854)-1))*CHOOSE(MATCH(RIGHT(F854,1),{"K";"M";"B"},0),1000,1000000,1000000000)</f>
        <v>14810000</v>
      </c>
      <c r="H854" s="6">
        <v>1.1900000000000001E-2</v>
      </c>
      <c r="I854" s="5">
        <f>+Dados_Históricos___Ibovespa_2015_a_2025[[#This Row],[Var%]]*100</f>
        <v>1.1900000000000002</v>
      </c>
      <c r="J854" s="9">
        <f t="shared" si="130"/>
        <v>1</v>
      </c>
      <c r="K854" s="5">
        <f t="shared" si="131"/>
        <v>0.69000000000000017</v>
      </c>
      <c r="L854" s="9">
        <f t="shared" si="132"/>
        <v>1</v>
      </c>
      <c r="M854" s="5">
        <f t="shared" ca="1" si="133"/>
        <v>0.6399999999999999</v>
      </c>
      <c r="N854" s="9">
        <f t="shared" ca="1" si="134"/>
        <v>1</v>
      </c>
      <c r="O854" s="5">
        <f t="shared" ca="1" si="135"/>
        <v>0.65500000000000003</v>
      </c>
      <c r="P854" s="9">
        <f t="shared" ca="1" si="136"/>
        <v>1</v>
      </c>
      <c r="Q854" s="5">
        <f t="shared" ca="1" si="137"/>
        <v>0.34666666666666668</v>
      </c>
      <c r="R854" s="9">
        <f t="shared" ca="1" si="138"/>
        <v>1</v>
      </c>
      <c r="S854" s="5">
        <f t="shared" si="139"/>
        <v>1</v>
      </c>
    </row>
    <row r="855" spans="1:19" x14ac:dyDescent="0.3">
      <c r="A855" s="7">
        <v>44587</v>
      </c>
      <c r="B855" s="3">
        <v>111289</v>
      </c>
      <c r="C855" s="3">
        <v>110206</v>
      </c>
      <c r="D855" s="3">
        <v>112695</v>
      </c>
      <c r="E855" s="3">
        <v>110204</v>
      </c>
      <c r="F855" s="4" t="s">
        <v>513</v>
      </c>
      <c r="G855" s="1">
        <f>VALUE(LEFT(F855,LEN(F855)-1))*CHOOSE(MATCH(RIGHT(F855,1),{"K";"M";"B"},0),1000,1000000,1000000000)</f>
        <v>15510000</v>
      </c>
      <c r="H855" s="6">
        <v>9.7999999999999997E-3</v>
      </c>
      <c r="I855" s="5">
        <f>+Dados_Históricos___Ibovespa_2015_a_2025[[#This Row],[Var%]]*100</f>
        <v>0.98</v>
      </c>
      <c r="J855" s="9">
        <f t="shared" si="130"/>
        <v>1</v>
      </c>
      <c r="K855" s="5">
        <f t="shared" si="131"/>
        <v>0.48</v>
      </c>
      <c r="L855" s="9">
        <f t="shared" si="132"/>
        <v>1</v>
      </c>
      <c r="M855" s="5">
        <f t="shared" ca="1" si="133"/>
        <v>0.60400000000000009</v>
      </c>
      <c r="N855" s="9">
        <f t="shared" ca="1" si="134"/>
        <v>1</v>
      </c>
      <c r="O855" s="5">
        <f t="shared" ca="1" si="135"/>
        <v>0.52100000000000013</v>
      </c>
      <c r="P855" s="9">
        <f t="shared" ca="1" si="136"/>
        <v>1</v>
      </c>
      <c r="Q855" s="5">
        <f t="shared" ca="1" si="137"/>
        <v>0.25904761904761914</v>
      </c>
      <c r="R855" s="9">
        <f t="shared" ca="1" si="138"/>
        <v>1</v>
      </c>
      <c r="S855" s="5">
        <f t="shared" si="139"/>
        <v>-1</v>
      </c>
    </row>
    <row r="856" spans="1:19" x14ac:dyDescent="0.3">
      <c r="A856" s="7">
        <v>44586</v>
      </c>
      <c r="B856" s="3">
        <v>110204</v>
      </c>
      <c r="C856" s="3">
        <v>107935</v>
      </c>
      <c r="D856" s="3">
        <v>110711</v>
      </c>
      <c r="E856" s="3">
        <v>107185</v>
      </c>
      <c r="F856" s="4" t="s">
        <v>651</v>
      </c>
      <c r="G856" s="1">
        <f>VALUE(LEFT(F856,LEN(F856)-1))*CHOOSE(MATCH(RIGHT(F856,1),{"K";"M";"B"},0),1000,1000000,1000000000)</f>
        <v>13710000</v>
      </c>
      <c r="H856" s="6">
        <v>2.1000000000000001E-2</v>
      </c>
      <c r="I856" s="5">
        <f>+Dados_Históricos___Ibovespa_2015_a_2025[[#This Row],[Var%]]*100</f>
        <v>2.1</v>
      </c>
      <c r="J856" s="9">
        <f t="shared" si="130"/>
        <v>1</v>
      </c>
      <c r="K856" s="5">
        <f t="shared" si="131"/>
        <v>1.6</v>
      </c>
      <c r="L856" s="9">
        <f t="shared" si="132"/>
        <v>1</v>
      </c>
      <c r="M856" s="5">
        <f t="shared" ca="1" si="133"/>
        <v>0.65999999999999992</v>
      </c>
      <c r="N856" s="9">
        <f t="shared" ca="1" si="134"/>
        <v>1</v>
      </c>
      <c r="O856" s="5">
        <f t="shared" ca="1" si="135"/>
        <v>0.60699999999999998</v>
      </c>
      <c r="P856" s="9">
        <f t="shared" ca="1" si="136"/>
        <v>1</v>
      </c>
      <c r="Q856" s="5">
        <f t="shared" ca="1" si="137"/>
        <v>0.24238095238095236</v>
      </c>
      <c r="R856" s="9">
        <f t="shared" ca="1" si="138"/>
        <v>1</v>
      </c>
      <c r="S856" s="5">
        <f t="shared" si="139"/>
        <v>-1</v>
      </c>
    </row>
    <row r="857" spans="1:19" x14ac:dyDescent="0.3">
      <c r="A857" s="7">
        <v>44585</v>
      </c>
      <c r="B857" s="3">
        <v>107937</v>
      </c>
      <c r="C857" s="3">
        <v>108941</v>
      </c>
      <c r="D857" s="3">
        <v>108948</v>
      </c>
      <c r="E857" s="3">
        <v>106624</v>
      </c>
      <c r="F857" s="4" t="s">
        <v>592</v>
      </c>
      <c r="G857" s="1">
        <f>VALUE(LEFT(F857,LEN(F857)-1))*CHOOSE(MATCH(RIGHT(F857,1),{"K";"M";"B"},0),1000,1000000,1000000000)</f>
        <v>12700000</v>
      </c>
      <c r="H857" s="6">
        <v>-9.1999999999999998E-3</v>
      </c>
      <c r="I857" s="5">
        <f>+Dados_Históricos___Ibovespa_2015_a_2025[[#This Row],[Var%]]*100</f>
        <v>-0.91999999999999993</v>
      </c>
      <c r="J857" s="9">
        <f t="shared" si="130"/>
        <v>0</v>
      </c>
      <c r="K857" s="5">
        <f t="shared" si="131"/>
        <v>-0.41999999999999993</v>
      </c>
      <c r="L857" s="9">
        <f t="shared" si="132"/>
        <v>0</v>
      </c>
      <c r="M857" s="5">
        <f t="shared" ca="1" si="133"/>
        <v>0.29600000000000004</v>
      </c>
      <c r="N857" s="9">
        <f t="shared" ca="1" si="134"/>
        <v>1</v>
      </c>
      <c r="O857" s="5">
        <f t="shared" ca="1" si="135"/>
        <v>0.57699999999999996</v>
      </c>
      <c r="P857" s="9">
        <f t="shared" ca="1" si="136"/>
        <v>1</v>
      </c>
      <c r="Q857" s="5">
        <f t="shared" ca="1" si="137"/>
        <v>0.12619047619047619</v>
      </c>
      <c r="R857" s="9">
        <f t="shared" ca="1" si="138"/>
        <v>1</v>
      </c>
      <c r="S857" s="5">
        <f t="shared" si="139"/>
        <v>1</v>
      </c>
    </row>
    <row r="858" spans="1:19" x14ac:dyDescent="0.3">
      <c r="A858" s="7">
        <v>44582</v>
      </c>
      <c r="B858" s="3">
        <v>108942</v>
      </c>
      <c r="C858" s="3">
        <v>109097</v>
      </c>
      <c r="D858" s="3">
        <v>109786</v>
      </c>
      <c r="E858" s="3">
        <v>108368</v>
      </c>
      <c r="F858" s="4" t="s">
        <v>622</v>
      </c>
      <c r="G858" s="1">
        <f>VALUE(LEFT(F858,LEN(F858)-1))*CHOOSE(MATCH(RIGHT(F858,1),{"K";"M";"B"},0),1000,1000000,1000000000)</f>
        <v>13410000</v>
      </c>
      <c r="H858" s="6">
        <v>-1.5E-3</v>
      </c>
      <c r="I858" s="5">
        <f>+Dados_Históricos___Ibovespa_2015_a_2025[[#This Row],[Var%]]*100</f>
        <v>-0.15</v>
      </c>
      <c r="J858" s="9">
        <f t="shared" si="130"/>
        <v>0</v>
      </c>
      <c r="K858" s="5">
        <f t="shared" si="131"/>
        <v>0</v>
      </c>
      <c r="L858" s="9">
        <f t="shared" si="132"/>
        <v>0</v>
      </c>
      <c r="M858" s="5">
        <f t="shared" ca="1" si="133"/>
        <v>0.376</v>
      </c>
      <c r="N858" s="9">
        <f t="shared" ca="1" si="134"/>
        <v>1</v>
      </c>
      <c r="O858" s="5">
        <f t="shared" ca="1" si="135"/>
        <v>0.59400000000000008</v>
      </c>
      <c r="P858" s="9">
        <f t="shared" ca="1" si="136"/>
        <v>1</v>
      </c>
      <c r="Q858" s="5">
        <f t="shared" ca="1" si="137"/>
        <v>0.15857142857142861</v>
      </c>
      <c r="R858" s="9">
        <f t="shared" ca="1" si="138"/>
        <v>1</v>
      </c>
      <c r="S858" s="5">
        <f t="shared" si="139"/>
        <v>1.0000000000000002</v>
      </c>
    </row>
    <row r="859" spans="1:19" x14ac:dyDescent="0.3">
      <c r="A859" s="7">
        <v>44581</v>
      </c>
      <c r="B859" s="3">
        <v>109102</v>
      </c>
      <c r="C859" s="3">
        <v>108015</v>
      </c>
      <c r="D859" s="3">
        <v>109873</v>
      </c>
      <c r="E859" s="3">
        <v>108014</v>
      </c>
      <c r="F859" s="4" t="s">
        <v>316</v>
      </c>
      <c r="G859" s="1">
        <f>VALUE(LEFT(F859,LEN(F859)-1))*CHOOSE(MATCH(RIGHT(F859,1),{"K";"M";"B"},0),1000,1000000,1000000000)</f>
        <v>13630000</v>
      </c>
      <c r="H859" s="6">
        <v>1.01E-2</v>
      </c>
      <c r="I859" s="5">
        <f>+Dados_Históricos___Ibovespa_2015_a_2025[[#This Row],[Var%]]*100</f>
        <v>1.01</v>
      </c>
      <c r="J859" s="9">
        <f t="shared" si="130"/>
        <v>1</v>
      </c>
      <c r="K859" s="5">
        <f t="shared" si="131"/>
        <v>0.51</v>
      </c>
      <c r="L859" s="9">
        <f t="shared" si="132"/>
        <v>1</v>
      </c>
      <c r="M859" s="5">
        <f t="shared" ca="1" si="133"/>
        <v>0.66999999999999993</v>
      </c>
      <c r="N859" s="9">
        <f t="shared" ca="1" si="134"/>
        <v>1</v>
      </c>
      <c r="O859" s="5">
        <f t="shared" ca="1" si="135"/>
        <v>0.72299999999999986</v>
      </c>
      <c r="P859" s="9">
        <f t="shared" ca="1" si="136"/>
        <v>1</v>
      </c>
      <c r="Q859" s="5">
        <f t="shared" ca="1" si="137"/>
        <v>0.1876190476190476</v>
      </c>
      <c r="R859" s="9">
        <f t="shared" ca="1" si="138"/>
        <v>1</v>
      </c>
      <c r="S859" s="5">
        <f t="shared" si="139"/>
        <v>0.99999999999999989</v>
      </c>
    </row>
    <row r="860" spans="1:19" x14ac:dyDescent="0.3">
      <c r="A860" s="7">
        <v>44580</v>
      </c>
      <c r="B860" s="3">
        <v>108013</v>
      </c>
      <c r="C860" s="3">
        <v>106670</v>
      </c>
      <c r="D860" s="3">
        <v>108602</v>
      </c>
      <c r="E860" s="3">
        <v>106669</v>
      </c>
      <c r="F860" s="4" t="s">
        <v>652</v>
      </c>
      <c r="G860" s="1">
        <f>VALUE(LEFT(F860,LEN(F860)-1))*CHOOSE(MATCH(RIGHT(F860,1),{"K";"M";"B"},0),1000,1000000,1000000000)</f>
        <v>12600000</v>
      </c>
      <c r="H860" s="6">
        <v>1.26E-2</v>
      </c>
      <c r="I860" s="5">
        <f>+Dados_Históricos___Ibovespa_2015_a_2025[[#This Row],[Var%]]*100</f>
        <v>1.26</v>
      </c>
      <c r="J860" s="9">
        <f t="shared" si="130"/>
        <v>1</v>
      </c>
      <c r="K860" s="5">
        <f t="shared" si="131"/>
        <v>0.76</v>
      </c>
      <c r="L860" s="9">
        <f t="shared" si="132"/>
        <v>1</v>
      </c>
      <c r="M860" s="5">
        <f t="shared" ca="1" si="133"/>
        <v>0.438</v>
      </c>
      <c r="N860" s="9">
        <f t="shared" ca="1" si="134"/>
        <v>1</v>
      </c>
      <c r="O860" s="5">
        <f t="shared" ca="1" si="135"/>
        <v>0.67699999999999982</v>
      </c>
      <c r="P860" s="9">
        <f t="shared" ca="1" si="136"/>
        <v>1</v>
      </c>
      <c r="Q860" s="5">
        <f t="shared" ca="1" si="137"/>
        <v>4.2857142857142809E-2</v>
      </c>
      <c r="R860" s="9">
        <f t="shared" ca="1" si="138"/>
        <v>1</v>
      </c>
      <c r="S860" s="5">
        <f t="shared" si="139"/>
        <v>-1</v>
      </c>
    </row>
    <row r="861" spans="1:19" x14ac:dyDescent="0.3">
      <c r="A861" s="7">
        <v>44579</v>
      </c>
      <c r="B861" s="3">
        <v>106668</v>
      </c>
      <c r="C861" s="3">
        <v>106369</v>
      </c>
      <c r="D861" s="3">
        <v>107013</v>
      </c>
      <c r="E861" s="3">
        <v>105786</v>
      </c>
      <c r="F861" s="4" t="s">
        <v>139</v>
      </c>
      <c r="G861" s="1">
        <f>VALUE(LEFT(F861,LEN(F861)-1))*CHOOSE(MATCH(RIGHT(F861,1),{"K";"M";"B"},0),1000,1000000,1000000000)</f>
        <v>11220000</v>
      </c>
      <c r="H861" s="6">
        <v>2.8E-3</v>
      </c>
      <c r="I861" s="5">
        <f>+Dados_Históricos___Ibovespa_2015_a_2025[[#This Row],[Var%]]*100</f>
        <v>0.27999999999999997</v>
      </c>
      <c r="J861" s="9">
        <f t="shared" si="130"/>
        <v>1</v>
      </c>
      <c r="K861" s="5">
        <f t="shared" si="131"/>
        <v>0</v>
      </c>
      <c r="L861" s="9">
        <f t="shared" si="132"/>
        <v>0</v>
      </c>
      <c r="M861" s="5">
        <f t="shared" ca="1" si="133"/>
        <v>0.55400000000000005</v>
      </c>
      <c r="N861" s="9">
        <f t="shared" ca="1" si="134"/>
        <v>1</v>
      </c>
      <c r="O861" s="5">
        <f t="shared" ca="1" si="135"/>
        <v>0.30900000000000005</v>
      </c>
      <c r="P861" s="9">
        <f t="shared" ca="1" si="136"/>
        <v>1</v>
      </c>
      <c r="Q861" s="5">
        <f t="shared" ca="1" si="137"/>
        <v>-6.6666666666666624E-2</v>
      </c>
      <c r="R861" s="9">
        <f t="shared" ca="1" si="138"/>
        <v>0</v>
      </c>
      <c r="S861" s="5">
        <f t="shared" si="139"/>
        <v>1</v>
      </c>
    </row>
    <row r="862" spans="1:19" x14ac:dyDescent="0.3">
      <c r="A862" s="7">
        <v>44578</v>
      </c>
      <c r="B862" s="3">
        <v>106374</v>
      </c>
      <c r="C862" s="3">
        <v>106927</v>
      </c>
      <c r="D862" s="3">
        <v>106928</v>
      </c>
      <c r="E862" s="3">
        <v>106097</v>
      </c>
      <c r="F862" s="4" t="s">
        <v>653</v>
      </c>
      <c r="G862" s="1">
        <f>VALUE(LEFT(F862,LEN(F862)-1))*CHOOSE(MATCH(RIGHT(F862,1),{"K";"M";"B"},0),1000,1000000,1000000000)</f>
        <v>6920000</v>
      </c>
      <c r="H862" s="6">
        <v>-5.1999999999999998E-3</v>
      </c>
      <c r="I862" s="5">
        <f>+Dados_Históricos___Ibovespa_2015_a_2025[[#This Row],[Var%]]*100</f>
        <v>-0.52</v>
      </c>
      <c r="J862" s="9">
        <f t="shared" si="130"/>
        <v>0</v>
      </c>
      <c r="K862" s="5">
        <f t="shared" si="131"/>
        <v>-2.0000000000000018E-2</v>
      </c>
      <c r="L862" s="9">
        <f t="shared" si="132"/>
        <v>0</v>
      </c>
      <c r="M862" s="5">
        <f t="shared" ca="1" si="133"/>
        <v>0.85799999999999987</v>
      </c>
      <c r="N862" s="9">
        <f t="shared" ca="1" si="134"/>
        <v>1</v>
      </c>
      <c r="O862" s="5">
        <f t="shared" ca="1" si="135"/>
        <v>0.24199999999999994</v>
      </c>
      <c r="P862" s="9">
        <f t="shared" ca="1" si="136"/>
        <v>1</v>
      </c>
      <c r="Q862" s="5">
        <f t="shared" ca="1" si="137"/>
        <v>-4.0476190476190499E-2</v>
      </c>
      <c r="R862" s="9">
        <f t="shared" ca="1" si="138"/>
        <v>0</v>
      </c>
      <c r="S862" s="5">
        <f t="shared" si="139"/>
        <v>1</v>
      </c>
    </row>
    <row r="863" spans="1:19" x14ac:dyDescent="0.3">
      <c r="A863" s="7">
        <v>44575</v>
      </c>
      <c r="B863" s="3">
        <v>106928</v>
      </c>
      <c r="C863" s="3">
        <v>105530</v>
      </c>
      <c r="D863" s="3">
        <v>107062</v>
      </c>
      <c r="E863" s="3">
        <v>105028</v>
      </c>
      <c r="F863" s="4" t="s">
        <v>490</v>
      </c>
      <c r="G863" s="1">
        <f>VALUE(LEFT(F863,LEN(F863)-1))*CHOOSE(MATCH(RIGHT(F863,1),{"K";"M";"B"},0),1000,1000000,1000000000)</f>
        <v>11460000</v>
      </c>
      <c r="H863" s="6">
        <v>1.32E-2</v>
      </c>
      <c r="I863" s="5">
        <f>+Dados_Históricos___Ibovespa_2015_a_2025[[#This Row],[Var%]]*100</f>
        <v>1.32</v>
      </c>
      <c r="J863" s="9">
        <f t="shared" si="130"/>
        <v>1</v>
      </c>
      <c r="K863" s="5">
        <f t="shared" si="131"/>
        <v>0.82000000000000006</v>
      </c>
      <c r="L863" s="9">
        <f t="shared" si="132"/>
        <v>1</v>
      </c>
      <c r="M863" s="5">
        <f t="shared" ca="1" si="133"/>
        <v>0.81199999999999994</v>
      </c>
      <c r="N863" s="9">
        <f t="shared" ca="1" si="134"/>
        <v>1</v>
      </c>
      <c r="O863" s="5">
        <f t="shared" ca="1" si="135"/>
        <v>0.20799999999999991</v>
      </c>
      <c r="P863" s="9">
        <f t="shared" ca="1" si="136"/>
        <v>1</v>
      </c>
      <c r="Q863" s="5">
        <f t="shared" ca="1" si="137"/>
        <v>1.4285714285714245E-2</v>
      </c>
      <c r="R863" s="9">
        <f t="shared" ca="1" si="138"/>
        <v>1</v>
      </c>
      <c r="S863" s="5">
        <f t="shared" si="139"/>
        <v>1</v>
      </c>
    </row>
    <row r="864" spans="1:19" x14ac:dyDescent="0.3">
      <c r="A864" s="7">
        <v>44574</v>
      </c>
      <c r="B864" s="3">
        <v>105530</v>
      </c>
      <c r="C864" s="3">
        <v>105686</v>
      </c>
      <c r="D864" s="3">
        <v>106251</v>
      </c>
      <c r="E864" s="3">
        <v>104974</v>
      </c>
      <c r="F864" s="4" t="s">
        <v>569</v>
      </c>
      <c r="G864" s="1">
        <f>VALUE(LEFT(F864,LEN(F864)-1))*CHOOSE(MATCH(RIGHT(F864,1),{"K";"M";"B"},0),1000,1000000,1000000000)</f>
        <v>11710000</v>
      </c>
      <c r="H864" s="6">
        <v>-1.5E-3</v>
      </c>
      <c r="I864" s="5">
        <f>+Dados_Históricos___Ibovespa_2015_a_2025[[#This Row],[Var%]]*100</f>
        <v>-0.15</v>
      </c>
      <c r="J864" s="9">
        <f t="shared" si="130"/>
        <v>0</v>
      </c>
      <c r="K864" s="5">
        <f t="shared" si="131"/>
        <v>0</v>
      </c>
      <c r="L864" s="9">
        <f t="shared" si="132"/>
        <v>0</v>
      </c>
      <c r="M864" s="5">
        <f t="shared" ca="1" si="133"/>
        <v>0.77600000000000002</v>
      </c>
      <c r="N864" s="9">
        <f t="shared" ca="1" si="134"/>
        <v>1</v>
      </c>
      <c r="O864" s="5">
        <f t="shared" ca="1" si="135"/>
        <v>0.14499999999999996</v>
      </c>
      <c r="P864" s="9">
        <f t="shared" ca="1" si="136"/>
        <v>1</v>
      </c>
      <c r="Q864" s="5">
        <f t="shared" ca="1" si="137"/>
        <v>-7.6190476190476197E-2</v>
      </c>
      <c r="R864" s="9">
        <f t="shared" ca="1" si="138"/>
        <v>0</v>
      </c>
      <c r="S864" s="5">
        <f t="shared" si="139"/>
        <v>-0.99999999999999989</v>
      </c>
    </row>
    <row r="865" spans="1:19" x14ac:dyDescent="0.3">
      <c r="A865" s="7">
        <v>44573</v>
      </c>
      <c r="B865" s="3">
        <v>105686</v>
      </c>
      <c r="C865" s="3">
        <v>103779</v>
      </c>
      <c r="D865" s="3">
        <v>105869</v>
      </c>
      <c r="E865" s="3">
        <v>103771</v>
      </c>
      <c r="F865" s="4" t="s">
        <v>408</v>
      </c>
      <c r="G865" s="1">
        <f>VALUE(LEFT(F865,LEN(F865)-1))*CHOOSE(MATCH(RIGHT(F865,1),{"K";"M";"B"},0),1000,1000000,1000000000)</f>
        <v>13030000</v>
      </c>
      <c r="H865" s="6">
        <v>1.84E-2</v>
      </c>
      <c r="I865" s="5">
        <f>+Dados_Históricos___Ibovespa_2015_a_2025[[#This Row],[Var%]]*100</f>
        <v>1.8399999999999999</v>
      </c>
      <c r="J865" s="9">
        <f t="shared" si="130"/>
        <v>1</v>
      </c>
      <c r="K865" s="5">
        <f t="shared" si="131"/>
        <v>1.3399999999999999</v>
      </c>
      <c r="L865" s="9">
        <f t="shared" si="132"/>
        <v>1</v>
      </c>
      <c r="M865" s="5">
        <f t="shared" ca="1" si="133"/>
        <v>0.91599999999999981</v>
      </c>
      <c r="N865" s="9">
        <f t="shared" ca="1" si="134"/>
        <v>1</v>
      </c>
      <c r="O865" s="5">
        <f t="shared" ca="1" si="135"/>
        <v>8.7999999999999926E-2</v>
      </c>
      <c r="P865" s="9">
        <f t="shared" ca="1" si="136"/>
        <v>1</v>
      </c>
      <c r="Q865" s="5">
        <f t="shared" ca="1" si="137"/>
        <v>-8.5714285714285743E-2</v>
      </c>
      <c r="R865" s="9">
        <f t="shared" ca="1" si="138"/>
        <v>0</v>
      </c>
      <c r="S865" s="5">
        <f t="shared" si="139"/>
        <v>1</v>
      </c>
    </row>
    <row r="866" spans="1:19" x14ac:dyDescent="0.3">
      <c r="A866" s="7">
        <v>44572</v>
      </c>
      <c r="B866" s="3">
        <v>103779</v>
      </c>
      <c r="C866" s="3">
        <v>101946</v>
      </c>
      <c r="D866" s="3">
        <v>103780</v>
      </c>
      <c r="E866" s="3">
        <v>101918</v>
      </c>
      <c r="F866" s="4" t="s">
        <v>349</v>
      </c>
      <c r="G866" s="1">
        <f>VALUE(LEFT(F866,LEN(F866)-1))*CHOOSE(MATCH(RIGHT(F866,1),{"K";"M";"B"},0),1000,1000000,1000000000)</f>
        <v>12420000</v>
      </c>
      <c r="H866" s="6">
        <v>1.7999999999999999E-2</v>
      </c>
      <c r="I866" s="5">
        <f>+Dados_Históricos___Ibovespa_2015_a_2025[[#This Row],[Var%]]*100</f>
        <v>1.7999999999999998</v>
      </c>
      <c r="J866" s="9">
        <f t="shared" si="130"/>
        <v>1</v>
      </c>
      <c r="K866" s="5">
        <f t="shared" si="131"/>
        <v>1.2999999999999998</v>
      </c>
      <c r="L866" s="9">
        <f t="shared" si="132"/>
        <v>1</v>
      </c>
      <c r="M866" s="5">
        <f t="shared" ca="1" si="133"/>
        <v>6.3999999999999974E-2</v>
      </c>
      <c r="N866" s="9">
        <f t="shared" ca="1" si="134"/>
        <v>1</v>
      </c>
      <c r="O866" s="5">
        <f t="shared" ca="1" si="135"/>
        <v>-0.16100000000000003</v>
      </c>
      <c r="P866" s="9">
        <f t="shared" ca="1" si="136"/>
        <v>0</v>
      </c>
      <c r="Q866" s="5">
        <f t="shared" ca="1" si="137"/>
        <v>-0.10761904761904763</v>
      </c>
      <c r="R866" s="9">
        <f t="shared" ca="1" si="138"/>
        <v>0</v>
      </c>
      <c r="S866" s="5">
        <f t="shared" si="139"/>
        <v>1</v>
      </c>
    </row>
    <row r="867" spans="1:19" x14ac:dyDescent="0.3">
      <c r="A867" s="7">
        <v>44571</v>
      </c>
      <c r="B867" s="3">
        <v>101945</v>
      </c>
      <c r="C867" s="3">
        <v>102719</v>
      </c>
      <c r="D867" s="3">
        <v>102719</v>
      </c>
      <c r="E867" s="3">
        <v>101038</v>
      </c>
      <c r="F867" s="4" t="s">
        <v>265</v>
      </c>
      <c r="G867" s="1">
        <f>VALUE(LEFT(F867,LEN(F867)-1))*CHOOSE(MATCH(RIGHT(F867,1),{"K";"M";"B"},0),1000,1000000,1000000000)</f>
        <v>10260000</v>
      </c>
      <c r="H867" s="6">
        <v>-7.4999999999999997E-3</v>
      </c>
      <c r="I867" s="5">
        <f>+Dados_Históricos___Ibovespa_2015_a_2025[[#This Row],[Var%]]*100</f>
        <v>-0.75</v>
      </c>
      <c r="J867" s="9">
        <f t="shared" si="130"/>
        <v>0</v>
      </c>
      <c r="K867" s="5">
        <f t="shared" si="131"/>
        <v>-0.25</v>
      </c>
      <c r="L867" s="9">
        <f t="shared" si="132"/>
        <v>0</v>
      </c>
      <c r="M867" s="5">
        <f t="shared" ca="1" si="133"/>
        <v>-0.374</v>
      </c>
      <c r="N867" s="9">
        <f t="shared" ca="1" si="134"/>
        <v>0</v>
      </c>
      <c r="O867" s="5">
        <f t="shared" ca="1" si="135"/>
        <v>-0.27799999999999997</v>
      </c>
      <c r="P867" s="9">
        <f t="shared" ca="1" si="136"/>
        <v>0</v>
      </c>
      <c r="Q867" s="5">
        <f t="shared" ca="1" si="137"/>
        <v>-0.27285714285714285</v>
      </c>
      <c r="R867" s="9">
        <f t="shared" ca="1" si="138"/>
        <v>0</v>
      </c>
      <c r="S867" s="5">
        <f t="shared" si="139"/>
        <v>1</v>
      </c>
    </row>
    <row r="868" spans="1:19" x14ac:dyDescent="0.3">
      <c r="A868" s="7">
        <v>44568</v>
      </c>
      <c r="B868" s="3">
        <v>102719</v>
      </c>
      <c r="C868" s="3">
        <v>101561</v>
      </c>
      <c r="D868" s="3">
        <v>102719</v>
      </c>
      <c r="E868" s="3">
        <v>101104</v>
      </c>
      <c r="F868" s="4" t="s">
        <v>654</v>
      </c>
      <c r="G868" s="1">
        <f>VALUE(LEFT(F868,LEN(F868)-1))*CHOOSE(MATCH(RIGHT(F868,1),{"K";"M";"B"},0),1000,1000000,1000000000)</f>
        <v>11730000</v>
      </c>
      <c r="H868" s="6">
        <v>1.14E-2</v>
      </c>
      <c r="I868" s="5">
        <f>+Dados_Históricos___Ibovespa_2015_a_2025[[#This Row],[Var%]]*100</f>
        <v>1.1400000000000001</v>
      </c>
      <c r="J868" s="9">
        <f t="shared" si="130"/>
        <v>1</v>
      </c>
      <c r="K868" s="5">
        <f t="shared" si="131"/>
        <v>0.64000000000000012</v>
      </c>
      <c r="L868" s="9">
        <f t="shared" si="132"/>
        <v>1</v>
      </c>
      <c r="M868" s="5">
        <f t="shared" ca="1" si="133"/>
        <v>-0.39600000000000002</v>
      </c>
      <c r="N868" s="9">
        <f t="shared" ca="1" si="134"/>
        <v>0</v>
      </c>
      <c r="O868" s="5">
        <f t="shared" ca="1" si="135"/>
        <v>-0.23699999999999996</v>
      </c>
      <c r="P868" s="9">
        <f t="shared" ca="1" si="136"/>
        <v>0</v>
      </c>
      <c r="Q868" s="5">
        <f t="shared" ca="1" si="137"/>
        <v>-0.21333333333333332</v>
      </c>
      <c r="R868" s="9">
        <f t="shared" ca="1" si="138"/>
        <v>0</v>
      </c>
      <c r="S868" s="5">
        <f t="shared" si="139"/>
        <v>1</v>
      </c>
    </row>
    <row r="869" spans="1:19" x14ac:dyDescent="0.3">
      <c r="A869" s="7">
        <v>44567</v>
      </c>
      <c r="B869" s="3">
        <v>101561</v>
      </c>
      <c r="C869" s="3">
        <v>101006</v>
      </c>
      <c r="D869" s="3">
        <v>102235</v>
      </c>
      <c r="E869" s="3">
        <v>101000</v>
      </c>
      <c r="F869" s="4" t="s">
        <v>361</v>
      </c>
      <c r="G869" s="1">
        <f>VALUE(LEFT(F869,LEN(F869)-1))*CHOOSE(MATCH(RIGHT(F869,1),{"K";"M";"B"},0),1000,1000000,1000000000)</f>
        <v>11750000</v>
      </c>
      <c r="H869" s="6">
        <v>5.4999999999999997E-3</v>
      </c>
      <c r="I869" s="5">
        <f>+Dados_Históricos___Ibovespa_2015_a_2025[[#This Row],[Var%]]*100</f>
        <v>0.54999999999999993</v>
      </c>
      <c r="J869" s="9">
        <f t="shared" si="130"/>
        <v>1</v>
      </c>
      <c r="K869" s="5">
        <f t="shared" si="131"/>
        <v>4.9999999999999933E-2</v>
      </c>
      <c r="L869" s="9">
        <f t="shared" si="132"/>
        <v>1</v>
      </c>
      <c r="M869" s="5">
        <f t="shared" ca="1" si="133"/>
        <v>-0.48600000000000004</v>
      </c>
      <c r="N869" s="9">
        <f t="shared" ca="1" si="134"/>
        <v>0</v>
      </c>
      <c r="O869" s="5">
        <f t="shared" ca="1" si="135"/>
        <v>-0.375</v>
      </c>
      <c r="P869" s="9">
        <f t="shared" ca="1" si="136"/>
        <v>0</v>
      </c>
      <c r="Q869" s="5">
        <f t="shared" ca="1" si="137"/>
        <v>-0.23666666666666666</v>
      </c>
      <c r="R869" s="9">
        <f t="shared" ca="1" si="138"/>
        <v>0</v>
      </c>
      <c r="S869" s="5">
        <f t="shared" si="139"/>
        <v>-1</v>
      </c>
    </row>
    <row r="870" spans="1:19" x14ac:dyDescent="0.3">
      <c r="A870" s="7">
        <v>44566</v>
      </c>
      <c r="B870" s="3">
        <v>101006</v>
      </c>
      <c r="C870" s="3">
        <v>103514</v>
      </c>
      <c r="D870" s="3">
        <v>103514</v>
      </c>
      <c r="E870" s="3">
        <v>100850</v>
      </c>
      <c r="F870" s="4" t="s">
        <v>655</v>
      </c>
      <c r="G870" s="1">
        <f>VALUE(LEFT(F870,LEN(F870)-1))*CHOOSE(MATCH(RIGHT(F870,1),{"K";"M";"B"},0),1000,1000000,1000000000)</f>
        <v>12880000</v>
      </c>
      <c r="H870" s="6">
        <v>-2.4199999999999999E-2</v>
      </c>
      <c r="I870" s="5">
        <f>+Dados_Históricos___Ibovespa_2015_a_2025[[#This Row],[Var%]]*100</f>
        <v>-2.42</v>
      </c>
      <c r="J870" s="9">
        <f t="shared" si="130"/>
        <v>0</v>
      </c>
      <c r="K870" s="5">
        <f t="shared" si="131"/>
        <v>-1.92</v>
      </c>
      <c r="L870" s="9">
        <f t="shared" si="132"/>
        <v>0</v>
      </c>
      <c r="M870" s="5">
        <f t="shared" ca="1" si="133"/>
        <v>-0.74</v>
      </c>
      <c r="N870" s="9">
        <f t="shared" ca="1" si="134"/>
        <v>0</v>
      </c>
      <c r="O870" s="5">
        <f t="shared" ca="1" si="135"/>
        <v>-0.38400000000000006</v>
      </c>
      <c r="P870" s="9">
        <f t="shared" ca="1" si="136"/>
        <v>0</v>
      </c>
      <c r="Q870" s="5">
        <f t="shared" ca="1" si="137"/>
        <v>-0.18190476190476193</v>
      </c>
      <c r="R870" s="9">
        <f t="shared" ca="1" si="138"/>
        <v>0</v>
      </c>
      <c r="S870" s="5">
        <f t="shared" si="139"/>
        <v>-1</v>
      </c>
    </row>
    <row r="871" spans="1:19" x14ac:dyDescent="0.3">
      <c r="A871" s="7">
        <v>44565</v>
      </c>
      <c r="B871" s="3">
        <v>103514</v>
      </c>
      <c r="C871" s="3">
        <v>103922</v>
      </c>
      <c r="D871" s="3">
        <v>104276</v>
      </c>
      <c r="E871" s="3">
        <v>103096</v>
      </c>
      <c r="F871" s="4" t="s">
        <v>520</v>
      </c>
      <c r="G871" s="1">
        <f>VALUE(LEFT(F871,LEN(F871)-1))*CHOOSE(MATCH(RIGHT(F871,1),{"K";"M";"B"},0),1000,1000000,1000000000)</f>
        <v>11490000</v>
      </c>
      <c r="H871" s="6">
        <v>-3.8999999999999998E-3</v>
      </c>
      <c r="I871" s="5">
        <f>+Dados_Históricos___Ibovespa_2015_a_2025[[#This Row],[Var%]]*100</f>
        <v>-0.38999999999999996</v>
      </c>
      <c r="J871" s="9">
        <f t="shared" si="130"/>
        <v>0</v>
      </c>
      <c r="K871" s="5">
        <f t="shared" si="131"/>
        <v>0</v>
      </c>
      <c r="L871" s="9">
        <f t="shared" si="132"/>
        <v>0</v>
      </c>
      <c r="M871" s="5">
        <f t="shared" ca="1" si="133"/>
        <v>-0.38600000000000001</v>
      </c>
      <c r="N871" s="9">
        <f t="shared" ca="1" si="134"/>
        <v>0</v>
      </c>
      <c r="O871" s="5">
        <f t="shared" ca="1" si="135"/>
        <v>-0.34500000000000003</v>
      </c>
      <c r="P871" s="9">
        <f t="shared" ca="1" si="136"/>
        <v>0</v>
      </c>
      <c r="Q871" s="5">
        <f t="shared" ca="1" si="137"/>
        <v>-3.9047619047619046E-2</v>
      </c>
      <c r="R871" s="9">
        <f t="shared" ca="1" si="138"/>
        <v>0</v>
      </c>
      <c r="S871" s="5">
        <f t="shared" si="139"/>
        <v>-1.0000000000000002</v>
      </c>
    </row>
    <row r="872" spans="1:19" x14ac:dyDescent="0.3">
      <c r="A872" s="7">
        <v>44564</v>
      </c>
      <c r="B872" s="3">
        <v>103922</v>
      </c>
      <c r="C872" s="3">
        <v>104823</v>
      </c>
      <c r="D872" s="3">
        <v>106125</v>
      </c>
      <c r="E872" s="3">
        <v>103413</v>
      </c>
      <c r="F872" s="4" t="s">
        <v>586</v>
      </c>
      <c r="G872" s="1">
        <f>VALUE(LEFT(F872,LEN(F872)-1))*CHOOSE(MATCH(RIGHT(F872,1),{"K";"M";"B"},0),1000,1000000,1000000000)</f>
        <v>11130000</v>
      </c>
      <c r="H872" s="6">
        <v>-8.6E-3</v>
      </c>
      <c r="I872" s="5">
        <f>+Dados_Históricos___Ibovespa_2015_a_2025[[#This Row],[Var%]]*100</f>
        <v>-0.86</v>
      </c>
      <c r="J872" s="9">
        <f t="shared" si="130"/>
        <v>0</v>
      </c>
      <c r="K872" s="5">
        <f t="shared" si="131"/>
        <v>-0.36</v>
      </c>
      <c r="L872" s="9">
        <f t="shared" si="132"/>
        <v>0</v>
      </c>
      <c r="M872" s="5">
        <f t="shared" ca="1" si="133"/>
        <v>-0.182</v>
      </c>
      <c r="N872" s="9">
        <f t="shared" ca="1" si="134"/>
        <v>0</v>
      </c>
      <c r="O872" s="5">
        <f t="shared" ca="1" si="135"/>
        <v>-0.41</v>
      </c>
      <c r="P872" s="9">
        <f t="shared" ca="1" si="136"/>
        <v>0</v>
      </c>
      <c r="Q872" s="5">
        <f t="shared" ca="1" si="137"/>
        <v>0.15380952380952384</v>
      </c>
      <c r="R872" s="9">
        <f t="shared" ca="1" si="138"/>
        <v>1</v>
      </c>
      <c r="S872" s="5">
        <f t="shared" si="139"/>
        <v>1</v>
      </c>
    </row>
    <row r="873" spans="1:19" x14ac:dyDescent="0.3">
      <c r="A873" s="7">
        <v>44560</v>
      </c>
      <c r="B873" s="3">
        <v>104822</v>
      </c>
      <c r="C873" s="3">
        <v>104106</v>
      </c>
      <c r="D873" s="3">
        <v>105269</v>
      </c>
      <c r="E873" s="3">
        <v>104106</v>
      </c>
      <c r="F873" s="4" t="s">
        <v>384</v>
      </c>
      <c r="G873" s="1">
        <f>VALUE(LEFT(F873,LEN(F873)-1))*CHOOSE(MATCH(RIGHT(F873,1),{"K";"M";"B"},0),1000,1000000,1000000000)</f>
        <v>11140000</v>
      </c>
      <c r="H873" s="6">
        <v>6.8999999999999999E-3</v>
      </c>
      <c r="I873" s="5">
        <f>+Dados_Históricos___Ibovespa_2015_a_2025[[#This Row],[Var%]]*100</f>
        <v>0.69</v>
      </c>
      <c r="J873" s="9">
        <f t="shared" si="130"/>
        <v>1</v>
      </c>
      <c r="K873" s="5">
        <f t="shared" si="131"/>
        <v>0.18999999999999995</v>
      </c>
      <c r="L873" s="9">
        <f t="shared" si="132"/>
        <v>1</v>
      </c>
      <c r="M873" s="5">
        <f t="shared" ca="1" si="133"/>
        <v>-7.8E-2</v>
      </c>
      <c r="N873" s="9">
        <f t="shared" ca="1" si="134"/>
        <v>0</v>
      </c>
      <c r="O873" s="5">
        <f t="shared" ca="1" si="135"/>
        <v>-0.24099999999999996</v>
      </c>
      <c r="P873" s="9">
        <f t="shared" ca="1" si="136"/>
        <v>0</v>
      </c>
      <c r="Q873" s="5">
        <f t="shared" ca="1" si="137"/>
        <v>0.1414285714285714</v>
      </c>
      <c r="R873" s="9">
        <f t="shared" ca="1" si="138"/>
        <v>1</v>
      </c>
      <c r="S873" s="5">
        <f t="shared" si="139"/>
        <v>1</v>
      </c>
    </row>
    <row r="874" spans="1:19" x14ac:dyDescent="0.3">
      <c r="A874" s="7">
        <v>44559</v>
      </c>
      <c r="B874" s="3">
        <v>104107</v>
      </c>
      <c r="C874" s="3">
        <v>104863</v>
      </c>
      <c r="D874" s="3">
        <v>105190</v>
      </c>
      <c r="E874" s="3">
        <v>103851</v>
      </c>
      <c r="F874" s="4" t="s">
        <v>199</v>
      </c>
      <c r="G874" s="1">
        <f>VALUE(LEFT(F874,LEN(F874)-1))*CHOOSE(MATCH(RIGHT(F874,1),{"K";"M";"B"},0),1000,1000000,1000000000)</f>
        <v>6590000</v>
      </c>
      <c r="H874" s="6">
        <v>-7.1999999999999998E-3</v>
      </c>
      <c r="I874" s="5">
        <f>+Dados_Históricos___Ibovespa_2015_a_2025[[#This Row],[Var%]]*100</f>
        <v>-0.72</v>
      </c>
      <c r="J874" s="9">
        <f t="shared" si="130"/>
        <v>0</v>
      </c>
      <c r="K874" s="5">
        <f t="shared" si="131"/>
        <v>-0.21999999999999997</v>
      </c>
      <c r="L874" s="9">
        <f t="shared" si="132"/>
        <v>0</v>
      </c>
      <c r="M874" s="5">
        <f t="shared" ca="1" si="133"/>
        <v>-0.26400000000000001</v>
      </c>
      <c r="N874" s="9">
        <f t="shared" ca="1" si="134"/>
        <v>0</v>
      </c>
      <c r="O874" s="5">
        <f t="shared" ca="1" si="135"/>
        <v>-0.24699999999999997</v>
      </c>
      <c r="P874" s="9">
        <f t="shared" ca="1" si="136"/>
        <v>0</v>
      </c>
      <c r="Q874" s="5">
        <f t="shared" ca="1" si="137"/>
        <v>6.7142857142857157E-2</v>
      </c>
      <c r="R874" s="9">
        <f t="shared" ca="1" si="138"/>
        <v>1</v>
      </c>
      <c r="S874" s="5">
        <f t="shared" si="139"/>
        <v>1</v>
      </c>
    </row>
    <row r="875" spans="1:19" x14ac:dyDescent="0.3">
      <c r="A875" s="7">
        <v>44558</v>
      </c>
      <c r="B875" s="3">
        <v>104864</v>
      </c>
      <c r="C875" s="3">
        <v>105555</v>
      </c>
      <c r="D875" s="3">
        <v>105652</v>
      </c>
      <c r="E875" s="3">
        <v>104503</v>
      </c>
      <c r="F875" s="4" t="s">
        <v>656</v>
      </c>
      <c r="G875" s="1">
        <f>VALUE(LEFT(F875,LEN(F875)-1))*CHOOSE(MATCH(RIGHT(F875,1),{"K";"M";"B"},0),1000,1000000,1000000000)</f>
        <v>7510000</v>
      </c>
      <c r="H875" s="6">
        <v>-6.4999999999999997E-3</v>
      </c>
      <c r="I875" s="5">
        <f>+Dados_Históricos___Ibovespa_2015_a_2025[[#This Row],[Var%]]*100</f>
        <v>-0.65</v>
      </c>
      <c r="J875" s="9">
        <f t="shared" si="130"/>
        <v>0</v>
      </c>
      <c r="K875" s="5">
        <f t="shared" si="131"/>
        <v>-0.15000000000000002</v>
      </c>
      <c r="L875" s="9">
        <f t="shared" si="132"/>
        <v>0</v>
      </c>
      <c r="M875" s="5">
        <f t="shared" ca="1" si="133"/>
        <v>-2.8000000000000004E-2</v>
      </c>
      <c r="N875" s="9">
        <f t="shared" ca="1" si="134"/>
        <v>0</v>
      </c>
      <c r="O875" s="5">
        <f t="shared" ca="1" si="135"/>
        <v>-0.23300000000000001</v>
      </c>
      <c r="P875" s="9">
        <f t="shared" ca="1" si="136"/>
        <v>0</v>
      </c>
      <c r="Q875" s="5">
        <f t="shared" ca="1" si="137"/>
        <v>0.12904761904761905</v>
      </c>
      <c r="R875" s="9">
        <f t="shared" ca="1" si="138"/>
        <v>1</v>
      </c>
      <c r="S875" s="5">
        <f t="shared" si="139"/>
        <v>1</v>
      </c>
    </row>
    <row r="876" spans="1:19" x14ac:dyDescent="0.3">
      <c r="A876" s="7">
        <v>44557</v>
      </c>
      <c r="B876" s="3">
        <v>105554</v>
      </c>
      <c r="C876" s="3">
        <v>104892</v>
      </c>
      <c r="D876" s="3">
        <v>105694</v>
      </c>
      <c r="E876" s="3">
        <v>104798</v>
      </c>
      <c r="F876" s="4" t="s">
        <v>231</v>
      </c>
      <c r="G876" s="1">
        <f>VALUE(LEFT(F876,LEN(F876)-1))*CHOOSE(MATCH(RIGHT(F876,1),{"K";"M";"B"},0),1000,1000000,1000000000)</f>
        <v>7590000</v>
      </c>
      <c r="H876" s="6">
        <v>6.3E-3</v>
      </c>
      <c r="I876" s="5">
        <f>+Dados_Históricos___Ibovespa_2015_a_2025[[#This Row],[Var%]]*100</f>
        <v>0.63</v>
      </c>
      <c r="J876" s="9">
        <f t="shared" si="130"/>
        <v>1</v>
      </c>
      <c r="K876" s="5">
        <f t="shared" si="131"/>
        <v>0.13</v>
      </c>
      <c r="L876" s="9">
        <f t="shared" si="132"/>
        <v>1</v>
      </c>
      <c r="M876" s="5">
        <f t="shared" ca="1" si="133"/>
        <v>-0.30399999999999994</v>
      </c>
      <c r="N876" s="9">
        <f t="shared" ca="1" si="134"/>
        <v>0</v>
      </c>
      <c r="O876" s="5">
        <f t="shared" ca="1" si="135"/>
        <v>-0.20299999999999999</v>
      </c>
      <c r="P876" s="9">
        <f t="shared" ca="1" si="136"/>
        <v>0</v>
      </c>
      <c r="Q876" s="5">
        <f t="shared" ca="1" si="137"/>
        <v>-1.4285714285714192E-3</v>
      </c>
      <c r="R876" s="9">
        <f t="shared" ca="1" si="138"/>
        <v>0</v>
      </c>
      <c r="S876" s="5">
        <f t="shared" si="139"/>
        <v>1</v>
      </c>
    </row>
    <row r="877" spans="1:19" x14ac:dyDescent="0.3">
      <c r="A877" s="7">
        <v>44553</v>
      </c>
      <c r="B877" s="3">
        <v>104891</v>
      </c>
      <c r="C877" s="3">
        <v>105251</v>
      </c>
      <c r="D877" s="3">
        <v>105453</v>
      </c>
      <c r="E877" s="3">
        <v>104637</v>
      </c>
      <c r="F877" s="4" t="s">
        <v>605</v>
      </c>
      <c r="G877" s="1">
        <f>VALUE(LEFT(F877,LEN(F877)-1))*CHOOSE(MATCH(RIGHT(F877,1),{"K";"M";"B"},0),1000,1000000,1000000000)</f>
        <v>7280000</v>
      </c>
      <c r="H877" s="6">
        <v>-3.3999999999999998E-3</v>
      </c>
      <c r="I877" s="5">
        <f>+Dados_Históricos___Ibovespa_2015_a_2025[[#This Row],[Var%]]*100</f>
        <v>-0.33999999999999997</v>
      </c>
      <c r="J877" s="9">
        <f t="shared" si="130"/>
        <v>0</v>
      </c>
      <c r="K877" s="5">
        <f t="shared" si="131"/>
        <v>0</v>
      </c>
      <c r="L877" s="9">
        <f t="shared" si="132"/>
        <v>0</v>
      </c>
      <c r="M877" s="5">
        <f t="shared" ca="1" si="133"/>
        <v>-0.63800000000000001</v>
      </c>
      <c r="N877" s="9">
        <f t="shared" ca="1" si="134"/>
        <v>0</v>
      </c>
      <c r="O877" s="5">
        <f t="shared" ca="1" si="135"/>
        <v>-0.12800000000000003</v>
      </c>
      <c r="P877" s="9">
        <f t="shared" ca="1" si="136"/>
        <v>0</v>
      </c>
      <c r="Q877" s="5">
        <f t="shared" ca="1" si="137"/>
        <v>2.7619047619047592E-2</v>
      </c>
      <c r="R877" s="9">
        <f t="shared" ca="1" si="138"/>
        <v>1</v>
      </c>
      <c r="S877" s="5">
        <f t="shared" si="139"/>
        <v>1</v>
      </c>
    </row>
    <row r="878" spans="1:19" x14ac:dyDescent="0.3">
      <c r="A878" s="7">
        <v>44552</v>
      </c>
      <c r="B878" s="3">
        <v>105244</v>
      </c>
      <c r="C878" s="3">
        <v>105499</v>
      </c>
      <c r="D878" s="3">
        <v>105711</v>
      </c>
      <c r="E878" s="3">
        <v>104386</v>
      </c>
      <c r="F878" s="4" t="s">
        <v>210</v>
      </c>
      <c r="G878" s="1">
        <f>VALUE(LEFT(F878,LEN(F878)-1))*CHOOSE(MATCH(RIGHT(F878,1),{"K";"M";"B"},0),1000,1000000,1000000000)</f>
        <v>8050000.0000000009</v>
      </c>
      <c r="H878" s="6">
        <v>-2.3999999999999998E-3</v>
      </c>
      <c r="I878" s="5">
        <f>+Dados_Históricos___Ibovespa_2015_a_2025[[#This Row],[Var%]]*100</f>
        <v>-0.24</v>
      </c>
      <c r="J878" s="9">
        <f t="shared" si="130"/>
        <v>0</v>
      </c>
      <c r="K878" s="5">
        <f t="shared" si="131"/>
        <v>0</v>
      </c>
      <c r="L878" s="9">
        <f t="shared" si="132"/>
        <v>0</v>
      </c>
      <c r="M878" s="5">
        <f t="shared" ca="1" si="133"/>
        <v>-0.40399999999999991</v>
      </c>
      <c r="N878" s="9">
        <f t="shared" ca="1" si="134"/>
        <v>0</v>
      </c>
      <c r="O878" s="5">
        <f t="shared" ca="1" si="135"/>
        <v>-0.26100000000000001</v>
      </c>
      <c r="P878" s="9">
        <f t="shared" ca="1" si="136"/>
        <v>0</v>
      </c>
      <c r="Q878" s="5">
        <f t="shared" ca="1" si="137"/>
        <v>8.3333333333333329E-2</v>
      </c>
      <c r="R878" s="9">
        <f t="shared" ca="1" si="138"/>
        <v>1</v>
      </c>
      <c r="S878" s="5">
        <f t="shared" si="139"/>
        <v>1.0000000000000002</v>
      </c>
    </row>
    <row r="879" spans="1:19" x14ac:dyDescent="0.3">
      <c r="A879" s="7">
        <v>44551</v>
      </c>
      <c r="B879" s="3">
        <v>105500</v>
      </c>
      <c r="C879" s="3">
        <v>105020</v>
      </c>
      <c r="D879" s="3">
        <v>105906</v>
      </c>
      <c r="E879" s="3">
        <v>105020</v>
      </c>
      <c r="F879" s="4" t="s">
        <v>657</v>
      </c>
      <c r="G879" s="1">
        <f>VALUE(LEFT(F879,LEN(F879)-1))*CHOOSE(MATCH(RIGHT(F879,1),{"K";"M";"B"},0),1000,1000000,1000000000)</f>
        <v>9040000</v>
      </c>
      <c r="H879" s="6">
        <v>4.5999999999999999E-3</v>
      </c>
      <c r="I879" s="5">
        <f>+Dados_Históricos___Ibovespa_2015_a_2025[[#This Row],[Var%]]*100</f>
        <v>0.45999999999999996</v>
      </c>
      <c r="J879" s="9">
        <f t="shared" si="130"/>
        <v>1</v>
      </c>
      <c r="K879" s="5">
        <f t="shared" si="131"/>
        <v>0</v>
      </c>
      <c r="L879" s="9">
        <f t="shared" si="132"/>
        <v>0</v>
      </c>
      <c r="M879" s="5">
        <f t="shared" ca="1" si="133"/>
        <v>-0.22999999999999998</v>
      </c>
      <c r="N879" s="9">
        <f t="shared" ca="1" si="134"/>
        <v>0</v>
      </c>
      <c r="O879" s="5">
        <f t="shared" ca="1" si="135"/>
        <v>-0.187</v>
      </c>
      <c r="P879" s="9">
        <f t="shared" ca="1" si="136"/>
        <v>0</v>
      </c>
      <c r="Q879" s="5">
        <f t="shared" ca="1" si="137"/>
        <v>0.16619047619047619</v>
      </c>
      <c r="R879" s="9">
        <f t="shared" ca="1" si="138"/>
        <v>1</v>
      </c>
      <c r="S879" s="5">
        <f t="shared" si="139"/>
        <v>1</v>
      </c>
    </row>
    <row r="880" spans="1:19" x14ac:dyDescent="0.3">
      <c r="A880" s="7">
        <v>44550</v>
      </c>
      <c r="B880" s="3">
        <v>105020</v>
      </c>
      <c r="C880" s="3">
        <v>107171</v>
      </c>
      <c r="D880" s="3">
        <v>107171</v>
      </c>
      <c r="E880" s="3">
        <v>104358</v>
      </c>
      <c r="F880" s="4" t="s">
        <v>409</v>
      </c>
      <c r="G880" s="1">
        <f>VALUE(LEFT(F880,LEN(F880)-1))*CHOOSE(MATCH(RIGHT(F880,1),{"K";"M";"B"},0),1000,1000000,1000000000)</f>
        <v>10570000</v>
      </c>
      <c r="H880" s="6">
        <v>-2.0299999999999999E-2</v>
      </c>
      <c r="I880" s="5">
        <f>+Dados_Históricos___Ibovespa_2015_a_2025[[#This Row],[Var%]]*100</f>
        <v>-2.0299999999999998</v>
      </c>
      <c r="J880" s="9">
        <f t="shared" si="130"/>
        <v>0</v>
      </c>
      <c r="K880" s="5">
        <f t="shared" si="131"/>
        <v>-1.5299999999999998</v>
      </c>
      <c r="L880" s="9">
        <f t="shared" si="132"/>
        <v>0</v>
      </c>
      <c r="M880" s="5">
        <f t="shared" ca="1" si="133"/>
        <v>-0.438</v>
      </c>
      <c r="N880" s="9">
        <f t="shared" ca="1" si="134"/>
        <v>0</v>
      </c>
      <c r="O880" s="5">
        <f t="shared" ca="1" si="135"/>
        <v>-0.16800000000000001</v>
      </c>
      <c r="P880" s="9">
        <f t="shared" ca="1" si="136"/>
        <v>0</v>
      </c>
      <c r="Q880" s="5">
        <f t="shared" ca="1" si="137"/>
        <v>0.10190476190476187</v>
      </c>
      <c r="R880" s="9">
        <f t="shared" ca="1" si="138"/>
        <v>1</v>
      </c>
      <c r="S880" s="5">
        <f t="shared" si="139"/>
        <v>-1</v>
      </c>
    </row>
    <row r="881" spans="1:19" x14ac:dyDescent="0.3">
      <c r="A881" s="7">
        <v>44547</v>
      </c>
      <c r="B881" s="3">
        <v>107201</v>
      </c>
      <c r="C881" s="3">
        <v>108324</v>
      </c>
      <c r="D881" s="3">
        <v>108324</v>
      </c>
      <c r="E881" s="3">
        <v>106518</v>
      </c>
      <c r="F881" s="4" t="s">
        <v>658</v>
      </c>
      <c r="G881" s="1">
        <f>VALUE(LEFT(F881,LEN(F881)-1))*CHOOSE(MATCH(RIGHT(F881,1),{"K";"M";"B"},0),1000,1000000,1000000000)</f>
        <v>14930000</v>
      </c>
      <c r="H881" s="6">
        <v>-1.04E-2</v>
      </c>
      <c r="I881" s="5">
        <f>+Dados_Históricos___Ibovespa_2015_a_2025[[#This Row],[Var%]]*100</f>
        <v>-1.04</v>
      </c>
      <c r="J881" s="9">
        <f t="shared" si="130"/>
        <v>0</v>
      </c>
      <c r="K881" s="5">
        <f t="shared" si="131"/>
        <v>-0.54</v>
      </c>
      <c r="L881" s="9">
        <f t="shared" si="132"/>
        <v>0</v>
      </c>
      <c r="M881" s="5">
        <f t="shared" ca="1" si="133"/>
        <v>-0.10200000000000001</v>
      </c>
      <c r="N881" s="9">
        <f t="shared" ca="1" si="134"/>
        <v>0</v>
      </c>
      <c r="O881" s="5">
        <f t="shared" ca="1" si="135"/>
        <v>0.20500000000000002</v>
      </c>
      <c r="P881" s="9">
        <f t="shared" ca="1" si="136"/>
        <v>1</v>
      </c>
      <c r="Q881" s="5">
        <f t="shared" ca="1" si="137"/>
        <v>0.22666666666666671</v>
      </c>
      <c r="R881" s="9">
        <f t="shared" ca="1" si="138"/>
        <v>1</v>
      </c>
      <c r="S881" s="5">
        <f t="shared" si="139"/>
        <v>1</v>
      </c>
    </row>
    <row r="882" spans="1:19" x14ac:dyDescent="0.3">
      <c r="A882" s="7">
        <v>44546</v>
      </c>
      <c r="B882" s="3">
        <v>108326</v>
      </c>
      <c r="C882" s="3">
        <v>107433</v>
      </c>
      <c r="D882" s="3">
        <v>109034</v>
      </c>
      <c r="E882" s="3">
        <v>107433</v>
      </c>
      <c r="F882" s="4" t="s">
        <v>659</v>
      </c>
      <c r="G882" s="1">
        <f>VALUE(LEFT(F882,LEN(F882)-1))*CHOOSE(MATCH(RIGHT(F882,1),{"K";"M";"B"},0),1000,1000000,1000000000)</f>
        <v>13750000</v>
      </c>
      <c r="H882" s="6">
        <v>8.3000000000000001E-3</v>
      </c>
      <c r="I882" s="5">
        <f>+Dados_Históricos___Ibovespa_2015_a_2025[[#This Row],[Var%]]*100</f>
        <v>0.83</v>
      </c>
      <c r="J882" s="9">
        <f t="shared" si="130"/>
        <v>1</v>
      </c>
      <c r="K882" s="5">
        <f t="shared" si="131"/>
        <v>0.32999999999999996</v>
      </c>
      <c r="L882" s="9">
        <f t="shared" si="132"/>
        <v>1</v>
      </c>
      <c r="M882" s="5">
        <f t="shared" ca="1" si="133"/>
        <v>0.38200000000000001</v>
      </c>
      <c r="N882" s="9">
        <f t="shared" ca="1" si="134"/>
        <v>1</v>
      </c>
      <c r="O882" s="5">
        <f t="shared" ca="1" si="135"/>
        <v>0.36700000000000005</v>
      </c>
      <c r="P882" s="9">
        <f t="shared" ca="1" si="136"/>
        <v>1</v>
      </c>
      <c r="Q882" s="5">
        <f t="shared" ca="1" si="137"/>
        <v>0.25190476190476191</v>
      </c>
      <c r="R882" s="9">
        <f t="shared" ca="1" si="138"/>
        <v>1</v>
      </c>
      <c r="S882" s="5">
        <f t="shared" si="139"/>
        <v>-1</v>
      </c>
    </row>
    <row r="883" spans="1:19" x14ac:dyDescent="0.3">
      <c r="A883" s="7">
        <v>44545</v>
      </c>
      <c r="B883" s="3">
        <v>107431</v>
      </c>
      <c r="C883" s="3">
        <v>106763</v>
      </c>
      <c r="D883" s="3">
        <v>107603</v>
      </c>
      <c r="E883" s="3">
        <v>105697</v>
      </c>
      <c r="F883" s="4" t="s">
        <v>660</v>
      </c>
      <c r="G883" s="1">
        <f>VALUE(LEFT(F883,LEN(F883)-1))*CHOOSE(MATCH(RIGHT(F883,1),{"K";"M";"B"},0),1000,1000000,1000000000)</f>
        <v>12660000</v>
      </c>
      <c r="H883" s="6">
        <v>6.3E-3</v>
      </c>
      <c r="I883" s="5">
        <f>+Dados_Históricos___Ibovespa_2015_a_2025[[#This Row],[Var%]]*100</f>
        <v>0.63</v>
      </c>
      <c r="J883" s="9">
        <f t="shared" si="130"/>
        <v>1</v>
      </c>
      <c r="K883" s="5">
        <f t="shared" si="131"/>
        <v>0.13</v>
      </c>
      <c r="L883" s="9">
        <f t="shared" si="132"/>
        <v>1</v>
      </c>
      <c r="M883" s="5">
        <f t="shared" ca="1" si="133"/>
        <v>-0.11800000000000002</v>
      </c>
      <c r="N883" s="9">
        <f t="shared" ca="1" si="134"/>
        <v>0</v>
      </c>
      <c r="O883" s="5">
        <f t="shared" ca="1" si="135"/>
        <v>0.65</v>
      </c>
      <c r="P883" s="9">
        <f t="shared" ca="1" si="136"/>
        <v>1</v>
      </c>
      <c r="Q883" s="5">
        <f t="shared" ca="1" si="137"/>
        <v>0.1461904761904762</v>
      </c>
      <c r="R883" s="9">
        <f t="shared" ca="1" si="138"/>
        <v>1</v>
      </c>
      <c r="S883" s="5">
        <f t="shared" si="139"/>
        <v>1</v>
      </c>
    </row>
    <row r="884" spans="1:19" x14ac:dyDescent="0.3">
      <c r="A884" s="7">
        <v>44544</v>
      </c>
      <c r="B884" s="3">
        <v>106760</v>
      </c>
      <c r="C884" s="3">
        <v>107387</v>
      </c>
      <c r="D884" s="3">
        <v>109148</v>
      </c>
      <c r="E884" s="3">
        <v>106445</v>
      </c>
      <c r="F884" s="4" t="s">
        <v>453</v>
      </c>
      <c r="G884" s="1">
        <f>VALUE(LEFT(F884,LEN(F884)-1))*CHOOSE(MATCH(RIGHT(F884,1),{"K";"M";"B"},0),1000,1000000,1000000000)</f>
        <v>11600000</v>
      </c>
      <c r="H884" s="6">
        <v>-5.7999999999999996E-3</v>
      </c>
      <c r="I884" s="5">
        <f>+Dados_Históricos___Ibovespa_2015_a_2025[[#This Row],[Var%]]*100</f>
        <v>-0.57999999999999996</v>
      </c>
      <c r="J884" s="9">
        <f t="shared" si="130"/>
        <v>0</v>
      </c>
      <c r="K884" s="5">
        <f t="shared" si="131"/>
        <v>-7.999999999999996E-2</v>
      </c>
      <c r="L884" s="9">
        <f t="shared" si="132"/>
        <v>0</v>
      </c>
      <c r="M884" s="5">
        <f t="shared" ca="1" si="133"/>
        <v>-0.14399999999999999</v>
      </c>
      <c r="N884" s="9">
        <f t="shared" ca="1" si="134"/>
        <v>0</v>
      </c>
      <c r="O884" s="5">
        <f t="shared" ca="1" si="135"/>
        <v>0.47500000000000009</v>
      </c>
      <c r="P884" s="9">
        <f t="shared" ca="1" si="136"/>
        <v>1</v>
      </c>
      <c r="Q884" s="5">
        <f t="shared" ca="1" si="137"/>
        <v>2.9523809523809581E-2</v>
      </c>
      <c r="R884" s="9">
        <f t="shared" ca="1" si="138"/>
        <v>1</v>
      </c>
      <c r="S884" s="5">
        <f t="shared" si="139"/>
        <v>1</v>
      </c>
    </row>
    <row r="885" spans="1:19" x14ac:dyDescent="0.3">
      <c r="A885" s="7">
        <v>44543</v>
      </c>
      <c r="B885" s="3">
        <v>107383</v>
      </c>
      <c r="C885" s="3">
        <v>107758</v>
      </c>
      <c r="D885" s="3">
        <v>109493</v>
      </c>
      <c r="E885" s="3">
        <v>107383</v>
      </c>
      <c r="F885" s="4" t="s">
        <v>508</v>
      </c>
      <c r="G885" s="1">
        <f>VALUE(LEFT(F885,LEN(F885)-1))*CHOOSE(MATCH(RIGHT(F885,1),{"K";"M";"B"},0),1000,1000000,1000000000)</f>
        <v>12510000</v>
      </c>
      <c r="H885" s="6">
        <v>-3.5000000000000001E-3</v>
      </c>
      <c r="I885" s="5">
        <f>+Dados_Históricos___Ibovespa_2015_a_2025[[#This Row],[Var%]]*100</f>
        <v>-0.35000000000000003</v>
      </c>
      <c r="J885" s="9">
        <f t="shared" si="130"/>
        <v>0</v>
      </c>
      <c r="K885" s="5">
        <f t="shared" si="131"/>
        <v>0</v>
      </c>
      <c r="L885" s="9">
        <f t="shared" si="132"/>
        <v>0</v>
      </c>
      <c r="M885" s="5">
        <f t="shared" ca="1" si="133"/>
        <v>0.10199999999999998</v>
      </c>
      <c r="N885" s="9">
        <f t="shared" ca="1" si="134"/>
        <v>1</v>
      </c>
      <c r="O885" s="5">
        <f t="shared" ca="1" si="135"/>
        <v>0.44600000000000001</v>
      </c>
      <c r="P885" s="9">
        <f t="shared" ca="1" si="136"/>
        <v>1</v>
      </c>
      <c r="Q885" s="5">
        <f t="shared" ca="1" si="137"/>
        <v>1.4285714285714509E-3</v>
      </c>
      <c r="R885" s="9">
        <f t="shared" ca="1" si="138"/>
        <v>1</v>
      </c>
      <c r="S885" s="5">
        <f t="shared" si="139"/>
        <v>1</v>
      </c>
    </row>
    <row r="886" spans="1:19" x14ac:dyDescent="0.3">
      <c r="A886" s="7">
        <v>44540</v>
      </c>
      <c r="B886" s="3">
        <v>107758</v>
      </c>
      <c r="C886" s="3">
        <v>106296</v>
      </c>
      <c r="D886" s="3">
        <v>108275</v>
      </c>
      <c r="E886" s="3">
        <v>106296</v>
      </c>
      <c r="F886" s="4" t="s">
        <v>661</v>
      </c>
      <c r="G886" s="1">
        <f>VALUE(LEFT(F886,LEN(F886)-1))*CHOOSE(MATCH(RIGHT(F886,1),{"K";"M";"B"},0),1000,1000000,1000000000)</f>
        <v>10470000</v>
      </c>
      <c r="H886" s="6">
        <v>1.38E-2</v>
      </c>
      <c r="I886" s="5">
        <f>+Dados_Históricos___Ibovespa_2015_a_2025[[#This Row],[Var%]]*100</f>
        <v>1.38</v>
      </c>
      <c r="J886" s="9">
        <f t="shared" si="130"/>
        <v>1</v>
      </c>
      <c r="K886" s="5">
        <f t="shared" si="131"/>
        <v>0.87999999999999989</v>
      </c>
      <c r="L886" s="9">
        <f t="shared" si="132"/>
        <v>1</v>
      </c>
      <c r="M886" s="5">
        <f t="shared" ca="1" si="133"/>
        <v>0.51200000000000001</v>
      </c>
      <c r="N886" s="9">
        <f t="shared" ca="1" si="134"/>
        <v>1</v>
      </c>
      <c r="O886" s="5">
        <f t="shared" ca="1" si="135"/>
        <v>0.53900000000000003</v>
      </c>
      <c r="P886" s="9">
        <f t="shared" ca="1" si="136"/>
        <v>1</v>
      </c>
      <c r="Q886" s="5">
        <f t="shared" ca="1" si="137"/>
        <v>9.1428571428571484E-2</v>
      </c>
      <c r="R886" s="9">
        <f t="shared" ca="1" si="138"/>
        <v>1</v>
      </c>
      <c r="S886" s="5">
        <f t="shared" si="139"/>
        <v>-1</v>
      </c>
    </row>
    <row r="887" spans="1:19" x14ac:dyDescent="0.3">
      <c r="A887" s="7">
        <v>44539</v>
      </c>
      <c r="B887" s="3">
        <v>106291</v>
      </c>
      <c r="C887" s="3">
        <v>108095</v>
      </c>
      <c r="D887" s="3">
        <v>108095</v>
      </c>
      <c r="E887" s="3">
        <v>105890</v>
      </c>
      <c r="F887" s="4" t="s">
        <v>628</v>
      </c>
      <c r="G887" s="1">
        <f>VALUE(LEFT(F887,LEN(F887)-1))*CHOOSE(MATCH(RIGHT(F887,1),{"K";"M";"B"},0),1000,1000000,1000000000)</f>
        <v>11080000</v>
      </c>
      <c r="H887" s="6">
        <v>-1.67E-2</v>
      </c>
      <c r="I887" s="5">
        <f>+Dados_Históricos___Ibovespa_2015_a_2025[[#This Row],[Var%]]*100</f>
        <v>-1.67</v>
      </c>
      <c r="J887" s="9">
        <f t="shared" si="130"/>
        <v>0</v>
      </c>
      <c r="K887" s="5">
        <f t="shared" si="131"/>
        <v>-1.17</v>
      </c>
      <c r="L887" s="9">
        <f t="shared" si="132"/>
        <v>0</v>
      </c>
      <c r="M887" s="5">
        <f t="shared" ca="1" si="133"/>
        <v>0.35200000000000004</v>
      </c>
      <c r="N887" s="9">
        <f t="shared" ca="1" si="134"/>
        <v>1</v>
      </c>
      <c r="O887" s="5">
        <f t="shared" ca="1" si="135"/>
        <v>6.1999999999999965E-2</v>
      </c>
      <c r="P887" s="9">
        <f t="shared" ca="1" si="136"/>
        <v>1</v>
      </c>
      <c r="Q887" s="5">
        <f t="shared" ca="1" si="137"/>
        <v>4.5238095238095202E-2</v>
      </c>
      <c r="R887" s="9">
        <f t="shared" ca="1" si="138"/>
        <v>1</v>
      </c>
      <c r="S887" s="5">
        <f t="shared" si="139"/>
        <v>-1</v>
      </c>
    </row>
    <row r="888" spans="1:19" x14ac:dyDescent="0.3">
      <c r="A888" s="7">
        <v>44538</v>
      </c>
      <c r="B888" s="3">
        <v>108096</v>
      </c>
      <c r="C888" s="3">
        <v>107558</v>
      </c>
      <c r="D888" s="3">
        <v>108521</v>
      </c>
      <c r="E888" s="3">
        <v>107309</v>
      </c>
      <c r="F888" s="4" t="s">
        <v>137</v>
      </c>
      <c r="G888" s="1">
        <f>VALUE(LEFT(F888,LEN(F888)-1))*CHOOSE(MATCH(RIGHT(F888,1),{"K";"M";"B"},0),1000,1000000,1000000000)</f>
        <v>13170000</v>
      </c>
      <c r="H888" s="6">
        <v>5.0000000000000001E-3</v>
      </c>
      <c r="I888" s="5">
        <f>+Dados_Históricos___Ibovespa_2015_a_2025[[#This Row],[Var%]]*100</f>
        <v>0.5</v>
      </c>
      <c r="J888" s="9">
        <f t="shared" si="130"/>
        <v>1</v>
      </c>
      <c r="K888" s="5">
        <f t="shared" si="131"/>
        <v>0</v>
      </c>
      <c r="L888" s="9">
        <f t="shared" si="132"/>
        <v>0</v>
      </c>
      <c r="M888" s="5">
        <f t="shared" ca="1" si="133"/>
        <v>1.4179999999999999</v>
      </c>
      <c r="N888" s="9">
        <f t="shared" ca="1" si="134"/>
        <v>1</v>
      </c>
      <c r="O888" s="5">
        <f t="shared" ca="1" si="135"/>
        <v>0.35299999999999992</v>
      </c>
      <c r="P888" s="9">
        <f t="shared" ca="1" si="136"/>
        <v>1</v>
      </c>
      <c r="Q888" s="5">
        <f t="shared" ca="1" si="137"/>
        <v>0.15904761904761905</v>
      </c>
      <c r="R888" s="9">
        <f t="shared" ca="1" si="138"/>
        <v>1</v>
      </c>
      <c r="S888" s="5">
        <f t="shared" si="139"/>
        <v>1</v>
      </c>
    </row>
    <row r="889" spans="1:19" x14ac:dyDescent="0.3">
      <c r="A889" s="7">
        <v>44537</v>
      </c>
      <c r="B889" s="3">
        <v>107558</v>
      </c>
      <c r="C889" s="3">
        <v>106868</v>
      </c>
      <c r="D889" s="3">
        <v>108655</v>
      </c>
      <c r="E889" s="3">
        <v>106868</v>
      </c>
      <c r="F889" s="4" t="s">
        <v>449</v>
      </c>
      <c r="G889" s="1">
        <f>VALUE(LEFT(F889,LEN(F889)-1))*CHOOSE(MATCH(RIGHT(F889,1),{"K";"M";"B"},0),1000,1000000,1000000000)</f>
        <v>11770000</v>
      </c>
      <c r="H889" s="6">
        <v>6.4999999999999997E-3</v>
      </c>
      <c r="I889" s="5">
        <f>+Dados_Históricos___Ibovespa_2015_a_2025[[#This Row],[Var%]]*100</f>
        <v>0.65</v>
      </c>
      <c r="J889" s="9">
        <f t="shared" si="130"/>
        <v>1</v>
      </c>
      <c r="K889" s="5">
        <f t="shared" si="131"/>
        <v>0.15000000000000002</v>
      </c>
      <c r="L889" s="9">
        <f t="shared" si="132"/>
        <v>1</v>
      </c>
      <c r="M889" s="5">
        <f t="shared" ca="1" si="133"/>
        <v>1.0939999999999999</v>
      </c>
      <c r="N889" s="9">
        <f t="shared" ca="1" si="134"/>
        <v>1</v>
      </c>
      <c r="O889" s="5">
        <f t="shared" ca="1" si="135"/>
        <v>0.38599999999999995</v>
      </c>
      <c r="P889" s="9">
        <f t="shared" ca="1" si="136"/>
        <v>1</v>
      </c>
      <c r="Q889" s="5">
        <f t="shared" ca="1" si="137"/>
        <v>0.13333333333333333</v>
      </c>
      <c r="R889" s="9">
        <f t="shared" ca="1" si="138"/>
        <v>1</v>
      </c>
      <c r="S889" s="5">
        <f t="shared" si="139"/>
        <v>-1</v>
      </c>
    </row>
    <row r="890" spans="1:19" x14ac:dyDescent="0.3">
      <c r="A890" s="7">
        <v>44536</v>
      </c>
      <c r="B890" s="3">
        <v>106859</v>
      </c>
      <c r="C890" s="3">
        <v>105070</v>
      </c>
      <c r="D890" s="3">
        <v>107498</v>
      </c>
      <c r="E890" s="3">
        <v>105070</v>
      </c>
      <c r="F890" s="4" t="s">
        <v>586</v>
      </c>
      <c r="G890" s="1">
        <f>VALUE(LEFT(F890,LEN(F890)-1))*CHOOSE(MATCH(RIGHT(F890,1),{"K";"M";"B"},0),1000,1000000,1000000000)</f>
        <v>11130000</v>
      </c>
      <c r="H890" s="6">
        <v>1.7000000000000001E-2</v>
      </c>
      <c r="I890" s="5">
        <f>+Dados_Históricos___Ibovespa_2015_a_2025[[#This Row],[Var%]]*100</f>
        <v>1.7000000000000002</v>
      </c>
      <c r="J890" s="9">
        <f t="shared" si="130"/>
        <v>1</v>
      </c>
      <c r="K890" s="5">
        <f t="shared" si="131"/>
        <v>1.2000000000000002</v>
      </c>
      <c r="L890" s="9">
        <f t="shared" si="132"/>
        <v>1</v>
      </c>
      <c r="M890" s="5">
        <f t="shared" ca="1" si="133"/>
        <v>0.79</v>
      </c>
      <c r="N890" s="9">
        <f t="shared" ca="1" si="134"/>
        <v>1</v>
      </c>
      <c r="O890" s="5">
        <f t="shared" ca="1" si="135"/>
        <v>0.47099999999999997</v>
      </c>
      <c r="P890" s="9">
        <f t="shared" ca="1" si="136"/>
        <v>1</v>
      </c>
      <c r="Q890" s="5">
        <f t="shared" ca="1" si="137"/>
        <v>0.16761904761904764</v>
      </c>
      <c r="R890" s="9">
        <f t="shared" ca="1" si="138"/>
        <v>1</v>
      </c>
      <c r="S890" s="5">
        <f t="shared" si="139"/>
        <v>-1</v>
      </c>
    </row>
    <row r="891" spans="1:19" x14ac:dyDescent="0.3">
      <c r="A891" s="7">
        <v>44533</v>
      </c>
      <c r="B891" s="3">
        <v>105070</v>
      </c>
      <c r="C891" s="3">
        <v>104467</v>
      </c>
      <c r="D891" s="3">
        <v>106814</v>
      </c>
      <c r="E891" s="3">
        <v>104090</v>
      </c>
      <c r="F891" s="4" t="s">
        <v>557</v>
      </c>
      <c r="G891" s="1">
        <f>VALUE(LEFT(F891,LEN(F891)-1))*CHOOSE(MATCH(RIGHT(F891,1),{"K";"M";"B"},0),1000,1000000,1000000000)</f>
        <v>14580000</v>
      </c>
      <c r="H891" s="6">
        <v>5.7999999999999996E-3</v>
      </c>
      <c r="I891" s="5">
        <f>+Dados_Históricos___Ibovespa_2015_a_2025[[#This Row],[Var%]]*100</f>
        <v>0.57999999999999996</v>
      </c>
      <c r="J891" s="9">
        <f t="shared" si="130"/>
        <v>1</v>
      </c>
      <c r="K891" s="5">
        <f t="shared" si="131"/>
        <v>7.999999999999996E-2</v>
      </c>
      <c r="L891" s="9">
        <f t="shared" si="132"/>
        <v>1</v>
      </c>
      <c r="M891" s="5">
        <f t="shared" ca="1" si="133"/>
        <v>0.56600000000000006</v>
      </c>
      <c r="N891" s="9">
        <f t="shared" ca="1" si="134"/>
        <v>1</v>
      </c>
      <c r="O891" s="5">
        <f t="shared" ca="1" si="135"/>
        <v>0.21199999999999997</v>
      </c>
      <c r="P891" s="9">
        <f t="shared" ca="1" si="136"/>
        <v>1</v>
      </c>
      <c r="Q891" s="5">
        <f t="shared" ca="1" si="137"/>
        <v>-1.2857142857142869E-2</v>
      </c>
      <c r="R891" s="9">
        <f t="shared" ca="1" si="138"/>
        <v>0</v>
      </c>
      <c r="S891" s="5">
        <f t="shared" si="139"/>
        <v>-1.0000000000000002</v>
      </c>
    </row>
    <row r="892" spans="1:19" x14ac:dyDescent="0.3">
      <c r="A892" s="7">
        <v>44532</v>
      </c>
      <c r="B892" s="3">
        <v>104466</v>
      </c>
      <c r="C892" s="3">
        <v>100785</v>
      </c>
      <c r="D892" s="3">
        <v>104466</v>
      </c>
      <c r="E892" s="3">
        <v>100785</v>
      </c>
      <c r="F892" s="4" t="s">
        <v>662</v>
      </c>
      <c r="G892" s="1">
        <f>VALUE(LEFT(F892,LEN(F892)-1))*CHOOSE(MATCH(RIGHT(F892,1),{"K";"M";"B"},0),1000,1000000,1000000000)</f>
        <v>14850000</v>
      </c>
      <c r="H892" s="6">
        <v>3.6600000000000001E-2</v>
      </c>
      <c r="I892" s="5">
        <f>+Dados_Históricos___Ibovespa_2015_a_2025[[#This Row],[Var%]]*100</f>
        <v>3.66</v>
      </c>
      <c r="J892" s="9">
        <f t="shared" si="130"/>
        <v>1</v>
      </c>
      <c r="K892" s="5">
        <f t="shared" si="131"/>
        <v>3.16</v>
      </c>
      <c r="L892" s="9">
        <f t="shared" si="132"/>
        <v>1</v>
      </c>
      <c r="M892" s="5">
        <f t="shared" ca="1" si="133"/>
        <v>-0.22800000000000004</v>
      </c>
      <c r="N892" s="9">
        <f t="shared" ca="1" si="134"/>
        <v>0</v>
      </c>
      <c r="O892" s="5">
        <f t="shared" ca="1" si="135"/>
        <v>0.21299999999999994</v>
      </c>
      <c r="P892" s="9">
        <f t="shared" ca="1" si="136"/>
        <v>1</v>
      </c>
      <c r="Q892" s="5">
        <f t="shared" ca="1" si="137"/>
        <v>-3.7619047619047628E-2</v>
      </c>
      <c r="R892" s="9">
        <f t="shared" ca="1" si="138"/>
        <v>0</v>
      </c>
      <c r="S892" s="5">
        <f t="shared" si="139"/>
        <v>1</v>
      </c>
    </row>
    <row r="893" spans="1:19" x14ac:dyDescent="0.3">
      <c r="A893" s="7">
        <v>44531</v>
      </c>
      <c r="B893" s="3">
        <v>100775</v>
      </c>
      <c r="C893" s="3">
        <v>101916</v>
      </c>
      <c r="D893" s="3">
        <v>104087</v>
      </c>
      <c r="E893" s="3">
        <v>100727</v>
      </c>
      <c r="F893" s="4" t="s">
        <v>570</v>
      </c>
      <c r="G893" s="1">
        <f>VALUE(LEFT(F893,LEN(F893)-1))*CHOOSE(MATCH(RIGHT(F893,1),{"K";"M";"B"},0),1000,1000000,1000000000)</f>
        <v>13760000</v>
      </c>
      <c r="H893" s="6">
        <v>-1.12E-2</v>
      </c>
      <c r="I893" s="5">
        <f>+Dados_Históricos___Ibovespa_2015_a_2025[[#This Row],[Var%]]*100</f>
        <v>-1.1199999999999999</v>
      </c>
      <c r="J893" s="9">
        <f t="shared" si="130"/>
        <v>0</v>
      </c>
      <c r="K893" s="5">
        <f t="shared" si="131"/>
        <v>-0.61999999999999988</v>
      </c>
      <c r="L893" s="9">
        <f t="shared" si="132"/>
        <v>0</v>
      </c>
      <c r="M893" s="5">
        <f t="shared" ca="1" si="133"/>
        <v>-0.71199999999999997</v>
      </c>
      <c r="N893" s="9">
        <f t="shared" ca="1" si="134"/>
        <v>0</v>
      </c>
      <c r="O893" s="5">
        <f t="shared" ca="1" si="135"/>
        <v>-0.20400000000000001</v>
      </c>
      <c r="P893" s="9">
        <f t="shared" ca="1" si="136"/>
        <v>0</v>
      </c>
      <c r="Q893" s="5">
        <f t="shared" ca="1" si="137"/>
        <v>-0.11761904761904761</v>
      </c>
      <c r="R893" s="9">
        <f t="shared" ca="1" si="138"/>
        <v>0</v>
      </c>
      <c r="S893" s="5">
        <f t="shared" si="139"/>
        <v>1.0000000000000002</v>
      </c>
    </row>
    <row r="894" spans="1:19" x14ac:dyDescent="0.3">
      <c r="A894" s="7">
        <v>44530</v>
      </c>
      <c r="B894" s="3">
        <v>101915</v>
      </c>
      <c r="C894" s="3">
        <v>102814</v>
      </c>
      <c r="D894" s="3">
        <v>103066</v>
      </c>
      <c r="E894" s="3">
        <v>100075</v>
      </c>
      <c r="F894" s="4" t="s">
        <v>663</v>
      </c>
      <c r="G894" s="1">
        <f>VALUE(LEFT(F894,LEN(F894)-1))*CHOOSE(MATCH(RIGHT(F894,1),{"K";"M";"B"},0),1000,1000000,1000000000)</f>
        <v>18200000</v>
      </c>
      <c r="H894" s="6">
        <v>-8.6999999999999994E-3</v>
      </c>
      <c r="I894" s="5">
        <f>+Dados_Históricos___Ibovespa_2015_a_2025[[#This Row],[Var%]]*100</f>
        <v>-0.86999999999999988</v>
      </c>
      <c r="J894" s="9">
        <f t="shared" si="130"/>
        <v>0</v>
      </c>
      <c r="K894" s="5">
        <f t="shared" si="131"/>
        <v>-0.36999999999999988</v>
      </c>
      <c r="L894" s="9">
        <f t="shared" si="132"/>
        <v>0</v>
      </c>
      <c r="M894" s="5">
        <f t="shared" ca="1" si="133"/>
        <v>-0.32200000000000006</v>
      </c>
      <c r="N894" s="9">
        <f t="shared" ca="1" si="134"/>
        <v>0</v>
      </c>
      <c r="O894" s="5">
        <f t="shared" ca="1" si="135"/>
        <v>-0.23100000000000004</v>
      </c>
      <c r="P894" s="9">
        <f t="shared" ca="1" si="136"/>
        <v>0</v>
      </c>
      <c r="Q894" s="5">
        <f t="shared" ca="1" si="137"/>
        <v>-0.16380952380952382</v>
      </c>
      <c r="R894" s="9">
        <f t="shared" ca="1" si="138"/>
        <v>0</v>
      </c>
      <c r="S894" s="5">
        <f t="shared" si="139"/>
        <v>1</v>
      </c>
    </row>
    <row r="895" spans="1:19" x14ac:dyDescent="0.3">
      <c r="A895" s="7">
        <v>44529</v>
      </c>
      <c r="B895" s="3">
        <v>102814</v>
      </c>
      <c r="C895" s="3">
        <v>102227</v>
      </c>
      <c r="D895" s="3">
        <v>104149</v>
      </c>
      <c r="E895" s="3">
        <v>102226</v>
      </c>
      <c r="F895" s="4" t="s">
        <v>174</v>
      </c>
      <c r="G895" s="1">
        <f>VALUE(LEFT(F895,LEN(F895)-1))*CHOOSE(MATCH(RIGHT(F895,1),{"K";"M";"B"},0),1000,1000000,1000000000)</f>
        <v>10280000</v>
      </c>
      <c r="H895" s="6">
        <v>5.7999999999999996E-3</v>
      </c>
      <c r="I895" s="5">
        <f>+Dados_Históricos___Ibovespa_2015_a_2025[[#This Row],[Var%]]*100</f>
        <v>0.57999999999999996</v>
      </c>
      <c r="J895" s="9">
        <f t="shared" si="130"/>
        <v>1</v>
      </c>
      <c r="K895" s="5">
        <f t="shared" si="131"/>
        <v>7.999999999999996E-2</v>
      </c>
      <c r="L895" s="9">
        <f t="shared" si="132"/>
        <v>1</v>
      </c>
      <c r="M895" s="5">
        <f t="shared" ca="1" si="133"/>
        <v>0.15199999999999997</v>
      </c>
      <c r="N895" s="9">
        <f t="shared" ca="1" si="134"/>
        <v>1</v>
      </c>
      <c r="O895" s="5">
        <f t="shared" ca="1" si="135"/>
        <v>-0.32599999999999996</v>
      </c>
      <c r="P895" s="9">
        <f t="shared" ca="1" si="136"/>
        <v>0</v>
      </c>
      <c r="Q895" s="5">
        <f t="shared" ca="1" si="137"/>
        <v>-0.15190476190476188</v>
      </c>
      <c r="R895" s="9">
        <f t="shared" ca="1" si="138"/>
        <v>0</v>
      </c>
      <c r="S895" s="5">
        <f t="shared" si="139"/>
        <v>-1</v>
      </c>
    </row>
    <row r="896" spans="1:19" x14ac:dyDescent="0.3">
      <c r="A896" s="7">
        <v>44526</v>
      </c>
      <c r="B896" s="3">
        <v>102224</v>
      </c>
      <c r="C896" s="3">
        <v>105810</v>
      </c>
      <c r="D896" s="3">
        <v>105810</v>
      </c>
      <c r="E896" s="3">
        <v>101495</v>
      </c>
      <c r="F896" s="4" t="s">
        <v>664</v>
      </c>
      <c r="G896" s="1">
        <f>VALUE(LEFT(F896,LEN(F896)-1))*CHOOSE(MATCH(RIGHT(F896,1),{"K";"M";"B"},0),1000,1000000,1000000000)</f>
        <v>10970000</v>
      </c>
      <c r="H896" s="6">
        <v>-3.39E-2</v>
      </c>
      <c r="I896" s="5">
        <f>+Dados_Históricos___Ibovespa_2015_a_2025[[#This Row],[Var%]]*100</f>
        <v>-3.39</v>
      </c>
      <c r="J896" s="9">
        <f t="shared" si="130"/>
        <v>0</v>
      </c>
      <c r="K896" s="5">
        <f t="shared" si="131"/>
        <v>-2.89</v>
      </c>
      <c r="L896" s="9">
        <f t="shared" si="132"/>
        <v>0</v>
      </c>
      <c r="M896" s="5">
        <f t="shared" ca="1" si="133"/>
        <v>-0.14200000000000007</v>
      </c>
      <c r="N896" s="9">
        <f t="shared" ca="1" si="134"/>
        <v>0</v>
      </c>
      <c r="O896" s="5">
        <f t="shared" ca="1" si="135"/>
        <v>-0.50100000000000011</v>
      </c>
      <c r="P896" s="9">
        <f t="shared" ca="1" si="136"/>
        <v>0</v>
      </c>
      <c r="Q896" s="5">
        <f t="shared" ca="1" si="137"/>
        <v>-0.18190476190476193</v>
      </c>
      <c r="R896" s="9">
        <f t="shared" ca="1" si="138"/>
        <v>0</v>
      </c>
      <c r="S896" s="5">
        <f t="shared" si="139"/>
        <v>-1</v>
      </c>
    </row>
    <row r="897" spans="1:19" x14ac:dyDescent="0.3">
      <c r="A897" s="7">
        <v>44525</v>
      </c>
      <c r="B897" s="3">
        <v>105811</v>
      </c>
      <c r="C897" s="3">
        <v>104514</v>
      </c>
      <c r="D897" s="3">
        <v>106400</v>
      </c>
      <c r="E897" s="3">
        <v>104514</v>
      </c>
      <c r="F897" s="4" t="s">
        <v>665</v>
      </c>
      <c r="G897" s="1">
        <f>VALUE(LEFT(F897,LEN(F897)-1))*CHOOSE(MATCH(RIGHT(F897,1),{"K";"M";"B"},0),1000,1000000,1000000000)</f>
        <v>7890000</v>
      </c>
      <c r="H897" s="6">
        <v>1.24E-2</v>
      </c>
      <c r="I897" s="5">
        <f>+Dados_Históricos___Ibovespa_2015_a_2025[[#This Row],[Var%]]*100</f>
        <v>1.24</v>
      </c>
      <c r="J897" s="9">
        <f t="shared" si="130"/>
        <v>1</v>
      </c>
      <c r="K897" s="5">
        <f t="shared" si="131"/>
        <v>0.74</v>
      </c>
      <c r="L897" s="9">
        <f t="shared" si="132"/>
        <v>1</v>
      </c>
      <c r="M897" s="5">
        <f t="shared" ca="1" si="133"/>
        <v>0.65399999999999991</v>
      </c>
      <c r="N897" s="9">
        <f t="shared" ca="1" si="134"/>
        <v>1</v>
      </c>
      <c r="O897" s="5">
        <f t="shared" ca="1" si="135"/>
        <v>-8.0000000000000071E-3</v>
      </c>
      <c r="P897" s="9">
        <f t="shared" ca="1" si="136"/>
        <v>0</v>
      </c>
      <c r="Q897" s="5">
        <f t="shared" ca="1" si="137"/>
        <v>-0.12095238095238094</v>
      </c>
      <c r="R897" s="9">
        <f t="shared" ca="1" si="138"/>
        <v>0</v>
      </c>
      <c r="S897" s="5">
        <f t="shared" si="139"/>
        <v>-1</v>
      </c>
    </row>
    <row r="898" spans="1:19" x14ac:dyDescent="0.3">
      <c r="A898" s="7">
        <v>44524</v>
      </c>
      <c r="B898" s="3">
        <v>104514</v>
      </c>
      <c r="C898" s="3">
        <v>103652</v>
      </c>
      <c r="D898" s="3">
        <v>105041</v>
      </c>
      <c r="E898" s="3">
        <v>102464</v>
      </c>
      <c r="F898" s="4" t="s">
        <v>661</v>
      </c>
      <c r="G898" s="1">
        <f>VALUE(LEFT(F898,LEN(F898)-1))*CHOOSE(MATCH(RIGHT(F898,1),{"K";"M";"B"},0),1000,1000000,1000000000)</f>
        <v>10470000</v>
      </c>
      <c r="H898" s="6">
        <v>8.3000000000000001E-3</v>
      </c>
      <c r="I898" s="5">
        <f>+Dados_Históricos___Ibovespa_2015_a_2025[[#This Row],[Var%]]*100</f>
        <v>0.83</v>
      </c>
      <c r="J898" s="9">
        <f t="shared" ref="J898:J961" si="140">IF(I898&lt;0,0,IF(I898=0,0,1))</f>
        <v>1</v>
      </c>
      <c r="K898" s="5">
        <f t="shared" ref="K898:K961" si="141">IF(ABS(I898)&lt;=0.5, 0, IF(I898&gt;0, I898-0.5, I898+0.5))</f>
        <v>0.32999999999999996</v>
      </c>
      <c r="L898" s="9">
        <f t="shared" ref="L898:L961" si="142">IF(K898&lt;0,0,IF(K898=0,0,1))</f>
        <v>1</v>
      </c>
      <c r="M898" s="5">
        <f t="shared" ref="M898:M961" ca="1" si="143">AVERAGE(OFFSET(I898,0,0,5,1))</f>
        <v>0.30399999999999994</v>
      </c>
      <c r="N898" s="9">
        <f t="shared" ref="N898:N961" ca="1" si="144">IF(M898&lt;0,0,IF(M898=0,0,1))</f>
        <v>1</v>
      </c>
      <c r="O898" s="5">
        <f t="shared" ref="O898:O961" ca="1" si="145">AVERAGE(OFFSET(I898,0,0,10,1))</f>
        <v>-9.1000000000000025E-2</v>
      </c>
      <c r="P898" s="9">
        <f t="shared" ref="P898:P961" ca="1" si="146">IF(O898&lt;0,0,IF(O898=0,0,1))</f>
        <v>0</v>
      </c>
      <c r="Q898" s="5">
        <f t="shared" ref="Q898:Q961" ca="1" si="147">AVERAGE(OFFSET(I898,0,0,21,1))</f>
        <v>-7.1428571428571383E-2</v>
      </c>
      <c r="R898" s="9">
        <f t="shared" ref="R898:R961" ca="1" si="148">IF(Q898&lt;0,0,IF(Q898=0,0,1))</f>
        <v>0</v>
      </c>
      <c r="S898" s="5">
        <f t="shared" ref="S898:S961" si="149">CORREL(G897:G898,I897:I898)</f>
        <v>-1</v>
      </c>
    </row>
    <row r="899" spans="1:19" x14ac:dyDescent="0.3">
      <c r="A899" s="7">
        <v>44523</v>
      </c>
      <c r="B899" s="3">
        <v>103654</v>
      </c>
      <c r="C899" s="3">
        <v>102124</v>
      </c>
      <c r="D899" s="3">
        <v>103841</v>
      </c>
      <c r="E899" s="3">
        <v>101736</v>
      </c>
      <c r="F899" s="4" t="s">
        <v>408</v>
      </c>
      <c r="G899" s="1">
        <f>VALUE(LEFT(F899,LEN(F899)-1))*CHOOSE(MATCH(RIGHT(F899,1),{"K";"M";"B"},0),1000,1000000,1000000000)</f>
        <v>13030000</v>
      </c>
      <c r="H899" s="6">
        <v>1.4999999999999999E-2</v>
      </c>
      <c r="I899" s="5">
        <f>+Dados_Históricos___Ibovespa_2015_a_2025[[#This Row],[Var%]]*100</f>
        <v>1.5</v>
      </c>
      <c r="J899" s="9">
        <f t="shared" si="140"/>
        <v>1</v>
      </c>
      <c r="K899" s="5">
        <f t="shared" si="141"/>
        <v>1</v>
      </c>
      <c r="L899" s="9">
        <f t="shared" si="142"/>
        <v>1</v>
      </c>
      <c r="M899" s="5">
        <f t="shared" ca="1" si="143"/>
        <v>-0.13999999999999999</v>
      </c>
      <c r="N899" s="9">
        <f t="shared" ca="1" si="144"/>
        <v>0</v>
      </c>
      <c r="O899" s="5">
        <f t="shared" ca="1" si="145"/>
        <v>-0.10199999999999998</v>
      </c>
      <c r="P899" s="9">
        <f t="shared" ca="1" si="146"/>
        <v>0</v>
      </c>
      <c r="Q899" s="5">
        <f t="shared" ca="1" si="147"/>
        <v>-0.17476190476190473</v>
      </c>
      <c r="R899" s="9">
        <f t="shared" ca="1" si="148"/>
        <v>0</v>
      </c>
      <c r="S899" s="5">
        <f t="shared" si="149"/>
        <v>1</v>
      </c>
    </row>
    <row r="900" spans="1:19" x14ac:dyDescent="0.3">
      <c r="A900" s="7">
        <v>44522</v>
      </c>
      <c r="B900" s="3">
        <v>102122</v>
      </c>
      <c r="C900" s="3">
        <v>103036</v>
      </c>
      <c r="D900" s="3">
        <v>104613</v>
      </c>
      <c r="E900" s="3">
        <v>102122</v>
      </c>
      <c r="F900" s="4" t="s">
        <v>666</v>
      </c>
      <c r="G900" s="1">
        <f>VALUE(LEFT(F900,LEN(F900)-1))*CHOOSE(MATCH(RIGHT(F900,1),{"K";"M";"B"},0),1000,1000000,1000000000)</f>
        <v>10410000</v>
      </c>
      <c r="H900" s="6">
        <v>-8.8999999999999999E-3</v>
      </c>
      <c r="I900" s="5">
        <f>+Dados_Históricos___Ibovespa_2015_a_2025[[#This Row],[Var%]]*100</f>
        <v>-0.89</v>
      </c>
      <c r="J900" s="9">
        <f t="shared" si="140"/>
        <v>0</v>
      </c>
      <c r="K900" s="5">
        <f t="shared" si="141"/>
        <v>-0.39</v>
      </c>
      <c r="L900" s="9">
        <f t="shared" si="142"/>
        <v>0</v>
      </c>
      <c r="M900" s="5">
        <f t="shared" ca="1" si="143"/>
        <v>-0.80400000000000005</v>
      </c>
      <c r="N900" s="9">
        <f t="shared" ca="1" si="144"/>
        <v>0</v>
      </c>
      <c r="O900" s="5">
        <f t="shared" ca="1" si="145"/>
        <v>-0.25600000000000006</v>
      </c>
      <c r="P900" s="9">
        <f t="shared" ca="1" si="146"/>
        <v>0</v>
      </c>
      <c r="Q900" s="5">
        <f t="shared" ca="1" si="147"/>
        <v>-0.37714285714285711</v>
      </c>
      <c r="R900" s="9">
        <f t="shared" ca="1" si="148"/>
        <v>0</v>
      </c>
      <c r="S900" s="5">
        <f t="shared" si="149"/>
        <v>1</v>
      </c>
    </row>
    <row r="901" spans="1:19" x14ac:dyDescent="0.3">
      <c r="A901" s="7">
        <v>44519</v>
      </c>
      <c r="B901" s="3">
        <v>103035</v>
      </c>
      <c r="C901" s="3">
        <v>102426</v>
      </c>
      <c r="D901" s="3">
        <v>103975</v>
      </c>
      <c r="E901" s="3">
        <v>102143</v>
      </c>
      <c r="F901" s="4" t="s">
        <v>382</v>
      </c>
      <c r="G901" s="1">
        <f>VALUE(LEFT(F901,LEN(F901)-1))*CHOOSE(MATCH(RIGHT(F901,1),{"K";"M";"B"},0),1000,1000000,1000000000)</f>
        <v>11100000</v>
      </c>
      <c r="H901" s="6">
        <v>5.8999999999999999E-3</v>
      </c>
      <c r="I901" s="5">
        <f>+Dados_Históricos___Ibovespa_2015_a_2025[[#This Row],[Var%]]*100</f>
        <v>0.59</v>
      </c>
      <c r="J901" s="9">
        <f t="shared" si="140"/>
        <v>1</v>
      </c>
      <c r="K901" s="5">
        <f t="shared" si="141"/>
        <v>8.9999999999999969E-2</v>
      </c>
      <c r="L901" s="9">
        <f t="shared" si="142"/>
        <v>1</v>
      </c>
      <c r="M901" s="5">
        <f t="shared" ca="1" si="143"/>
        <v>-0.86</v>
      </c>
      <c r="N901" s="9">
        <f t="shared" ca="1" si="144"/>
        <v>0</v>
      </c>
      <c r="O901" s="5">
        <f t="shared" ca="1" si="145"/>
        <v>-2.9999999999999961E-2</v>
      </c>
      <c r="P901" s="9">
        <f t="shared" ca="1" si="146"/>
        <v>0</v>
      </c>
      <c r="Q901" s="5">
        <f t="shared" ca="1" si="147"/>
        <v>-0.32999999999999996</v>
      </c>
      <c r="R901" s="9">
        <f t="shared" ca="1" si="148"/>
        <v>0</v>
      </c>
      <c r="S901" s="5">
        <f t="shared" si="149"/>
        <v>1</v>
      </c>
    </row>
    <row r="902" spans="1:19" x14ac:dyDescent="0.3">
      <c r="A902" s="7">
        <v>44518</v>
      </c>
      <c r="B902" s="3">
        <v>102426</v>
      </c>
      <c r="C902" s="3">
        <v>102948</v>
      </c>
      <c r="D902" s="3">
        <v>103757</v>
      </c>
      <c r="E902" s="3">
        <v>102014</v>
      </c>
      <c r="F902" s="4" t="s">
        <v>667</v>
      </c>
      <c r="G902" s="1">
        <f>VALUE(LEFT(F902,LEN(F902)-1))*CHOOSE(MATCH(RIGHT(F902,1),{"K";"M";"B"},0),1000,1000000,1000000000)</f>
        <v>10910000</v>
      </c>
      <c r="H902" s="6">
        <v>-5.1000000000000004E-3</v>
      </c>
      <c r="I902" s="5">
        <f>+Dados_Históricos___Ibovespa_2015_a_2025[[#This Row],[Var%]]*100</f>
        <v>-0.51</v>
      </c>
      <c r="J902" s="9">
        <f t="shared" si="140"/>
        <v>0</v>
      </c>
      <c r="K902" s="5">
        <f t="shared" si="141"/>
        <v>-1.0000000000000009E-2</v>
      </c>
      <c r="L902" s="9">
        <f t="shared" si="142"/>
        <v>0</v>
      </c>
      <c r="M902" s="5">
        <f t="shared" ca="1" si="143"/>
        <v>-0.66999999999999993</v>
      </c>
      <c r="N902" s="9">
        <f t="shared" ca="1" si="144"/>
        <v>0</v>
      </c>
      <c r="O902" s="5">
        <f t="shared" ca="1" si="145"/>
        <v>-0.29799999999999993</v>
      </c>
      <c r="P902" s="9">
        <f t="shared" ca="1" si="146"/>
        <v>0</v>
      </c>
      <c r="Q902" s="5">
        <f t="shared" ca="1" si="147"/>
        <v>-0.51428571428571423</v>
      </c>
      <c r="R902" s="9">
        <f t="shared" ca="1" si="148"/>
        <v>0</v>
      </c>
      <c r="S902" s="5">
        <f t="shared" si="149"/>
        <v>1</v>
      </c>
    </row>
    <row r="903" spans="1:19" x14ac:dyDescent="0.3">
      <c r="A903" s="7">
        <v>44517</v>
      </c>
      <c r="B903" s="3">
        <v>102948</v>
      </c>
      <c r="C903" s="3">
        <v>104405</v>
      </c>
      <c r="D903" s="3">
        <v>105535</v>
      </c>
      <c r="E903" s="3">
        <v>102551</v>
      </c>
      <c r="F903" s="4" t="s">
        <v>145</v>
      </c>
      <c r="G903" s="1">
        <f>VALUE(LEFT(F903,LEN(F903)-1))*CHOOSE(MATCH(RIGHT(F903,1),{"K";"M";"B"},0),1000,1000000,1000000000)</f>
        <v>12830000</v>
      </c>
      <c r="H903" s="6">
        <v>-1.3899999999999999E-2</v>
      </c>
      <c r="I903" s="5">
        <f>+Dados_Históricos___Ibovespa_2015_a_2025[[#This Row],[Var%]]*100</f>
        <v>-1.39</v>
      </c>
      <c r="J903" s="9">
        <f t="shared" si="140"/>
        <v>0</v>
      </c>
      <c r="K903" s="5">
        <f t="shared" si="141"/>
        <v>-0.8899999999999999</v>
      </c>
      <c r="L903" s="9">
        <f t="shared" si="142"/>
        <v>0</v>
      </c>
      <c r="M903" s="5">
        <f t="shared" ca="1" si="143"/>
        <v>-0.48599999999999993</v>
      </c>
      <c r="N903" s="9">
        <f t="shared" ca="1" si="144"/>
        <v>0</v>
      </c>
      <c r="O903" s="5">
        <f t="shared" ca="1" si="145"/>
        <v>-0.24099999999999996</v>
      </c>
      <c r="P903" s="9">
        <f t="shared" ca="1" si="146"/>
        <v>0</v>
      </c>
      <c r="Q903" s="5">
        <f t="shared" ca="1" si="147"/>
        <v>-0.49904761904761896</v>
      </c>
      <c r="R903" s="9">
        <f t="shared" ca="1" si="148"/>
        <v>0</v>
      </c>
      <c r="S903" s="5">
        <f t="shared" si="149"/>
        <v>-1</v>
      </c>
    </row>
    <row r="904" spans="1:19" x14ac:dyDescent="0.3">
      <c r="A904" s="7">
        <v>44516</v>
      </c>
      <c r="B904" s="3">
        <v>104404</v>
      </c>
      <c r="C904" s="3">
        <v>106336</v>
      </c>
      <c r="D904" s="3">
        <v>106971</v>
      </c>
      <c r="E904" s="3">
        <v>104113</v>
      </c>
      <c r="F904" s="4" t="s">
        <v>668</v>
      </c>
      <c r="G904" s="1">
        <f>VALUE(LEFT(F904,LEN(F904)-1))*CHOOSE(MATCH(RIGHT(F904,1),{"K";"M";"B"},0),1000,1000000,1000000000)</f>
        <v>11580000</v>
      </c>
      <c r="H904" s="6">
        <v>-1.8200000000000001E-2</v>
      </c>
      <c r="I904" s="5">
        <f>+Dados_Históricos___Ibovespa_2015_a_2025[[#This Row],[Var%]]*100</f>
        <v>-1.82</v>
      </c>
      <c r="J904" s="9">
        <f t="shared" si="140"/>
        <v>0</v>
      </c>
      <c r="K904" s="5">
        <f t="shared" si="141"/>
        <v>-1.32</v>
      </c>
      <c r="L904" s="9">
        <f t="shared" si="142"/>
        <v>0</v>
      </c>
      <c r="M904" s="5">
        <f t="shared" ca="1" si="143"/>
        <v>-6.4000000000000015E-2</v>
      </c>
      <c r="N904" s="9">
        <f t="shared" ca="1" si="144"/>
        <v>0</v>
      </c>
      <c r="O904" s="5">
        <f t="shared" ca="1" si="145"/>
        <v>9.6000000000000044E-2</v>
      </c>
      <c r="P904" s="9">
        <f t="shared" ca="1" si="146"/>
        <v>1</v>
      </c>
      <c r="Q904" s="5">
        <f t="shared" ca="1" si="147"/>
        <v>-0.37142857142857133</v>
      </c>
      <c r="R904" s="9">
        <f t="shared" ca="1" si="148"/>
        <v>0</v>
      </c>
      <c r="S904" s="5">
        <f t="shared" si="149"/>
        <v>1</v>
      </c>
    </row>
    <row r="905" spans="1:19" x14ac:dyDescent="0.3">
      <c r="A905" s="7">
        <v>44512</v>
      </c>
      <c r="B905" s="3">
        <v>106335</v>
      </c>
      <c r="C905" s="3">
        <v>107576</v>
      </c>
      <c r="D905" s="3">
        <v>107915</v>
      </c>
      <c r="E905" s="3">
        <v>105842</v>
      </c>
      <c r="F905" s="4" t="s">
        <v>669</v>
      </c>
      <c r="G905" s="1">
        <f>VALUE(LEFT(F905,LEN(F905)-1))*CHOOSE(MATCH(RIGHT(F905,1),{"K";"M";"B"},0),1000,1000000,1000000000)</f>
        <v>13250000</v>
      </c>
      <c r="H905" s="6">
        <v>-1.17E-2</v>
      </c>
      <c r="I905" s="5">
        <f>+Dados_Históricos___Ibovespa_2015_a_2025[[#This Row],[Var%]]*100</f>
        <v>-1.17</v>
      </c>
      <c r="J905" s="9">
        <f t="shared" si="140"/>
        <v>0</v>
      </c>
      <c r="K905" s="5">
        <f t="shared" si="141"/>
        <v>-0.66999999999999993</v>
      </c>
      <c r="L905" s="9">
        <f t="shared" si="142"/>
        <v>0</v>
      </c>
      <c r="M905" s="5">
        <f t="shared" ca="1" si="143"/>
        <v>0.29199999999999998</v>
      </c>
      <c r="N905" s="9">
        <f t="shared" ca="1" si="144"/>
        <v>1</v>
      </c>
      <c r="O905" s="5">
        <f t="shared" ca="1" si="145"/>
        <v>6.9000000000000034E-2</v>
      </c>
      <c r="P905" s="9">
        <f t="shared" ca="1" si="146"/>
        <v>1</v>
      </c>
      <c r="Q905" s="5">
        <f t="shared" ca="1" si="147"/>
        <v>-0.29619047619047623</v>
      </c>
      <c r="R905" s="9">
        <f t="shared" ca="1" si="148"/>
        <v>0</v>
      </c>
      <c r="S905" s="5">
        <f t="shared" si="149"/>
        <v>1</v>
      </c>
    </row>
    <row r="906" spans="1:19" x14ac:dyDescent="0.3">
      <c r="A906" s="7">
        <v>44511</v>
      </c>
      <c r="B906" s="3">
        <v>107595</v>
      </c>
      <c r="C906" s="3">
        <v>105988</v>
      </c>
      <c r="D906" s="3">
        <v>108669</v>
      </c>
      <c r="E906" s="3">
        <v>105988</v>
      </c>
      <c r="F906" s="4" t="s">
        <v>660</v>
      </c>
      <c r="G906" s="1">
        <f>VALUE(LEFT(F906,LEN(F906)-1))*CHOOSE(MATCH(RIGHT(F906,1),{"K";"M";"B"},0),1000,1000000,1000000000)</f>
        <v>12660000</v>
      </c>
      <c r="H906" s="6">
        <v>1.54E-2</v>
      </c>
      <c r="I906" s="5">
        <f>+Dados_Históricos___Ibovespa_2015_a_2025[[#This Row],[Var%]]*100</f>
        <v>1.54</v>
      </c>
      <c r="J906" s="9">
        <f t="shared" si="140"/>
        <v>1</v>
      </c>
      <c r="K906" s="5">
        <f t="shared" si="141"/>
        <v>1.04</v>
      </c>
      <c r="L906" s="9">
        <f t="shared" si="142"/>
        <v>1</v>
      </c>
      <c r="M906" s="5">
        <f t="shared" ca="1" si="143"/>
        <v>0.8</v>
      </c>
      <c r="N906" s="9">
        <f t="shared" ca="1" si="144"/>
        <v>1</v>
      </c>
      <c r="O906" s="5">
        <f t="shared" ca="1" si="145"/>
        <v>0.12400000000000003</v>
      </c>
      <c r="P906" s="9">
        <f t="shared" ca="1" si="146"/>
        <v>1</v>
      </c>
      <c r="Q906" s="5">
        <f t="shared" ca="1" si="147"/>
        <v>-0.18619047619047621</v>
      </c>
      <c r="R906" s="9">
        <f t="shared" ca="1" si="148"/>
        <v>0</v>
      </c>
      <c r="S906" s="5">
        <f t="shared" si="149"/>
        <v>-1</v>
      </c>
    </row>
    <row r="907" spans="1:19" x14ac:dyDescent="0.3">
      <c r="A907" s="7">
        <v>44510</v>
      </c>
      <c r="B907" s="3">
        <v>105968</v>
      </c>
      <c r="C907" s="3">
        <v>105535</v>
      </c>
      <c r="D907" s="3">
        <v>107407</v>
      </c>
      <c r="E907" s="3">
        <v>105140</v>
      </c>
      <c r="F907" s="4" t="s">
        <v>670</v>
      </c>
      <c r="G907" s="1">
        <f>VALUE(LEFT(F907,LEN(F907)-1))*CHOOSE(MATCH(RIGHT(F907,1),{"K";"M";"B"},0),1000,1000000,1000000000)</f>
        <v>12280000</v>
      </c>
      <c r="H907" s="6">
        <v>4.1000000000000003E-3</v>
      </c>
      <c r="I907" s="5">
        <f>+Dados_Históricos___Ibovespa_2015_a_2025[[#This Row],[Var%]]*100</f>
        <v>0.41000000000000003</v>
      </c>
      <c r="J907" s="9">
        <f t="shared" si="140"/>
        <v>1</v>
      </c>
      <c r="K907" s="5">
        <f t="shared" si="141"/>
        <v>0</v>
      </c>
      <c r="L907" s="9">
        <f t="shared" si="142"/>
        <v>0</v>
      </c>
      <c r="M907" s="5">
        <f t="shared" ca="1" si="143"/>
        <v>7.4000000000000024E-2</v>
      </c>
      <c r="N907" s="9">
        <f t="shared" ca="1" si="144"/>
        <v>1</v>
      </c>
      <c r="O907" s="5">
        <f t="shared" ca="1" si="145"/>
        <v>-3.4999999999999969E-2</v>
      </c>
      <c r="P907" s="9">
        <f t="shared" ca="1" si="146"/>
        <v>0</v>
      </c>
      <c r="Q907" s="5">
        <f t="shared" ca="1" si="147"/>
        <v>-0.2871428571428572</v>
      </c>
      <c r="R907" s="9">
        <f t="shared" ca="1" si="148"/>
        <v>0</v>
      </c>
      <c r="S907" s="5">
        <f t="shared" si="149"/>
        <v>1.0000000000000002</v>
      </c>
    </row>
    <row r="908" spans="1:19" x14ac:dyDescent="0.3">
      <c r="A908" s="7">
        <v>44509</v>
      </c>
      <c r="B908" s="3">
        <v>105535</v>
      </c>
      <c r="C908" s="3">
        <v>104783</v>
      </c>
      <c r="D908" s="3">
        <v>106674</v>
      </c>
      <c r="E908" s="3">
        <v>104783</v>
      </c>
      <c r="F908" s="4" t="s">
        <v>445</v>
      </c>
      <c r="G908" s="1">
        <f>VALUE(LEFT(F908,LEN(F908)-1))*CHOOSE(MATCH(RIGHT(F908,1),{"K";"M";"B"},0),1000,1000000,1000000000)</f>
        <v>11020000</v>
      </c>
      <c r="H908" s="6">
        <v>7.1999999999999998E-3</v>
      </c>
      <c r="I908" s="5">
        <f>+Dados_Históricos___Ibovespa_2015_a_2025[[#This Row],[Var%]]*100</f>
        <v>0.72</v>
      </c>
      <c r="J908" s="9">
        <f t="shared" si="140"/>
        <v>1</v>
      </c>
      <c r="K908" s="5">
        <f t="shared" si="141"/>
        <v>0.21999999999999997</v>
      </c>
      <c r="L908" s="9">
        <f t="shared" si="142"/>
        <v>1</v>
      </c>
      <c r="M908" s="5">
        <f t="shared" ca="1" si="143"/>
        <v>3.9999999999999923E-3</v>
      </c>
      <c r="N908" s="9">
        <f t="shared" ca="1" si="144"/>
        <v>1</v>
      </c>
      <c r="O908" s="5">
        <f t="shared" ca="1" si="145"/>
        <v>-0.28699999999999998</v>
      </c>
      <c r="P908" s="9">
        <f t="shared" ca="1" si="146"/>
        <v>0</v>
      </c>
      <c r="Q908" s="5">
        <f t="shared" ca="1" si="147"/>
        <v>-0.2100000000000001</v>
      </c>
      <c r="R908" s="9">
        <f t="shared" ca="1" si="148"/>
        <v>0</v>
      </c>
      <c r="S908" s="5">
        <f t="shared" si="149"/>
        <v>-0.99999999999999989</v>
      </c>
    </row>
    <row r="909" spans="1:19" x14ac:dyDescent="0.3">
      <c r="A909" s="7">
        <v>44508</v>
      </c>
      <c r="B909" s="3">
        <v>104781</v>
      </c>
      <c r="C909" s="3">
        <v>104824</v>
      </c>
      <c r="D909" s="3">
        <v>105679</v>
      </c>
      <c r="E909" s="3">
        <v>104182</v>
      </c>
      <c r="F909" s="4" t="s">
        <v>491</v>
      </c>
      <c r="G909" s="1">
        <f>VALUE(LEFT(F909,LEN(F909)-1))*CHOOSE(MATCH(RIGHT(F909,1),{"K";"M";"B"},0),1000,1000000,1000000000)</f>
        <v>9360000</v>
      </c>
      <c r="H909" s="6">
        <v>-4.0000000000000002E-4</v>
      </c>
      <c r="I909" s="5">
        <f>+Dados_Históricos___Ibovespa_2015_a_2025[[#This Row],[Var%]]*100</f>
        <v>-0.04</v>
      </c>
      <c r="J909" s="9">
        <f t="shared" si="140"/>
        <v>0</v>
      </c>
      <c r="K909" s="5">
        <f t="shared" si="141"/>
        <v>0</v>
      </c>
      <c r="L909" s="9">
        <f t="shared" si="142"/>
        <v>0</v>
      </c>
      <c r="M909" s="5">
        <f t="shared" ca="1" si="143"/>
        <v>0.25600000000000012</v>
      </c>
      <c r="N909" s="9">
        <f t="shared" ca="1" si="144"/>
        <v>1</v>
      </c>
      <c r="O909" s="5">
        <f t="shared" ca="1" si="145"/>
        <v>-0.13099999999999987</v>
      </c>
      <c r="P909" s="9">
        <f t="shared" ca="1" si="146"/>
        <v>0</v>
      </c>
      <c r="Q909" s="5">
        <f t="shared" ca="1" si="147"/>
        <v>-0.24333333333333332</v>
      </c>
      <c r="R909" s="9">
        <f t="shared" ca="1" si="148"/>
        <v>0</v>
      </c>
      <c r="S909" s="5">
        <f t="shared" si="149"/>
        <v>1.0000000000000002</v>
      </c>
    </row>
    <row r="910" spans="1:19" x14ac:dyDescent="0.3">
      <c r="A910" s="7">
        <v>44505</v>
      </c>
      <c r="B910" s="3">
        <v>104824</v>
      </c>
      <c r="C910" s="3">
        <v>103412</v>
      </c>
      <c r="D910" s="3">
        <v>105555</v>
      </c>
      <c r="E910" s="3">
        <v>103412</v>
      </c>
      <c r="F910" s="4" t="s">
        <v>309</v>
      </c>
      <c r="G910" s="1">
        <f>VALUE(LEFT(F910,LEN(F910)-1))*CHOOSE(MATCH(RIGHT(F910,1),{"K";"M";"B"},0),1000,1000000,1000000000)</f>
        <v>12590000</v>
      </c>
      <c r="H910" s="6">
        <v>1.37E-2</v>
      </c>
      <c r="I910" s="5">
        <f>+Dados_Históricos___Ibovespa_2015_a_2025[[#This Row],[Var%]]*100</f>
        <v>1.37</v>
      </c>
      <c r="J910" s="9">
        <f t="shared" si="140"/>
        <v>1</v>
      </c>
      <c r="K910" s="5">
        <f t="shared" si="141"/>
        <v>0.87000000000000011</v>
      </c>
      <c r="L910" s="9">
        <f t="shared" si="142"/>
        <v>1</v>
      </c>
      <c r="M910" s="5">
        <f t="shared" ca="1" si="143"/>
        <v>-0.15399999999999986</v>
      </c>
      <c r="N910" s="9">
        <f t="shared" ca="1" si="144"/>
        <v>0</v>
      </c>
      <c r="O910" s="5">
        <f t="shared" ca="1" si="145"/>
        <v>-0.26099999999999984</v>
      </c>
      <c r="P910" s="9">
        <f t="shared" ca="1" si="146"/>
        <v>0</v>
      </c>
      <c r="Q910" s="5">
        <f t="shared" ca="1" si="147"/>
        <v>-0.23714285714285716</v>
      </c>
      <c r="R910" s="9">
        <f t="shared" ca="1" si="148"/>
        <v>0</v>
      </c>
      <c r="S910" s="5">
        <f t="shared" si="149"/>
        <v>1</v>
      </c>
    </row>
    <row r="911" spans="1:19" x14ac:dyDescent="0.3">
      <c r="A911" s="7">
        <v>44504</v>
      </c>
      <c r="B911" s="3">
        <v>103412</v>
      </c>
      <c r="C911" s="3">
        <v>105617</v>
      </c>
      <c r="D911" s="3">
        <v>105627</v>
      </c>
      <c r="E911" s="3">
        <v>102835</v>
      </c>
      <c r="F911" s="4" t="s">
        <v>394</v>
      </c>
      <c r="G911" s="1">
        <f>VALUE(LEFT(F911,LEN(F911)-1))*CHOOSE(MATCH(RIGHT(F911,1),{"K";"M";"B"},0),1000,1000000,1000000000)</f>
        <v>12080000</v>
      </c>
      <c r="H911" s="6">
        <v>-2.0899999999999998E-2</v>
      </c>
      <c r="I911" s="5">
        <f>+Dados_Históricos___Ibovespa_2015_a_2025[[#This Row],[Var%]]*100</f>
        <v>-2.09</v>
      </c>
      <c r="J911" s="9">
        <f t="shared" si="140"/>
        <v>0</v>
      </c>
      <c r="K911" s="5">
        <f t="shared" si="141"/>
        <v>-1.5899999999999999</v>
      </c>
      <c r="L911" s="9">
        <f t="shared" si="142"/>
        <v>0</v>
      </c>
      <c r="M911" s="5">
        <f t="shared" ca="1" si="143"/>
        <v>-0.55199999999999994</v>
      </c>
      <c r="N911" s="9">
        <f t="shared" ca="1" si="144"/>
        <v>0</v>
      </c>
      <c r="O911" s="5">
        <f t="shared" ca="1" si="145"/>
        <v>-0.67299999999999993</v>
      </c>
      <c r="P911" s="9">
        <f t="shared" ca="1" si="146"/>
        <v>0</v>
      </c>
      <c r="Q911" s="5">
        <f t="shared" ca="1" si="147"/>
        <v>-0.29952380952380953</v>
      </c>
      <c r="R911" s="9">
        <f t="shared" ca="1" si="148"/>
        <v>0</v>
      </c>
      <c r="S911" s="5">
        <f t="shared" si="149"/>
        <v>1</v>
      </c>
    </row>
    <row r="912" spans="1:19" x14ac:dyDescent="0.3">
      <c r="A912" s="7">
        <v>44503</v>
      </c>
      <c r="B912" s="3">
        <v>105617</v>
      </c>
      <c r="C912" s="3">
        <v>105547</v>
      </c>
      <c r="D912" s="3">
        <v>106754</v>
      </c>
      <c r="E912" s="3">
        <v>104205</v>
      </c>
      <c r="F912" s="4" t="s">
        <v>671</v>
      </c>
      <c r="G912" s="1">
        <f>VALUE(LEFT(F912,LEN(F912)-1))*CHOOSE(MATCH(RIGHT(F912,1),{"K";"M";"B"},0),1000,1000000,1000000000)</f>
        <v>14700000</v>
      </c>
      <c r="H912" s="6">
        <v>5.9999999999999995E-4</v>
      </c>
      <c r="I912" s="5">
        <f>+Dados_Históricos___Ibovespa_2015_a_2025[[#This Row],[Var%]]*100</f>
        <v>0.06</v>
      </c>
      <c r="J912" s="9">
        <f t="shared" si="140"/>
        <v>1</v>
      </c>
      <c r="K912" s="5">
        <f t="shared" si="141"/>
        <v>0</v>
      </c>
      <c r="L912" s="9">
        <f t="shared" si="142"/>
        <v>0</v>
      </c>
      <c r="M912" s="5">
        <f t="shared" ca="1" si="143"/>
        <v>-0.14399999999999996</v>
      </c>
      <c r="N912" s="9">
        <f t="shared" ca="1" si="144"/>
        <v>0</v>
      </c>
      <c r="O912" s="5">
        <f t="shared" ca="1" si="145"/>
        <v>-0.45400000000000001</v>
      </c>
      <c r="P912" s="9">
        <f t="shared" ca="1" si="146"/>
        <v>0</v>
      </c>
      <c r="Q912" s="5">
        <f t="shared" ca="1" si="147"/>
        <v>-0.30571428571428577</v>
      </c>
      <c r="R912" s="9">
        <f t="shared" ca="1" si="148"/>
        <v>0</v>
      </c>
      <c r="S912" s="5">
        <f t="shared" si="149"/>
        <v>1</v>
      </c>
    </row>
    <row r="913" spans="1:19" x14ac:dyDescent="0.3">
      <c r="A913" s="7">
        <v>44501</v>
      </c>
      <c r="B913" s="3">
        <v>105551</v>
      </c>
      <c r="C913" s="3">
        <v>103514</v>
      </c>
      <c r="D913" s="3">
        <v>106136</v>
      </c>
      <c r="E913" s="3">
        <v>103514</v>
      </c>
      <c r="F913" s="4" t="s">
        <v>672</v>
      </c>
      <c r="G913" s="1">
        <f>VALUE(LEFT(F913,LEN(F913)-1))*CHOOSE(MATCH(RIGHT(F913,1),{"K";"M";"B"},0),1000,1000000,1000000000)</f>
        <v>10730000</v>
      </c>
      <c r="H913" s="6">
        <v>1.9800000000000002E-2</v>
      </c>
      <c r="I913" s="5">
        <f>+Dados_Históricos___Ibovespa_2015_a_2025[[#This Row],[Var%]]*100</f>
        <v>1.9800000000000002</v>
      </c>
      <c r="J913" s="9">
        <f t="shared" si="140"/>
        <v>1</v>
      </c>
      <c r="K913" s="5">
        <f t="shared" si="141"/>
        <v>1.4800000000000002</v>
      </c>
      <c r="L913" s="9">
        <f t="shared" si="142"/>
        <v>1</v>
      </c>
      <c r="M913" s="5">
        <f t="shared" ca="1" si="143"/>
        <v>-0.57799999999999996</v>
      </c>
      <c r="N913" s="9">
        <f t="shared" ca="1" si="144"/>
        <v>0</v>
      </c>
      <c r="O913" s="5">
        <f t="shared" ca="1" si="145"/>
        <v>-0.78800000000000003</v>
      </c>
      <c r="P913" s="9">
        <f t="shared" ca="1" si="146"/>
        <v>0</v>
      </c>
      <c r="Q913" s="5">
        <f t="shared" ca="1" si="147"/>
        <v>-0.22619047619047628</v>
      </c>
      <c r="R913" s="9">
        <f t="shared" ca="1" si="148"/>
        <v>0</v>
      </c>
      <c r="S913" s="5">
        <f t="shared" si="149"/>
        <v>-1</v>
      </c>
    </row>
    <row r="914" spans="1:19" x14ac:dyDescent="0.3">
      <c r="A914" s="7">
        <v>44498</v>
      </c>
      <c r="B914" s="3">
        <v>103501</v>
      </c>
      <c r="C914" s="3">
        <v>105707</v>
      </c>
      <c r="D914" s="3">
        <v>105954</v>
      </c>
      <c r="E914" s="3">
        <v>103430</v>
      </c>
      <c r="F914" s="4" t="s">
        <v>652</v>
      </c>
      <c r="G914" s="1">
        <f>VALUE(LEFT(F914,LEN(F914)-1))*CHOOSE(MATCH(RIGHT(F914,1),{"K";"M";"B"},0),1000,1000000,1000000000)</f>
        <v>12600000</v>
      </c>
      <c r="H914" s="6">
        <v>-2.0899999999999998E-2</v>
      </c>
      <c r="I914" s="5">
        <f>+Dados_Históricos___Ibovespa_2015_a_2025[[#This Row],[Var%]]*100</f>
        <v>-2.09</v>
      </c>
      <c r="J914" s="9">
        <f t="shared" si="140"/>
        <v>0</v>
      </c>
      <c r="K914" s="5">
        <f t="shared" si="141"/>
        <v>-1.5899999999999999</v>
      </c>
      <c r="L914" s="9">
        <f t="shared" si="142"/>
        <v>0</v>
      </c>
      <c r="M914" s="5">
        <f t="shared" ca="1" si="143"/>
        <v>-0.51799999999999979</v>
      </c>
      <c r="N914" s="9">
        <f t="shared" ca="1" si="144"/>
        <v>0</v>
      </c>
      <c r="O914" s="5">
        <f t="shared" ca="1" si="145"/>
        <v>-1.0049999999999999</v>
      </c>
      <c r="P914" s="9">
        <f t="shared" ca="1" si="146"/>
        <v>0</v>
      </c>
      <c r="Q914" s="5">
        <f t="shared" ca="1" si="147"/>
        <v>-0.32619047619047614</v>
      </c>
      <c r="R914" s="9">
        <f t="shared" ca="1" si="148"/>
        <v>0</v>
      </c>
      <c r="S914" s="5">
        <f t="shared" si="149"/>
        <v>-1</v>
      </c>
    </row>
    <row r="915" spans="1:19" x14ac:dyDescent="0.3">
      <c r="A915" s="7">
        <v>44497</v>
      </c>
      <c r="B915" s="3">
        <v>105705</v>
      </c>
      <c r="C915" s="3">
        <v>106369</v>
      </c>
      <c r="D915" s="3">
        <v>107210</v>
      </c>
      <c r="E915" s="3">
        <v>105282</v>
      </c>
      <c r="F915" s="4" t="s">
        <v>376</v>
      </c>
      <c r="G915" s="1">
        <f>VALUE(LEFT(F915,LEN(F915)-1))*CHOOSE(MATCH(RIGHT(F915,1),{"K";"M";"B"},0),1000,1000000,1000000000)</f>
        <v>11500000</v>
      </c>
      <c r="H915" s="6">
        <v>-6.1999999999999998E-3</v>
      </c>
      <c r="I915" s="5">
        <f>+Dados_Históricos___Ibovespa_2015_a_2025[[#This Row],[Var%]]*100</f>
        <v>-0.62</v>
      </c>
      <c r="J915" s="9">
        <f t="shared" si="140"/>
        <v>0</v>
      </c>
      <c r="K915" s="5">
        <f t="shared" si="141"/>
        <v>-0.12</v>
      </c>
      <c r="L915" s="9">
        <f t="shared" si="142"/>
        <v>0</v>
      </c>
      <c r="M915" s="5">
        <f t="shared" ca="1" si="143"/>
        <v>-0.36799999999999994</v>
      </c>
      <c r="N915" s="9">
        <f t="shared" ca="1" si="144"/>
        <v>0</v>
      </c>
      <c r="O915" s="5">
        <f t="shared" ca="1" si="145"/>
        <v>-0.66700000000000004</v>
      </c>
      <c r="P915" s="9">
        <f t="shared" ca="1" si="146"/>
        <v>0</v>
      </c>
      <c r="Q915" s="5">
        <f t="shared" ca="1" si="147"/>
        <v>-0.18428571428571439</v>
      </c>
      <c r="R915" s="9">
        <f t="shared" ca="1" si="148"/>
        <v>0</v>
      </c>
      <c r="S915" s="5">
        <f t="shared" si="149"/>
        <v>-1</v>
      </c>
    </row>
    <row r="916" spans="1:19" x14ac:dyDescent="0.3">
      <c r="A916" s="7">
        <v>44496</v>
      </c>
      <c r="B916" s="3">
        <v>106363</v>
      </c>
      <c r="C916" s="3">
        <v>106433</v>
      </c>
      <c r="D916" s="3">
        <v>108224</v>
      </c>
      <c r="E916" s="3">
        <v>106045</v>
      </c>
      <c r="F916" s="4" t="s">
        <v>673</v>
      </c>
      <c r="G916" s="1">
        <f>VALUE(LEFT(F916,LEN(F916)-1))*CHOOSE(MATCH(RIGHT(F916,1),{"K";"M";"B"},0),1000,1000000,1000000000)</f>
        <v>10830000</v>
      </c>
      <c r="H916" s="6">
        <v>-5.0000000000000001E-4</v>
      </c>
      <c r="I916" s="5">
        <f>+Dados_Históricos___Ibovespa_2015_a_2025[[#This Row],[Var%]]*100</f>
        <v>-0.05</v>
      </c>
      <c r="J916" s="9">
        <f t="shared" si="140"/>
        <v>0</v>
      </c>
      <c r="K916" s="5">
        <f t="shared" si="141"/>
        <v>0</v>
      </c>
      <c r="L916" s="9">
        <f t="shared" si="142"/>
        <v>0</v>
      </c>
      <c r="M916" s="5">
        <f t="shared" ca="1" si="143"/>
        <v>-0.79399999999999993</v>
      </c>
      <c r="N916" s="9">
        <f t="shared" ca="1" si="144"/>
        <v>0</v>
      </c>
      <c r="O916" s="5">
        <f t="shared" ca="1" si="145"/>
        <v>-0.62900000000000011</v>
      </c>
      <c r="P916" s="9">
        <f t="shared" ca="1" si="146"/>
        <v>0</v>
      </c>
      <c r="Q916" s="5">
        <f t="shared" ca="1" si="147"/>
        <v>-0.30000000000000004</v>
      </c>
      <c r="R916" s="9">
        <f t="shared" ca="1" si="148"/>
        <v>0</v>
      </c>
      <c r="S916" s="5">
        <f t="shared" si="149"/>
        <v>-0.99999999999999989</v>
      </c>
    </row>
    <row r="917" spans="1:19" x14ac:dyDescent="0.3">
      <c r="A917" s="7">
        <v>44495</v>
      </c>
      <c r="B917" s="3">
        <v>106420</v>
      </c>
      <c r="C917" s="3">
        <v>108713</v>
      </c>
      <c r="D917" s="3">
        <v>108713</v>
      </c>
      <c r="E917" s="3">
        <v>106321</v>
      </c>
      <c r="F917" s="4" t="s">
        <v>641</v>
      </c>
      <c r="G917" s="1">
        <f>VALUE(LEFT(F917,LEN(F917)-1))*CHOOSE(MATCH(RIGHT(F917,1),{"K";"M";"B"},0),1000,1000000,1000000000)</f>
        <v>10760000</v>
      </c>
      <c r="H917" s="6">
        <v>-2.1100000000000001E-2</v>
      </c>
      <c r="I917" s="5">
        <f>+Dados_Históricos___Ibovespa_2015_a_2025[[#This Row],[Var%]]*100</f>
        <v>-2.11</v>
      </c>
      <c r="J917" s="9">
        <f t="shared" si="140"/>
        <v>0</v>
      </c>
      <c r="K917" s="5">
        <f t="shared" si="141"/>
        <v>-1.6099999999999999</v>
      </c>
      <c r="L917" s="9">
        <f t="shared" si="142"/>
        <v>0</v>
      </c>
      <c r="M917" s="5">
        <f t="shared" ca="1" si="143"/>
        <v>-0.76400000000000001</v>
      </c>
      <c r="N917" s="9">
        <f t="shared" ca="1" si="144"/>
        <v>0</v>
      </c>
      <c r="O917" s="5">
        <f t="shared" ca="1" si="145"/>
        <v>-0.51</v>
      </c>
      <c r="P917" s="9">
        <f t="shared" ca="1" si="146"/>
        <v>0</v>
      </c>
      <c r="Q917" s="5">
        <f t="shared" ca="1" si="147"/>
        <v>-0.28523809523809524</v>
      </c>
      <c r="R917" s="9">
        <f t="shared" ca="1" si="148"/>
        <v>0</v>
      </c>
      <c r="S917" s="5">
        <f t="shared" si="149"/>
        <v>1.0000000000000002</v>
      </c>
    </row>
    <row r="918" spans="1:19" x14ac:dyDescent="0.3">
      <c r="A918" s="7">
        <v>44494</v>
      </c>
      <c r="B918" s="3">
        <v>108715</v>
      </c>
      <c r="C918" s="3">
        <v>106298</v>
      </c>
      <c r="D918" s="3">
        <v>109372</v>
      </c>
      <c r="E918" s="3">
        <v>106296</v>
      </c>
      <c r="F918" s="4" t="s">
        <v>499</v>
      </c>
      <c r="G918" s="1">
        <f>VALUE(LEFT(F918,LEN(F918)-1))*CHOOSE(MATCH(RIGHT(F918,1),{"K";"M";"B"},0),1000,1000000,1000000000)</f>
        <v>11510000</v>
      </c>
      <c r="H918" s="6">
        <v>2.2800000000000001E-2</v>
      </c>
      <c r="I918" s="5">
        <f>+Dados_Históricos___Ibovespa_2015_a_2025[[#This Row],[Var%]]*100</f>
        <v>2.2800000000000002</v>
      </c>
      <c r="J918" s="9">
        <f t="shared" si="140"/>
        <v>1</v>
      </c>
      <c r="K918" s="5">
        <f t="shared" si="141"/>
        <v>1.7800000000000002</v>
      </c>
      <c r="L918" s="9">
        <f t="shared" si="142"/>
        <v>1</v>
      </c>
      <c r="M918" s="5">
        <f t="shared" ca="1" si="143"/>
        <v>-0.998</v>
      </c>
      <c r="N918" s="9">
        <f t="shared" ca="1" si="144"/>
        <v>0</v>
      </c>
      <c r="O918" s="5">
        <f t="shared" ca="1" si="145"/>
        <v>-0.3570000000000001</v>
      </c>
      <c r="P918" s="9">
        <f t="shared" ca="1" si="146"/>
        <v>0</v>
      </c>
      <c r="Q918" s="5">
        <f t="shared" ca="1" si="147"/>
        <v>-0.21714285714285717</v>
      </c>
      <c r="R918" s="9">
        <f t="shared" ca="1" si="148"/>
        <v>0</v>
      </c>
      <c r="S918" s="5">
        <f t="shared" si="149"/>
        <v>1</v>
      </c>
    </row>
    <row r="919" spans="1:19" x14ac:dyDescent="0.3">
      <c r="A919" s="7">
        <v>44491</v>
      </c>
      <c r="B919" s="3">
        <v>106296</v>
      </c>
      <c r="C919" s="3">
        <v>107714</v>
      </c>
      <c r="D919" s="3">
        <v>107749</v>
      </c>
      <c r="E919" s="3">
        <v>102854</v>
      </c>
      <c r="F919" s="4" t="s">
        <v>674</v>
      </c>
      <c r="G919" s="1">
        <f>VALUE(LEFT(F919,LEN(F919)-1))*CHOOSE(MATCH(RIGHT(F919,1),{"K";"M";"B"},0),1000,1000000,1000000000)</f>
        <v>21170000</v>
      </c>
      <c r="H919" s="6">
        <v>-1.34E-2</v>
      </c>
      <c r="I919" s="5">
        <f>+Dados_Históricos___Ibovespa_2015_a_2025[[#This Row],[Var%]]*100</f>
        <v>-1.34</v>
      </c>
      <c r="J919" s="9">
        <f t="shared" si="140"/>
        <v>0</v>
      </c>
      <c r="K919" s="5">
        <f t="shared" si="141"/>
        <v>-0.84000000000000008</v>
      </c>
      <c r="L919" s="9">
        <f t="shared" si="142"/>
        <v>0</v>
      </c>
      <c r="M919" s="5">
        <f t="shared" ca="1" si="143"/>
        <v>-1.492</v>
      </c>
      <c r="N919" s="9">
        <f t="shared" ca="1" si="144"/>
        <v>0</v>
      </c>
      <c r="O919" s="5">
        <f t="shared" ca="1" si="145"/>
        <v>-0.38200000000000001</v>
      </c>
      <c r="P919" s="9">
        <f t="shared" ca="1" si="146"/>
        <v>0</v>
      </c>
      <c r="Q919" s="5">
        <f t="shared" ca="1" si="147"/>
        <v>-0.25</v>
      </c>
      <c r="R919" s="9">
        <f t="shared" ca="1" si="148"/>
        <v>0</v>
      </c>
      <c r="S919" s="5">
        <f t="shared" si="149"/>
        <v>-1</v>
      </c>
    </row>
    <row r="920" spans="1:19" x14ac:dyDescent="0.3">
      <c r="A920" s="7">
        <v>44490</v>
      </c>
      <c r="B920" s="3">
        <v>107735</v>
      </c>
      <c r="C920" s="3">
        <v>110767</v>
      </c>
      <c r="D920" s="3">
        <v>110767</v>
      </c>
      <c r="E920" s="3">
        <v>105714</v>
      </c>
      <c r="F920" s="4" t="s">
        <v>675</v>
      </c>
      <c r="G920" s="1">
        <f>VALUE(LEFT(F920,LEN(F920)-1))*CHOOSE(MATCH(RIGHT(F920,1),{"K";"M";"B"},0),1000,1000000,1000000000)</f>
        <v>16510000.000000002</v>
      </c>
      <c r="H920" s="6">
        <v>-2.75E-2</v>
      </c>
      <c r="I920" s="5">
        <f>+Dados_Históricos___Ibovespa_2015_a_2025[[#This Row],[Var%]]*100</f>
        <v>-2.75</v>
      </c>
      <c r="J920" s="9">
        <f t="shared" si="140"/>
        <v>0</v>
      </c>
      <c r="K920" s="5">
        <f t="shared" si="141"/>
        <v>-2.25</v>
      </c>
      <c r="L920" s="9">
        <f t="shared" si="142"/>
        <v>0</v>
      </c>
      <c r="M920" s="5">
        <f t="shared" ca="1" si="143"/>
        <v>-0.96599999999999997</v>
      </c>
      <c r="N920" s="9">
        <f t="shared" ca="1" si="144"/>
        <v>0</v>
      </c>
      <c r="O920" s="5">
        <f t="shared" ca="1" si="145"/>
        <v>-0.246</v>
      </c>
      <c r="P920" s="9">
        <f t="shared" ca="1" si="146"/>
        <v>0</v>
      </c>
      <c r="Q920" s="5">
        <f t="shared" ca="1" si="147"/>
        <v>-9.8571428571428588E-2</v>
      </c>
      <c r="R920" s="9">
        <f t="shared" ca="1" si="148"/>
        <v>0</v>
      </c>
      <c r="S920" s="5">
        <f t="shared" si="149"/>
        <v>0.99999999999999989</v>
      </c>
    </row>
    <row r="921" spans="1:19" x14ac:dyDescent="0.3">
      <c r="A921" s="7">
        <v>44489</v>
      </c>
      <c r="B921" s="3">
        <v>110786</v>
      </c>
      <c r="C921" s="3">
        <v>110677</v>
      </c>
      <c r="D921" s="3">
        <v>112023</v>
      </c>
      <c r="E921" s="3">
        <v>110176</v>
      </c>
      <c r="F921" s="4" t="s">
        <v>375</v>
      </c>
      <c r="G921" s="1">
        <f>VALUE(LEFT(F921,LEN(F921)-1))*CHOOSE(MATCH(RIGHT(F921,1),{"K";"M";"B"},0),1000,1000000,1000000000)</f>
        <v>11740000</v>
      </c>
      <c r="H921" s="6">
        <v>1E-3</v>
      </c>
      <c r="I921" s="5">
        <f>+Dados_Históricos___Ibovespa_2015_a_2025[[#This Row],[Var%]]*100</f>
        <v>0.1</v>
      </c>
      <c r="J921" s="9">
        <f t="shared" si="140"/>
        <v>1</v>
      </c>
      <c r="K921" s="5">
        <f t="shared" si="141"/>
        <v>0</v>
      </c>
      <c r="L921" s="9">
        <f t="shared" si="142"/>
        <v>0</v>
      </c>
      <c r="M921" s="5">
        <f t="shared" ca="1" si="143"/>
        <v>-0.46400000000000008</v>
      </c>
      <c r="N921" s="9">
        <f t="shared" ca="1" si="144"/>
        <v>0</v>
      </c>
      <c r="O921" s="5">
        <f t="shared" ca="1" si="145"/>
        <v>3.7999999999999957E-2</v>
      </c>
      <c r="P921" s="9">
        <f t="shared" ca="1" si="146"/>
        <v>1</v>
      </c>
      <c r="Q921" s="5">
        <f t="shared" ca="1" si="147"/>
        <v>9.3809523809523815E-2</v>
      </c>
      <c r="R921" s="9">
        <f t="shared" ca="1" si="148"/>
        <v>1</v>
      </c>
      <c r="S921" s="5">
        <f t="shared" si="149"/>
        <v>-1</v>
      </c>
    </row>
    <row r="922" spans="1:19" x14ac:dyDescent="0.3">
      <c r="A922" s="7">
        <v>44488</v>
      </c>
      <c r="B922" s="3">
        <v>110673</v>
      </c>
      <c r="C922" s="3">
        <v>114422</v>
      </c>
      <c r="D922" s="3">
        <v>114422</v>
      </c>
      <c r="E922" s="3">
        <v>109947</v>
      </c>
      <c r="F922" s="4" t="s">
        <v>506</v>
      </c>
      <c r="G922" s="1">
        <f>VALUE(LEFT(F922,LEN(F922)-1))*CHOOSE(MATCH(RIGHT(F922,1),{"K";"M";"B"},0),1000,1000000,1000000000)</f>
        <v>14130000</v>
      </c>
      <c r="H922" s="6">
        <v>-3.2800000000000003E-2</v>
      </c>
      <c r="I922" s="5">
        <f>+Dados_Históricos___Ibovespa_2015_a_2025[[#This Row],[Var%]]*100</f>
        <v>-3.2800000000000002</v>
      </c>
      <c r="J922" s="9">
        <f t="shared" si="140"/>
        <v>0</v>
      </c>
      <c r="K922" s="5">
        <f t="shared" si="141"/>
        <v>-2.7800000000000002</v>
      </c>
      <c r="L922" s="9">
        <f t="shared" si="142"/>
        <v>0</v>
      </c>
      <c r="M922" s="5">
        <f t="shared" ca="1" si="143"/>
        <v>-0.25599999999999995</v>
      </c>
      <c r="N922" s="9">
        <f t="shared" ca="1" si="144"/>
        <v>0</v>
      </c>
      <c r="O922" s="5">
        <f t="shared" ca="1" si="145"/>
        <v>3.3999999999999989E-2</v>
      </c>
      <c r="P922" s="9">
        <f t="shared" ca="1" si="146"/>
        <v>1</v>
      </c>
      <c r="Q922" s="5">
        <f t="shared" ca="1" si="147"/>
        <v>-2.1904761904761892E-2</v>
      </c>
      <c r="R922" s="9">
        <f t="shared" ca="1" si="148"/>
        <v>0</v>
      </c>
      <c r="S922" s="5">
        <f t="shared" si="149"/>
        <v>-1</v>
      </c>
    </row>
    <row r="923" spans="1:19" x14ac:dyDescent="0.3">
      <c r="A923" s="7">
        <v>44487</v>
      </c>
      <c r="B923" s="3">
        <v>114428</v>
      </c>
      <c r="C923" s="3">
        <v>114647</v>
      </c>
      <c r="D923" s="3">
        <v>114927</v>
      </c>
      <c r="E923" s="3">
        <v>112841</v>
      </c>
      <c r="F923" s="4" t="s">
        <v>360</v>
      </c>
      <c r="G923" s="1">
        <f>VALUE(LEFT(F923,LEN(F923)-1))*CHOOSE(MATCH(RIGHT(F923,1),{"K";"M";"B"},0),1000,1000000,1000000000)</f>
        <v>11200000</v>
      </c>
      <c r="H923" s="6">
        <v>-1.9E-3</v>
      </c>
      <c r="I923" s="5">
        <f>+Dados_Históricos___Ibovespa_2015_a_2025[[#This Row],[Var%]]*100</f>
        <v>-0.19</v>
      </c>
      <c r="J923" s="9">
        <f t="shared" si="140"/>
        <v>0</v>
      </c>
      <c r="K923" s="5">
        <f t="shared" si="141"/>
        <v>0</v>
      </c>
      <c r="L923" s="9">
        <f t="shared" si="142"/>
        <v>0</v>
      </c>
      <c r="M923" s="5">
        <f t="shared" ca="1" si="143"/>
        <v>0.28399999999999997</v>
      </c>
      <c r="N923" s="9">
        <f t="shared" ca="1" si="144"/>
        <v>1</v>
      </c>
      <c r="O923" s="5">
        <f t="shared" ca="1" si="145"/>
        <v>0.13999999999999996</v>
      </c>
      <c r="P923" s="9">
        <f t="shared" ca="1" si="146"/>
        <v>1</v>
      </c>
      <c r="Q923" s="5">
        <f t="shared" ca="1" si="147"/>
        <v>3.5714285714285691E-2</v>
      </c>
      <c r="R923" s="9">
        <f t="shared" ca="1" si="148"/>
        <v>1</v>
      </c>
      <c r="S923" s="5">
        <f t="shared" si="149"/>
        <v>-1</v>
      </c>
    </row>
    <row r="924" spans="1:19" x14ac:dyDescent="0.3">
      <c r="A924" s="7">
        <v>44484</v>
      </c>
      <c r="B924" s="3">
        <v>114648</v>
      </c>
      <c r="C924" s="3">
        <v>113189</v>
      </c>
      <c r="D924" s="3">
        <v>114776</v>
      </c>
      <c r="E924" s="3">
        <v>113049</v>
      </c>
      <c r="F924" s="4" t="s">
        <v>676</v>
      </c>
      <c r="G924" s="1">
        <f>VALUE(LEFT(F924,LEN(F924)-1))*CHOOSE(MATCH(RIGHT(F924,1),{"K";"M";"B"},0),1000,1000000,1000000000)</f>
        <v>11170000</v>
      </c>
      <c r="H924" s="6">
        <v>1.29E-2</v>
      </c>
      <c r="I924" s="5">
        <f>+Dados_Históricos___Ibovespa_2015_a_2025[[#This Row],[Var%]]*100</f>
        <v>1.29</v>
      </c>
      <c r="J924" s="9">
        <f t="shared" si="140"/>
        <v>1</v>
      </c>
      <c r="K924" s="5">
        <f t="shared" si="141"/>
        <v>0.79</v>
      </c>
      <c r="L924" s="9">
        <f t="shared" si="142"/>
        <v>1</v>
      </c>
      <c r="M924" s="5">
        <f t="shared" ca="1" si="143"/>
        <v>0.72799999999999998</v>
      </c>
      <c r="N924" s="9">
        <f t="shared" ca="1" si="144"/>
        <v>1</v>
      </c>
      <c r="O924" s="5">
        <f t="shared" ca="1" si="145"/>
        <v>0.33199999999999996</v>
      </c>
      <c r="P924" s="9">
        <f t="shared" ca="1" si="146"/>
        <v>1</v>
      </c>
      <c r="Q924" s="5">
        <f t="shared" ca="1" si="147"/>
        <v>-7.6190476190476156E-3</v>
      </c>
      <c r="R924" s="9">
        <f t="shared" ca="1" si="148"/>
        <v>0</v>
      </c>
      <c r="S924" s="5">
        <f t="shared" si="149"/>
        <v>-1</v>
      </c>
    </row>
    <row r="925" spans="1:19" x14ac:dyDescent="0.3">
      <c r="A925" s="7">
        <v>44483</v>
      </c>
      <c r="B925" s="3">
        <v>113185</v>
      </c>
      <c r="C925" s="3">
        <v>113457</v>
      </c>
      <c r="D925" s="3">
        <v>113881</v>
      </c>
      <c r="E925" s="3">
        <v>112708</v>
      </c>
      <c r="F925" s="4" t="s">
        <v>331</v>
      </c>
      <c r="G925" s="1">
        <f>VALUE(LEFT(F925,LEN(F925)-1))*CHOOSE(MATCH(RIGHT(F925,1),{"K";"M";"B"},0),1000,1000000,1000000000)</f>
        <v>8960000</v>
      </c>
      <c r="H925" s="6">
        <v>-2.3999999999999998E-3</v>
      </c>
      <c r="I925" s="5">
        <f>+Dados_Históricos___Ibovespa_2015_a_2025[[#This Row],[Var%]]*100</f>
        <v>-0.24</v>
      </c>
      <c r="J925" s="9">
        <f t="shared" si="140"/>
        <v>0</v>
      </c>
      <c r="K925" s="5">
        <f t="shared" si="141"/>
        <v>0</v>
      </c>
      <c r="L925" s="9">
        <f t="shared" si="142"/>
        <v>0</v>
      </c>
      <c r="M925" s="5">
        <f t="shared" ca="1" si="143"/>
        <v>0.47400000000000003</v>
      </c>
      <c r="N925" s="9">
        <f t="shared" ca="1" si="144"/>
        <v>1</v>
      </c>
      <c r="O925" s="5">
        <f t="shared" ca="1" si="145"/>
        <v>0.19099999999999998</v>
      </c>
      <c r="P925" s="9">
        <f t="shared" ca="1" si="146"/>
        <v>1</v>
      </c>
      <c r="Q925" s="5">
        <f t="shared" ca="1" si="147"/>
        <v>-0.11476190476190477</v>
      </c>
      <c r="R925" s="9">
        <f t="shared" ca="1" si="148"/>
        <v>0</v>
      </c>
      <c r="S925" s="5">
        <f t="shared" si="149"/>
        <v>1</v>
      </c>
    </row>
    <row r="926" spans="1:19" x14ac:dyDescent="0.3">
      <c r="A926" s="7">
        <v>44482</v>
      </c>
      <c r="B926" s="3">
        <v>113456</v>
      </c>
      <c r="C926" s="3">
        <v>112180</v>
      </c>
      <c r="D926" s="3">
        <v>114159</v>
      </c>
      <c r="E926" s="3">
        <v>111807</v>
      </c>
      <c r="F926" s="4" t="s">
        <v>654</v>
      </c>
      <c r="G926" s="1">
        <f>VALUE(LEFT(F926,LEN(F926)-1))*CHOOSE(MATCH(RIGHT(F926,1),{"K";"M";"B"},0),1000,1000000,1000000000)</f>
        <v>11730000</v>
      </c>
      <c r="H926" s="6">
        <v>1.14E-2</v>
      </c>
      <c r="I926" s="5">
        <f>+Dados_Históricos___Ibovespa_2015_a_2025[[#This Row],[Var%]]*100</f>
        <v>1.1400000000000001</v>
      </c>
      <c r="J926" s="9">
        <f t="shared" si="140"/>
        <v>1</v>
      </c>
      <c r="K926" s="5">
        <f t="shared" si="141"/>
        <v>0.64000000000000012</v>
      </c>
      <c r="L926" s="9">
        <f t="shared" si="142"/>
        <v>1</v>
      </c>
      <c r="M926" s="5">
        <f t="shared" ca="1" si="143"/>
        <v>0.53999999999999992</v>
      </c>
      <c r="N926" s="9">
        <f t="shared" ca="1" si="144"/>
        <v>1</v>
      </c>
      <c r="O926" s="5">
        <f t="shared" ca="1" si="145"/>
        <v>0.30399999999999994</v>
      </c>
      <c r="P926" s="9">
        <f t="shared" ca="1" si="146"/>
        <v>1</v>
      </c>
      <c r="Q926" s="5">
        <f t="shared" ca="1" si="147"/>
        <v>-0.11238095238095237</v>
      </c>
      <c r="R926" s="9">
        <f t="shared" ca="1" si="148"/>
        <v>0</v>
      </c>
      <c r="S926" s="5">
        <f t="shared" si="149"/>
        <v>1</v>
      </c>
    </row>
    <row r="927" spans="1:19" x14ac:dyDescent="0.3">
      <c r="A927" s="7">
        <v>44480</v>
      </c>
      <c r="B927" s="3">
        <v>112180</v>
      </c>
      <c r="C927" s="3">
        <v>112834</v>
      </c>
      <c r="D927" s="3">
        <v>113982</v>
      </c>
      <c r="E927" s="3">
        <v>112052</v>
      </c>
      <c r="F927" s="4" t="s">
        <v>174</v>
      </c>
      <c r="G927" s="1">
        <f>VALUE(LEFT(F927,LEN(F927)-1))*CHOOSE(MATCH(RIGHT(F927,1),{"K";"M";"B"},0),1000,1000000,1000000000)</f>
        <v>10280000</v>
      </c>
      <c r="H927" s="6">
        <v>-5.7999999999999996E-3</v>
      </c>
      <c r="I927" s="5">
        <f>+Dados_Históricos___Ibovespa_2015_a_2025[[#This Row],[Var%]]*100</f>
        <v>-0.57999999999999996</v>
      </c>
      <c r="J927" s="9">
        <f t="shared" si="140"/>
        <v>0</v>
      </c>
      <c r="K927" s="5">
        <f t="shared" si="141"/>
        <v>-7.999999999999996E-2</v>
      </c>
      <c r="L927" s="9">
        <f t="shared" si="142"/>
        <v>0</v>
      </c>
      <c r="M927" s="5">
        <f t="shared" ca="1" si="143"/>
        <v>0.32399999999999995</v>
      </c>
      <c r="N927" s="9">
        <f t="shared" ca="1" si="144"/>
        <v>1</v>
      </c>
      <c r="O927" s="5">
        <f t="shared" ca="1" si="145"/>
        <v>-0.11499999999999999</v>
      </c>
      <c r="P927" s="9">
        <f t="shared" ca="1" si="146"/>
        <v>0</v>
      </c>
      <c r="Q927" s="5">
        <f t="shared" ca="1" si="147"/>
        <v>-7.8571428571428556E-2</v>
      </c>
      <c r="R927" s="9">
        <f t="shared" ca="1" si="148"/>
        <v>0</v>
      </c>
      <c r="S927" s="5">
        <f t="shared" si="149"/>
        <v>1</v>
      </c>
    </row>
    <row r="928" spans="1:19" x14ac:dyDescent="0.3">
      <c r="A928" s="7">
        <v>44477</v>
      </c>
      <c r="B928" s="3">
        <v>112833</v>
      </c>
      <c r="C928" s="3">
        <v>110586</v>
      </c>
      <c r="D928" s="3">
        <v>114172</v>
      </c>
      <c r="E928" s="3">
        <v>110586</v>
      </c>
      <c r="F928" s="4" t="s">
        <v>609</v>
      </c>
      <c r="G928" s="1">
        <f>VALUE(LEFT(F928,LEN(F928)-1))*CHOOSE(MATCH(RIGHT(F928,1),{"K";"M";"B"},0),1000,1000000,1000000000)</f>
        <v>12870000</v>
      </c>
      <c r="H928" s="6">
        <v>2.0299999999999999E-2</v>
      </c>
      <c r="I928" s="5">
        <f>+Dados_Históricos___Ibovespa_2015_a_2025[[#This Row],[Var%]]*100</f>
        <v>2.0299999999999998</v>
      </c>
      <c r="J928" s="9">
        <f t="shared" si="140"/>
        <v>1</v>
      </c>
      <c r="K928" s="5">
        <f t="shared" si="141"/>
        <v>1.5299999999999998</v>
      </c>
      <c r="L928" s="9">
        <f t="shared" si="142"/>
        <v>1</v>
      </c>
      <c r="M928" s="5">
        <f t="shared" ca="1" si="143"/>
        <v>-4.000000000000092E-3</v>
      </c>
      <c r="N928" s="9">
        <f t="shared" ca="1" si="144"/>
        <v>0</v>
      </c>
      <c r="O928" s="5">
        <f t="shared" ca="1" si="145"/>
        <v>-3.1000000000000028E-2</v>
      </c>
      <c r="P928" s="9">
        <f t="shared" ca="1" si="146"/>
        <v>0</v>
      </c>
      <c r="Q928" s="5">
        <f t="shared" ca="1" si="147"/>
        <v>-9.5238095238095261E-2</v>
      </c>
      <c r="R928" s="9">
        <f t="shared" ca="1" si="148"/>
        <v>0</v>
      </c>
      <c r="S928" s="5">
        <f t="shared" si="149"/>
        <v>0.99999999999999989</v>
      </c>
    </row>
    <row r="929" spans="1:19" x14ac:dyDescent="0.3">
      <c r="A929" s="7">
        <v>44476</v>
      </c>
      <c r="B929" s="3">
        <v>110585</v>
      </c>
      <c r="C929" s="3">
        <v>110563</v>
      </c>
      <c r="D929" s="3">
        <v>111522</v>
      </c>
      <c r="E929" s="3">
        <v>110563</v>
      </c>
      <c r="F929" s="4" t="s">
        <v>425</v>
      </c>
      <c r="G929" s="1">
        <f>VALUE(LEFT(F929,LEN(F929)-1))*CHOOSE(MATCH(RIGHT(F929,1),{"K";"M";"B"},0),1000,1000000,1000000000)</f>
        <v>10650000</v>
      </c>
      <c r="H929" s="6">
        <v>2.0000000000000001E-4</v>
      </c>
      <c r="I929" s="5">
        <f>+Dados_Históricos___Ibovespa_2015_a_2025[[#This Row],[Var%]]*100</f>
        <v>0.02</v>
      </c>
      <c r="J929" s="9">
        <f t="shared" si="140"/>
        <v>1</v>
      </c>
      <c r="K929" s="5">
        <f t="shared" si="141"/>
        <v>0</v>
      </c>
      <c r="L929" s="9">
        <f t="shared" si="142"/>
        <v>0</v>
      </c>
      <c r="M929" s="5">
        <f t="shared" ca="1" si="143"/>
        <v>-6.4000000000000057E-2</v>
      </c>
      <c r="N929" s="9">
        <f t="shared" ca="1" si="144"/>
        <v>0</v>
      </c>
      <c r="O929" s="5">
        <f t="shared" ca="1" si="145"/>
        <v>-0.30199999999999994</v>
      </c>
      <c r="P929" s="9">
        <f t="shared" ca="1" si="146"/>
        <v>0</v>
      </c>
      <c r="Q929" s="5">
        <f t="shared" ca="1" si="147"/>
        <v>-0.10999999999999999</v>
      </c>
      <c r="R929" s="9">
        <f t="shared" ca="1" si="148"/>
        <v>0</v>
      </c>
      <c r="S929" s="5">
        <f t="shared" si="149"/>
        <v>1</v>
      </c>
    </row>
    <row r="930" spans="1:19" x14ac:dyDescent="0.3">
      <c r="A930" s="7">
        <v>44475</v>
      </c>
      <c r="B930" s="3">
        <v>110560</v>
      </c>
      <c r="C930" s="3">
        <v>110454</v>
      </c>
      <c r="D930" s="3">
        <v>110614</v>
      </c>
      <c r="E930" s="3">
        <v>108180</v>
      </c>
      <c r="F930" s="4" t="s">
        <v>393</v>
      </c>
      <c r="G930" s="1">
        <f>VALUE(LEFT(F930,LEN(F930)-1))*CHOOSE(MATCH(RIGHT(F930,1),{"K";"M";"B"},0),1000,1000000,1000000000)</f>
        <v>13280000</v>
      </c>
      <c r="H930" s="6">
        <v>8.9999999999999998E-4</v>
      </c>
      <c r="I930" s="5">
        <f>+Dados_Históricos___Ibovespa_2015_a_2025[[#This Row],[Var%]]*100</f>
        <v>0.09</v>
      </c>
      <c r="J930" s="9">
        <f t="shared" si="140"/>
        <v>1</v>
      </c>
      <c r="K930" s="5">
        <f t="shared" si="141"/>
        <v>0</v>
      </c>
      <c r="L930" s="9">
        <f t="shared" si="142"/>
        <v>0</v>
      </c>
      <c r="M930" s="5">
        <f t="shared" ca="1" si="143"/>
        <v>-9.2000000000000054E-2</v>
      </c>
      <c r="N930" s="9">
        <f t="shared" ca="1" si="144"/>
        <v>0</v>
      </c>
      <c r="O930" s="5">
        <f t="shared" ca="1" si="145"/>
        <v>-0.14499999999999999</v>
      </c>
      <c r="P930" s="9">
        <f t="shared" ca="1" si="146"/>
        <v>0</v>
      </c>
      <c r="Q930" s="5">
        <f t="shared" ca="1" si="147"/>
        <v>-0.29095238095238096</v>
      </c>
      <c r="R930" s="9">
        <f t="shared" ca="1" si="148"/>
        <v>0</v>
      </c>
      <c r="S930" s="5">
        <f t="shared" si="149"/>
        <v>1.0000000000000002</v>
      </c>
    </row>
    <row r="931" spans="1:19" x14ac:dyDescent="0.3">
      <c r="A931" s="7">
        <v>44474</v>
      </c>
      <c r="B931" s="3">
        <v>110458</v>
      </c>
      <c r="C931" s="3">
        <v>110397</v>
      </c>
      <c r="D931" s="3">
        <v>111691</v>
      </c>
      <c r="E931" s="3">
        <v>110087</v>
      </c>
      <c r="F931" s="4" t="s">
        <v>602</v>
      </c>
      <c r="G931" s="1">
        <f>VALUE(LEFT(F931,LEN(F931)-1))*CHOOSE(MATCH(RIGHT(F931,1),{"K";"M";"B"},0),1000,1000000,1000000000)</f>
        <v>10380000</v>
      </c>
      <c r="H931" s="6">
        <v>5.9999999999999995E-4</v>
      </c>
      <c r="I931" s="5">
        <f>+Dados_Históricos___Ibovespa_2015_a_2025[[#This Row],[Var%]]*100</f>
        <v>0.06</v>
      </c>
      <c r="J931" s="9">
        <f t="shared" si="140"/>
        <v>1</v>
      </c>
      <c r="K931" s="5">
        <f t="shared" si="141"/>
        <v>0</v>
      </c>
      <c r="L931" s="9">
        <f t="shared" si="142"/>
        <v>0</v>
      </c>
      <c r="M931" s="5">
        <f t="shared" ca="1" si="143"/>
        <v>6.7999999999999977E-2</v>
      </c>
      <c r="N931" s="9">
        <f t="shared" ca="1" si="144"/>
        <v>1</v>
      </c>
      <c r="O931" s="5">
        <f t="shared" ca="1" si="145"/>
        <v>3.0000000000000006E-2</v>
      </c>
      <c r="P931" s="9">
        <f t="shared" ca="1" si="146"/>
        <v>1</v>
      </c>
      <c r="Q931" s="5">
        <f t="shared" ca="1" si="147"/>
        <v>-0.25714285714285717</v>
      </c>
      <c r="R931" s="9">
        <f t="shared" ca="1" si="148"/>
        <v>0</v>
      </c>
      <c r="S931" s="5">
        <f t="shared" si="149"/>
        <v>1</v>
      </c>
    </row>
    <row r="932" spans="1:19" x14ac:dyDescent="0.3">
      <c r="A932" s="7">
        <v>44473</v>
      </c>
      <c r="B932" s="3">
        <v>110393</v>
      </c>
      <c r="C932" s="3">
        <v>112900</v>
      </c>
      <c r="D932" s="3">
        <v>112900</v>
      </c>
      <c r="E932" s="3">
        <v>109979</v>
      </c>
      <c r="F932" s="4" t="s">
        <v>677</v>
      </c>
      <c r="G932" s="1">
        <f>VALUE(LEFT(F932,LEN(F932)-1))*CHOOSE(MATCH(RIGHT(F932,1),{"K";"M";"B"},0),1000,1000000,1000000000)</f>
        <v>11810000</v>
      </c>
      <c r="H932" s="6">
        <v>-2.2200000000000001E-2</v>
      </c>
      <c r="I932" s="5">
        <f>+Dados_Históricos___Ibovespa_2015_a_2025[[#This Row],[Var%]]*100</f>
        <v>-2.2200000000000002</v>
      </c>
      <c r="J932" s="9">
        <f t="shared" si="140"/>
        <v>0</v>
      </c>
      <c r="K932" s="5">
        <f t="shared" si="141"/>
        <v>-1.7200000000000002</v>
      </c>
      <c r="L932" s="9">
        <f t="shared" si="142"/>
        <v>0</v>
      </c>
      <c r="M932" s="5">
        <f t="shared" ca="1" si="143"/>
        <v>-0.55400000000000005</v>
      </c>
      <c r="N932" s="9">
        <f t="shared" ca="1" si="144"/>
        <v>0</v>
      </c>
      <c r="O932" s="5">
        <f t="shared" ca="1" si="145"/>
        <v>0.15300000000000005</v>
      </c>
      <c r="P932" s="9">
        <f t="shared" ca="1" si="146"/>
        <v>1</v>
      </c>
      <c r="Q932" s="5">
        <f t="shared" ca="1" si="147"/>
        <v>-0.24952380952380954</v>
      </c>
      <c r="R932" s="9">
        <f t="shared" ca="1" si="148"/>
        <v>0</v>
      </c>
      <c r="S932" s="5">
        <f t="shared" si="149"/>
        <v>-1</v>
      </c>
    </row>
    <row r="933" spans="1:19" x14ac:dyDescent="0.3">
      <c r="A933" s="7">
        <v>44470</v>
      </c>
      <c r="B933" s="3">
        <v>112900</v>
      </c>
      <c r="C933" s="3">
        <v>110980</v>
      </c>
      <c r="D933" s="3">
        <v>113020</v>
      </c>
      <c r="E933" s="3">
        <v>110980</v>
      </c>
      <c r="F933" s="4" t="s">
        <v>678</v>
      </c>
      <c r="G933" s="1">
        <f>VALUE(LEFT(F933,LEN(F933)-1))*CHOOSE(MATCH(RIGHT(F933,1),{"K";"M";"B"},0),1000,1000000,1000000000)</f>
        <v>10780000</v>
      </c>
      <c r="H933" s="6">
        <v>1.7299999999999999E-2</v>
      </c>
      <c r="I933" s="5">
        <f>+Dados_Históricos___Ibovespa_2015_a_2025[[#This Row],[Var%]]*100</f>
        <v>1.73</v>
      </c>
      <c r="J933" s="9">
        <f t="shared" si="140"/>
        <v>1</v>
      </c>
      <c r="K933" s="5">
        <f t="shared" si="141"/>
        <v>1.23</v>
      </c>
      <c r="L933" s="9">
        <f t="shared" si="142"/>
        <v>1</v>
      </c>
      <c r="M933" s="5">
        <f t="shared" ca="1" si="143"/>
        <v>-5.7999999999999961E-2</v>
      </c>
      <c r="N933" s="9">
        <f t="shared" ca="1" si="144"/>
        <v>0</v>
      </c>
      <c r="O933" s="5">
        <f t="shared" ca="1" si="145"/>
        <v>0.14199999999999999</v>
      </c>
      <c r="P933" s="9">
        <f t="shared" ca="1" si="146"/>
        <v>1</v>
      </c>
      <c r="Q933" s="5">
        <f t="shared" ca="1" si="147"/>
        <v>-0.25238095238095243</v>
      </c>
      <c r="R933" s="9">
        <f t="shared" ca="1" si="148"/>
        <v>0</v>
      </c>
      <c r="S933" s="5">
        <f t="shared" si="149"/>
        <v>-1</v>
      </c>
    </row>
    <row r="934" spans="1:19" x14ac:dyDescent="0.3">
      <c r="A934" s="7">
        <v>44469</v>
      </c>
      <c r="B934" s="3">
        <v>110979</v>
      </c>
      <c r="C934" s="3">
        <v>111117</v>
      </c>
      <c r="D934" s="3">
        <v>112371</v>
      </c>
      <c r="E934" s="3">
        <v>110743</v>
      </c>
      <c r="F934" s="4" t="s">
        <v>679</v>
      </c>
      <c r="G934" s="1">
        <f>VALUE(LEFT(F934,LEN(F934)-1))*CHOOSE(MATCH(RIGHT(F934,1),{"K";"M";"B"},0),1000,1000000,1000000000)</f>
        <v>13160000</v>
      </c>
      <c r="H934" s="6">
        <v>-1.1999999999999999E-3</v>
      </c>
      <c r="I934" s="5">
        <f>+Dados_Históricos___Ibovespa_2015_a_2025[[#This Row],[Var%]]*100</f>
        <v>-0.12</v>
      </c>
      <c r="J934" s="9">
        <f t="shared" si="140"/>
        <v>0</v>
      </c>
      <c r="K934" s="5">
        <f t="shared" si="141"/>
        <v>0</v>
      </c>
      <c r="L934" s="9">
        <f t="shared" si="142"/>
        <v>0</v>
      </c>
      <c r="M934" s="5">
        <f t="shared" ca="1" si="143"/>
        <v>-0.53999999999999981</v>
      </c>
      <c r="N934" s="9">
        <f t="shared" ca="1" si="144"/>
        <v>0</v>
      </c>
      <c r="O934" s="5">
        <f t="shared" ca="1" si="145"/>
        <v>-0.23799999999999993</v>
      </c>
      <c r="P934" s="9">
        <f t="shared" ca="1" si="146"/>
        <v>0</v>
      </c>
      <c r="Q934" s="5">
        <f t="shared" ca="1" si="147"/>
        <v>-0.31000000000000005</v>
      </c>
      <c r="R934" s="9">
        <f t="shared" ca="1" si="148"/>
        <v>0</v>
      </c>
      <c r="S934" s="5">
        <f t="shared" si="149"/>
        <v>-1</v>
      </c>
    </row>
    <row r="935" spans="1:19" x14ac:dyDescent="0.3">
      <c r="A935" s="7">
        <v>44468</v>
      </c>
      <c r="B935" s="3">
        <v>111107</v>
      </c>
      <c r="C935" s="3">
        <v>110125</v>
      </c>
      <c r="D935" s="3">
        <v>112028</v>
      </c>
      <c r="E935" s="3">
        <v>110125</v>
      </c>
      <c r="F935" s="4" t="s">
        <v>280</v>
      </c>
      <c r="G935" s="1">
        <f>VALUE(LEFT(F935,LEN(F935)-1))*CHOOSE(MATCH(RIGHT(F935,1),{"K";"M";"B"},0),1000,1000000,1000000000)</f>
        <v>11370000</v>
      </c>
      <c r="H935" s="6">
        <v>8.8999999999999999E-3</v>
      </c>
      <c r="I935" s="5">
        <f>+Dados_Históricos___Ibovespa_2015_a_2025[[#This Row],[Var%]]*100</f>
        <v>0.89</v>
      </c>
      <c r="J935" s="9">
        <f t="shared" si="140"/>
        <v>1</v>
      </c>
      <c r="K935" s="5">
        <f t="shared" si="141"/>
        <v>0.39</v>
      </c>
      <c r="L935" s="9">
        <f t="shared" si="142"/>
        <v>1</v>
      </c>
      <c r="M935" s="5">
        <f t="shared" ca="1" si="143"/>
        <v>-0.1979999999999999</v>
      </c>
      <c r="N935" s="9">
        <f t="shared" ca="1" si="144"/>
        <v>0</v>
      </c>
      <c r="O935" s="5">
        <f t="shared" ca="1" si="145"/>
        <v>-0.33599999999999997</v>
      </c>
      <c r="P935" s="9">
        <f t="shared" ca="1" si="146"/>
        <v>0</v>
      </c>
      <c r="Q935" s="5">
        <f t="shared" ca="1" si="147"/>
        <v>-0.3423809523809524</v>
      </c>
      <c r="R935" s="9">
        <f t="shared" ca="1" si="148"/>
        <v>0</v>
      </c>
      <c r="S935" s="5">
        <f t="shared" si="149"/>
        <v>-1</v>
      </c>
    </row>
    <row r="936" spans="1:19" x14ac:dyDescent="0.3">
      <c r="A936" s="7">
        <v>44467</v>
      </c>
      <c r="B936" s="3">
        <v>110124</v>
      </c>
      <c r="C936" s="3">
        <v>113584</v>
      </c>
      <c r="D936" s="3">
        <v>113584</v>
      </c>
      <c r="E936" s="3">
        <v>109981</v>
      </c>
      <c r="F936" s="4" t="s">
        <v>680</v>
      </c>
      <c r="G936" s="1">
        <f>VALUE(LEFT(F936,LEN(F936)-1))*CHOOSE(MATCH(RIGHT(F936,1),{"K";"M";"B"},0),1000,1000000,1000000000)</f>
        <v>13190000</v>
      </c>
      <c r="H936" s="6">
        <v>-3.0499999999999999E-2</v>
      </c>
      <c r="I936" s="5">
        <f>+Dados_Históricos___Ibovespa_2015_a_2025[[#This Row],[Var%]]*100</f>
        <v>-3.05</v>
      </c>
      <c r="J936" s="9">
        <f t="shared" si="140"/>
        <v>0</v>
      </c>
      <c r="K936" s="5">
        <f t="shared" si="141"/>
        <v>-2.5499999999999998</v>
      </c>
      <c r="L936" s="9">
        <f t="shared" si="142"/>
        <v>0</v>
      </c>
      <c r="M936" s="5">
        <f t="shared" ca="1" si="143"/>
        <v>-7.999999999999962E-3</v>
      </c>
      <c r="N936" s="9">
        <f t="shared" ca="1" si="144"/>
        <v>0</v>
      </c>
      <c r="O936" s="5">
        <f t="shared" ca="1" si="145"/>
        <v>-0.52099999999999991</v>
      </c>
      <c r="P936" s="9">
        <f t="shared" ca="1" si="146"/>
        <v>0</v>
      </c>
      <c r="Q936" s="5">
        <f t="shared" ca="1" si="147"/>
        <v>-0.42190476190476195</v>
      </c>
      <c r="R936" s="9">
        <f t="shared" ca="1" si="148"/>
        <v>0</v>
      </c>
      <c r="S936" s="5">
        <f t="shared" si="149"/>
        <v>-1</v>
      </c>
    </row>
    <row r="937" spans="1:19" x14ac:dyDescent="0.3">
      <c r="A937" s="7">
        <v>44466</v>
      </c>
      <c r="B937" s="3">
        <v>113583</v>
      </c>
      <c r="C937" s="3">
        <v>113283</v>
      </c>
      <c r="D937" s="3">
        <v>114432</v>
      </c>
      <c r="E937" s="3">
        <v>112360</v>
      </c>
      <c r="F937" s="4" t="s">
        <v>152</v>
      </c>
      <c r="G937" s="1">
        <f>VALUE(LEFT(F937,LEN(F937)-1))*CHOOSE(MATCH(RIGHT(F937,1),{"K";"M";"B"},0),1000,1000000,1000000000)</f>
        <v>10740000</v>
      </c>
      <c r="H937" s="6">
        <v>2.5999999999999999E-3</v>
      </c>
      <c r="I937" s="5">
        <f>+Dados_Históricos___Ibovespa_2015_a_2025[[#This Row],[Var%]]*100</f>
        <v>0.26</v>
      </c>
      <c r="J937" s="9">
        <f t="shared" si="140"/>
        <v>1</v>
      </c>
      <c r="K937" s="5">
        <f t="shared" si="141"/>
        <v>0</v>
      </c>
      <c r="L937" s="9">
        <f t="shared" si="142"/>
        <v>0</v>
      </c>
      <c r="M937" s="5">
        <f t="shared" ca="1" si="143"/>
        <v>0.86</v>
      </c>
      <c r="N937" s="9">
        <f t="shared" ca="1" si="144"/>
        <v>1</v>
      </c>
      <c r="O937" s="5">
        <f t="shared" ca="1" si="145"/>
        <v>-0.23500000000000001</v>
      </c>
      <c r="P937" s="9">
        <f t="shared" ca="1" si="146"/>
        <v>0</v>
      </c>
      <c r="Q937" s="5">
        <f t="shared" ca="1" si="147"/>
        <v>-0.1980952380952381</v>
      </c>
      <c r="R937" s="9">
        <f t="shared" ca="1" si="148"/>
        <v>0</v>
      </c>
      <c r="S937" s="5">
        <f t="shared" si="149"/>
        <v>-1</v>
      </c>
    </row>
    <row r="938" spans="1:19" x14ac:dyDescent="0.3">
      <c r="A938" s="7">
        <v>44463</v>
      </c>
      <c r="B938" s="3">
        <v>113283</v>
      </c>
      <c r="C938" s="3">
        <v>114062</v>
      </c>
      <c r="D938" s="3">
        <v>114062</v>
      </c>
      <c r="E938" s="3">
        <v>112505</v>
      </c>
      <c r="F938" s="4" t="s">
        <v>681</v>
      </c>
      <c r="G938" s="1">
        <f>VALUE(LEFT(F938,LEN(F938)-1))*CHOOSE(MATCH(RIGHT(F938,1),{"K";"M";"B"},0),1000,1000000,1000000000)</f>
        <v>9120000</v>
      </c>
      <c r="H938" s="6">
        <v>-6.7999999999999996E-3</v>
      </c>
      <c r="I938" s="5">
        <f>+Dados_Históricos___Ibovespa_2015_a_2025[[#This Row],[Var%]]*100</f>
        <v>-0.67999999999999994</v>
      </c>
      <c r="J938" s="9">
        <f t="shared" si="140"/>
        <v>0</v>
      </c>
      <c r="K938" s="5">
        <f t="shared" si="141"/>
        <v>-0.17999999999999994</v>
      </c>
      <c r="L938" s="9">
        <f t="shared" si="142"/>
        <v>0</v>
      </c>
      <c r="M938" s="5">
        <f t="shared" ca="1" si="143"/>
        <v>0.34199999999999997</v>
      </c>
      <c r="N938" s="9">
        <f t="shared" ca="1" si="144"/>
        <v>1</v>
      </c>
      <c r="O938" s="5">
        <f t="shared" ca="1" si="145"/>
        <v>-7.5999999999999998E-2</v>
      </c>
      <c r="P938" s="9">
        <f t="shared" ca="1" si="146"/>
        <v>0</v>
      </c>
      <c r="Q938" s="5">
        <f t="shared" ca="1" si="147"/>
        <v>-0.29285714285714287</v>
      </c>
      <c r="R938" s="9">
        <f t="shared" ca="1" si="148"/>
        <v>0</v>
      </c>
      <c r="S938" s="5">
        <f t="shared" si="149"/>
        <v>1</v>
      </c>
    </row>
    <row r="939" spans="1:19" x14ac:dyDescent="0.3">
      <c r="A939" s="7">
        <v>44462</v>
      </c>
      <c r="B939" s="3">
        <v>114064</v>
      </c>
      <c r="C939" s="3">
        <v>112282</v>
      </c>
      <c r="D939" s="3">
        <v>114330</v>
      </c>
      <c r="E939" s="3">
        <v>112281</v>
      </c>
      <c r="F939" s="4" t="s">
        <v>682</v>
      </c>
      <c r="G939" s="1">
        <f>VALUE(LEFT(F939,LEN(F939)-1))*CHOOSE(MATCH(RIGHT(F939,1),{"K";"M";"B"},0),1000,1000000,1000000000)</f>
        <v>11480000</v>
      </c>
      <c r="H939" s="6">
        <v>1.5900000000000001E-2</v>
      </c>
      <c r="I939" s="5">
        <f>+Dados_Históricos___Ibovespa_2015_a_2025[[#This Row],[Var%]]*100</f>
        <v>1.59</v>
      </c>
      <c r="J939" s="9">
        <f t="shared" si="140"/>
        <v>1</v>
      </c>
      <c r="K939" s="5">
        <f t="shared" si="141"/>
        <v>1.0900000000000001</v>
      </c>
      <c r="L939" s="9">
        <f t="shared" si="142"/>
        <v>1</v>
      </c>
      <c r="M939" s="5">
        <f t="shared" ca="1" si="143"/>
        <v>6.3999999999999974E-2</v>
      </c>
      <c r="N939" s="9">
        <f t="shared" ca="1" si="144"/>
        <v>1</v>
      </c>
      <c r="O939" s="5">
        <f t="shared" ca="1" si="145"/>
        <v>-0.10100000000000001</v>
      </c>
      <c r="P939" s="9">
        <f t="shared" ca="1" si="146"/>
        <v>0</v>
      </c>
      <c r="Q939" s="5">
        <f t="shared" ca="1" si="147"/>
        <v>-0.23666666666666669</v>
      </c>
      <c r="R939" s="9">
        <f t="shared" ca="1" si="148"/>
        <v>0</v>
      </c>
      <c r="S939" s="5">
        <f t="shared" si="149"/>
        <v>1</v>
      </c>
    </row>
    <row r="940" spans="1:19" x14ac:dyDescent="0.3">
      <c r="A940" s="7">
        <v>44461</v>
      </c>
      <c r="B940" s="3">
        <v>112282</v>
      </c>
      <c r="C940" s="3">
        <v>110252</v>
      </c>
      <c r="D940" s="3">
        <v>113321</v>
      </c>
      <c r="E940" s="3">
        <v>110251</v>
      </c>
      <c r="F940" s="4" t="s">
        <v>215</v>
      </c>
      <c r="G940" s="1">
        <f>VALUE(LEFT(F940,LEN(F940)-1))*CHOOSE(MATCH(RIGHT(F940,1),{"K";"M";"B"},0),1000,1000000,1000000000)</f>
        <v>12160000</v>
      </c>
      <c r="H940" s="6">
        <v>1.84E-2</v>
      </c>
      <c r="I940" s="5">
        <f>+Dados_Históricos___Ibovespa_2015_a_2025[[#This Row],[Var%]]*100</f>
        <v>1.8399999999999999</v>
      </c>
      <c r="J940" s="9">
        <f t="shared" si="140"/>
        <v>1</v>
      </c>
      <c r="K940" s="5">
        <f t="shared" si="141"/>
        <v>1.3399999999999999</v>
      </c>
      <c r="L940" s="9">
        <f t="shared" si="142"/>
        <v>1</v>
      </c>
      <c r="M940" s="5">
        <f t="shared" ca="1" si="143"/>
        <v>-0.47400000000000003</v>
      </c>
      <c r="N940" s="9">
        <f t="shared" ca="1" si="144"/>
        <v>0</v>
      </c>
      <c r="O940" s="5">
        <f t="shared" ca="1" si="145"/>
        <v>-8.8000000000000009E-2</v>
      </c>
      <c r="P940" s="9">
        <f t="shared" ca="1" si="146"/>
        <v>0</v>
      </c>
      <c r="Q940" s="5">
        <f t="shared" ca="1" si="147"/>
        <v>-0.20142857142857146</v>
      </c>
      <c r="R940" s="9">
        <f t="shared" ca="1" si="148"/>
        <v>0</v>
      </c>
      <c r="S940" s="5">
        <f t="shared" si="149"/>
        <v>1</v>
      </c>
    </row>
    <row r="941" spans="1:19" x14ac:dyDescent="0.3">
      <c r="A941" s="7">
        <v>44460</v>
      </c>
      <c r="B941" s="3">
        <v>110250</v>
      </c>
      <c r="C941" s="3">
        <v>108859</v>
      </c>
      <c r="D941" s="3">
        <v>110923</v>
      </c>
      <c r="E941" s="3">
        <v>108859</v>
      </c>
      <c r="F941" s="4" t="s">
        <v>406</v>
      </c>
      <c r="G941" s="1">
        <f>VALUE(LEFT(F941,LEN(F941)-1))*CHOOSE(MATCH(RIGHT(F941,1),{"K";"M";"B"},0),1000,1000000,1000000000)</f>
        <v>11250000</v>
      </c>
      <c r="H941" s="6">
        <v>1.29E-2</v>
      </c>
      <c r="I941" s="5">
        <f>+Dados_Históricos___Ibovespa_2015_a_2025[[#This Row],[Var%]]*100</f>
        <v>1.29</v>
      </c>
      <c r="J941" s="9">
        <f t="shared" si="140"/>
        <v>1</v>
      </c>
      <c r="K941" s="5">
        <f t="shared" si="141"/>
        <v>0.79</v>
      </c>
      <c r="L941" s="9">
        <f t="shared" si="142"/>
        <v>1</v>
      </c>
      <c r="M941" s="5">
        <f t="shared" ca="1" si="143"/>
        <v>-1.034</v>
      </c>
      <c r="N941" s="9">
        <f t="shared" ca="1" si="144"/>
        <v>0</v>
      </c>
      <c r="O941" s="5">
        <f t="shared" ca="1" si="145"/>
        <v>-0.65000000000000013</v>
      </c>
      <c r="P941" s="9">
        <f t="shared" ca="1" si="146"/>
        <v>0</v>
      </c>
      <c r="Q941" s="5">
        <f t="shared" ca="1" si="147"/>
        <v>-0.31238095238095248</v>
      </c>
      <c r="R941" s="9">
        <f t="shared" ca="1" si="148"/>
        <v>0</v>
      </c>
      <c r="S941" s="5">
        <f t="shared" si="149"/>
        <v>1</v>
      </c>
    </row>
    <row r="942" spans="1:19" x14ac:dyDescent="0.3">
      <c r="A942" s="7">
        <v>44459</v>
      </c>
      <c r="B942" s="3">
        <v>108844</v>
      </c>
      <c r="C942" s="3">
        <v>111435</v>
      </c>
      <c r="D942" s="3">
        <v>111435</v>
      </c>
      <c r="E942" s="3">
        <v>107520</v>
      </c>
      <c r="F942" s="4" t="s">
        <v>376</v>
      </c>
      <c r="G942" s="1">
        <f>VALUE(LEFT(F942,LEN(F942)-1))*CHOOSE(MATCH(RIGHT(F942,1),{"K";"M";"B"},0),1000,1000000,1000000000)</f>
        <v>11500000</v>
      </c>
      <c r="H942" s="6">
        <v>-2.3300000000000001E-2</v>
      </c>
      <c r="I942" s="5">
        <f>+Dados_Históricos___Ibovespa_2015_a_2025[[#This Row],[Var%]]*100</f>
        <v>-2.33</v>
      </c>
      <c r="J942" s="9">
        <f t="shared" si="140"/>
        <v>0</v>
      </c>
      <c r="K942" s="5">
        <f t="shared" si="141"/>
        <v>-1.83</v>
      </c>
      <c r="L942" s="9">
        <f t="shared" si="142"/>
        <v>0</v>
      </c>
      <c r="M942" s="5">
        <f t="shared" ca="1" si="143"/>
        <v>-1.33</v>
      </c>
      <c r="N942" s="9">
        <f t="shared" ca="1" si="144"/>
        <v>0</v>
      </c>
      <c r="O942" s="5">
        <f t="shared" ca="1" si="145"/>
        <v>-0.69900000000000007</v>
      </c>
      <c r="P942" s="9">
        <f t="shared" ca="1" si="146"/>
        <v>0</v>
      </c>
      <c r="Q942" s="5">
        <f t="shared" ca="1" si="147"/>
        <v>-0.33761904761904771</v>
      </c>
      <c r="R942" s="9">
        <f t="shared" ca="1" si="148"/>
        <v>0</v>
      </c>
      <c r="S942" s="5">
        <f t="shared" si="149"/>
        <v>-1</v>
      </c>
    </row>
    <row r="943" spans="1:19" x14ac:dyDescent="0.3">
      <c r="A943" s="7">
        <v>44456</v>
      </c>
      <c r="B943" s="3">
        <v>111439</v>
      </c>
      <c r="C943" s="3">
        <v>113794</v>
      </c>
      <c r="D943" s="3">
        <v>113794</v>
      </c>
      <c r="E943" s="3">
        <v>111157</v>
      </c>
      <c r="F943" s="4" t="s">
        <v>683</v>
      </c>
      <c r="G943" s="1">
        <f>VALUE(LEFT(F943,LEN(F943)-1))*CHOOSE(MATCH(RIGHT(F943,1),{"K";"M";"B"},0),1000,1000000,1000000000)</f>
        <v>14830000</v>
      </c>
      <c r="H943" s="6">
        <v>-2.07E-2</v>
      </c>
      <c r="I943" s="5">
        <f>+Dados_Históricos___Ibovespa_2015_a_2025[[#This Row],[Var%]]*100</f>
        <v>-2.0699999999999998</v>
      </c>
      <c r="J943" s="9">
        <f t="shared" si="140"/>
        <v>0</v>
      </c>
      <c r="K943" s="5">
        <f t="shared" si="141"/>
        <v>-1.5699999999999998</v>
      </c>
      <c r="L943" s="9">
        <f t="shared" si="142"/>
        <v>0</v>
      </c>
      <c r="M943" s="5">
        <f t="shared" ca="1" si="143"/>
        <v>-0.49400000000000011</v>
      </c>
      <c r="N943" s="9">
        <f t="shared" ca="1" si="144"/>
        <v>0</v>
      </c>
      <c r="O943" s="5">
        <f t="shared" ca="1" si="145"/>
        <v>-0.44400000000000012</v>
      </c>
      <c r="P943" s="9">
        <f t="shared" ca="1" si="146"/>
        <v>0</v>
      </c>
      <c r="Q943" s="5">
        <f t="shared" ca="1" si="147"/>
        <v>-0.2052380952380953</v>
      </c>
      <c r="R943" s="9">
        <f t="shared" ca="1" si="148"/>
        <v>0</v>
      </c>
      <c r="S943" s="5">
        <f t="shared" si="149"/>
        <v>0.99999999999999989</v>
      </c>
    </row>
    <row r="944" spans="1:19" x14ac:dyDescent="0.3">
      <c r="A944" s="7">
        <v>44455</v>
      </c>
      <c r="B944" s="3">
        <v>113794</v>
      </c>
      <c r="C944" s="3">
        <v>115062</v>
      </c>
      <c r="D944" s="3">
        <v>115062</v>
      </c>
      <c r="E944" s="3">
        <v>113395</v>
      </c>
      <c r="F944" s="4" t="s">
        <v>608</v>
      </c>
      <c r="G944" s="1">
        <f>VALUE(LEFT(F944,LEN(F944)-1))*CHOOSE(MATCH(RIGHT(F944,1),{"K";"M";"B"},0),1000,1000000,1000000000)</f>
        <v>10690000</v>
      </c>
      <c r="H944" s="6">
        <v>-1.0999999999999999E-2</v>
      </c>
      <c r="I944" s="5">
        <f>+Dados_Históricos___Ibovespa_2015_a_2025[[#This Row],[Var%]]*100</f>
        <v>-1.0999999999999999</v>
      </c>
      <c r="J944" s="9">
        <f t="shared" si="140"/>
        <v>0</v>
      </c>
      <c r="K944" s="5">
        <f t="shared" si="141"/>
        <v>-0.59999999999999987</v>
      </c>
      <c r="L944" s="9">
        <f t="shared" si="142"/>
        <v>0</v>
      </c>
      <c r="M944" s="5">
        <f t="shared" ca="1" si="143"/>
        <v>-0.2659999999999999</v>
      </c>
      <c r="N944" s="9">
        <f t="shared" ca="1" si="144"/>
        <v>0</v>
      </c>
      <c r="O944" s="5">
        <f t="shared" ca="1" si="145"/>
        <v>-0.46500000000000002</v>
      </c>
      <c r="P944" s="9">
        <f t="shared" ca="1" si="146"/>
        <v>0</v>
      </c>
      <c r="Q944" s="5">
        <f t="shared" ca="1" si="147"/>
        <v>-0.15761904761904766</v>
      </c>
      <c r="R944" s="9">
        <f t="shared" ca="1" si="148"/>
        <v>0</v>
      </c>
      <c r="S944" s="5">
        <f t="shared" si="149"/>
        <v>-1</v>
      </c>
    </row>
    <row r="945" spans="1:19" x14ac:dyDescent="0.3">
      <c r="A945" s="7">
        <v>44454</v>
      </c>
      <c r="B945" s="3">
        <v>115063</v>
      </c>
      <c r="C945" s="3">
        <v>116191</v>
      </c>
      <c r="D945" s="3">
        <v>116312</v>
      </c>
      <c r="E945" s="3">
        <v>114741</v>
      </c>
      <c r="F945" s="4" t="s">
        <v>684</v>
      </c>
      <c r="G945" s="1">
        <f>VALUE(LEFT(F945,LEN(F945)-1))*CHOOSE(MATCH(RIGHT(F945,1),{"K";"M";"B"},0),1000,1000000,1000000000)</f>
        <v>9460000</v>
      </c>
      <c r="H945" s="6">
        <v>-9.5999999999999992E-3</v>
      </c>
      <c r="I945" s="5">
        <f>+Dados_Históricos___Ibovespa_2015_a_2025[[#This Row],[Var%]]*100</f>
        <v>-0.96</v>
      </c>
      <c r="J945" s="9">
        <f t="shared" si="140"/>
        <v>0</v>
      </c>
      <c r="K945" s="5">
        <f t="shared" si="141"/>
        <v>-0.45999999999999996</v>
      </c>
      <c r="L945" s="9">
        <f t="shared" si="142"/>
        <v>0</v>
      </c>
      <c r="M945" s="5">
        <f t="shared" ca="1" si="143"/>
        <v>0.29799999999999999</v>
      </c>
      <c r="N945" s="9">
        <f t="shared" ca="1" si="144"/>
        <v>1</v>
      </c>
      <c r="O945" s="5">
        <f t="shared" ca="1" si="145"/>
        <v>-0.30300000000000005</v>
      </c>
      <c r="P945" s="9">
        <f t="shared" ca="1" si="146"/>
        <v>0</v>
      </c>
      <c r="Q945" s="5">
        <f t="shared" ca="1" si="147"/>
        <v>-0.15619047619047616</v>
      </c>
      <c r="R945" s="9">
        <f t="shared" ca="1" si="148"/>
        <v>0</v>
      </c>
      <c r="S945" s="5">
        <f t="shared" si="149"/>
        <v>-1</v>
      </c>
    </row>
    <row r="946" spans="1:19" x14ac:dyDescent="0.3">
      <c r="A946" s="7">
        <v>44453</v>
      </c>
      <c r="B946" s="3">
        <v>116181</v>
      </c>
      <c r="C946" s="3">
        <v>116405</v>
      </c>
      <c r="D946" s="3">
        <v>117270</v>
      </c>
      <c r="E946" s="3">
        <v>115809</v>
      </c>
      <c r="F946" s="4" t="s">
        <v>685</v>
      </c>
      <c r="G946" s="1">
        <f>VALUE(LEFT(F946,LEN(F946)-1))*CHOOSE(MATCH(RIGHT(F946,1),{"K";"M";"B"},0),1000,1000000,1000000000)</f>
        <v>9030000</v>
      </c>
      <c r="H946" s="6">
        <v>-1.9E-3</v>
      </c>
      <c r="I946" s="5">
        <f>+Dados_Históricos___Ibovespa_2015_a_2025[[#This Row],[Var%]]*100</f>
        <v>-0.19</v>
      </c>
      <c r="J946" s="9">
        <f t="shared" si="140"/>
        <v>0</v>
      </c>
      <c r="K946" s="5">
        <f t="shared" si="141"/>
        <v>0</v>
      </c>
      <c r="L946" s="9">
        <f t="shared" si="142"/>
        <v>0</v>
      </c>
      <c r="M946" s="5">
        <f t="shared" ca="1" si="143"/>
        <v>-0.26600000000000001</v>
      </c>
      <c r="N946" s="9">
        <f t="shared" ca="1" si="144"/>
        <v>0</v>
      </c>
      <c r="O946" s="5">
        <f t="shared" ca="1" si="145"/>
        <v>-0.28700000000000003</v>
      </c>
      <c r="P946" s="9">
        <f t="shared" ca="1" si="146"/>
        <v>0</v>
      </c>
      <c r="Q946" s="5">
        <f t="shared" ca="1" si="147"/>
        <v>-0.18952380952380951</v>
      </c>
      <c r="R946" s="9">
        <f t="shared" ca="1" si="148"/>
        <v>0</v>
      </c>
      <c r="S946" s="5">
        <f t="shared" si="149"/>
        <v>-1</v>
      </c>
    </row>
    <row r="947" spans="1:19" x14ac:dyDescent="0.3">
      <c r="A947" s="7">
        <v>44452</v>
      </c>
      <c r="B947" s="3">
        <v>116404</v>
      </c>
      <c r="C947" s="3">
        <v>114300</v>
      </c>
      <c r="D947" s="3">
        <v>117046</v>
      </c>
      <c r="E947" s="3">
        <v>114300</v>
      </c>
      <c r="F947" s="4" t="s">
        <v>191</v>
      </c>
      <c r="G947" s="1">
        <f>VALUE(LEFT(F947,LEN(F947)-1))*CHOOSE(MATCH(RIGHT(F947,1),{"K";"M";"B"},0),1000,1000000,1000000000)</f>
        <v>9250000</v>
      </c>
      <c r="H947" s="6">
        <v>1.8499999999999999E-2</v>
      </c>
      <c r="I947" s="5">
        <f>+Dados_Históricos___Ibovespa_2015_a_2025[[#This Row],[Var%]]*100</f>
        <v>1.8499999999999999</v>
      </c>
      <c r="J947" s="9">
        <f t="shared" si="140"/>
        <v>1</v>
      </c>
      <c r="K947" s="5">
        <f t="shared" si="141"/>
        <v>1.3499999999999999</v>
      </c>
      <c r="L947" s="9">
        <f t="shared" si="142"/>
        <v>1</v>
      </c>
      <c r="M947" s="5">
        <f t="shared" ca="1" si="143"/>
        <v>-6.8000000000000102E-2</v>
      </c>
      <c r="N947" s="9">
        <f t="shared" ca="1" si="144"/>
        <v>0</v>
      </c>
      <c r="O947" s="5">
        <f t="shared" ca="1" si="145"/>
        <v>-0.34600000000000003</v>
      </c>
      <c r="P947" s="9">
        <f t="shared" ca="1" si="146"/>
        <v>0</v>
      </c>
      <c r="Q947" s="5">
        <f t="shared" ca="1" si="147"/>
        <v>-0.16095238095238096</v>
      </c>
      <c r="R947" s="9">
        <f t="shared" ca="1" si="148"/>
        <v>0</v>
      </c>
      <c r="S947" s="5">
        <f t="shared" si="149"/>
        <v>1</v>
      </c>
    </row>
    <row r="948" spans="1:19" x14ac:dyDescent="0.3">
      <c r="A948" s="7">
        <v>44449</v>
      </c>
      <c r="B948" s="3">
        <v>114286</v>
      </c>
      <c r="C948" s="3">
        <v>115370</v>
      </c>
      <c r="D948" s="3">
        <v>116896</v>
      </c>
      <c r="E948" s="3">
        <v>114286</v>
      </c>
      <c r="F948" s="4" t="s">
        <v>518</v>
      </c>
      <c r="G948" s="1">
        <f>VALUE(LEFT(F948,LEN(F948)-1))*CHOOSE(MATCH(RIGHT(F948,1),{"K";"M";"B"},0),1000,1000000,1000000000)</f>
        <v>11160000</v>
      </c>
      <c r="H948" s="6">
        <v>-9.2999999999999992E-3</v>
      </c>
      <c r="I948" s="5">
        <f>+Dados_Históricos___Ibovespa_2015_a_2025[[#This Row],[Var%]]*100</f>
        <v>-0.92999999999999994</v>
      </c>
      <c r="J948" s="9">
        <f t="shared" si="140"/>
        <v>0</v>
      </c>
      <c r="K948" s="5">
        <f t="shared" si="141"/>
        <v>-0.42999999999999994</v>
      </c>
      <c r="L948" s="9">
        <f t="shared" si="142"/>
        <v>0</v>
      </c>
      <c r="M948" s="5">
        <f t="shared" ca="1" si="143"/>
        <v>-0.39400000000000007</v>
      </c>
      <c r="N948" s="9">
        <f t="shared" ca="1" si="144"/>
        <v>0</v>
      </c>
      <c r="O948" s="5">
        <f t="shared" ca="1" si="145"/>
        <v>-0.3660000000000001</v>
      </c>
      <c r="P948" s="9">
        <f t="shared" ca="1" si="146"/>
        <v>0</v>
      </c>
      <c r="Q948" s="5">
        <f t="shared" ca="1" si="147"/>
        <v>-0.30190476190476195</v>
      </c>
      <c r="R948" s="9">
        <f t="shared" ca="1" si="148"/>
        <v>0</v>
      </c>
      <c r="S948" s="5">
        <f t="shared" si="149"/>
        <v>-1</v>
      </c>
    </row>
    <row r="949" spans="1:19" x14ac:dyDescent="0.3">
      <c r="A949" s="7">
        <v>44448</v>
      </c>
      <c r="B949" s="3">
        <v>115361</v>
      </c>
      <c r="C949" s="3">
        <v>113413</v>
      </c>
      <c r="D949" s="3">
        <v>116354</v>
      </c>
      <c r="E949" s="3">
        <v>112435</v>
      </c>
      <c r="F949" s="4" t="s">
        <v>686</v>
      </c>
      <c r="G949" s="1">
        <f>VALUE(LEFT(F949,LEN(F949)-1))*CHOOSE(MATCH(RIGHT(F949,1),{"K";"M";"B"},0),1000,1000000,1000000000)</f>
        <v>13890000</v>
      </c>
      <c r="H949" s="6">
        <v>1.72E-2</v>
      </c>
      <c r="I949" s="5">
        <f>+Dados_Históricos___Ibovespa_2015_a_2025[[#This Row],[Var%]]*100</f>
        <v>1.72</v>
      </c>
      <c r="J949" s="9">
        <f t="shared" si="140"/>
        <v>1</v>
      </c>
      <c r="K949" s="5">
        <f t="shared" si="141"/>
        <v>1.22</v>
      </c>
      <c r="L949" s="9">
        <f t="shared" si="142"/>
        <v>1</v>
      </c>
      <c r="M949" s="5">
        <f t="shared" ca="1" si="143"/>
        <v>-0.66400000000000015</v>
      </c>
      <c r="N949" s="9">
        <f t="shared" ca="1" si="144"/>
        <v>0</v>
      </c>
      <c r="O949" s="5">
        <f t="shared" ca="1" si="145"/>
        <v>-0.44600000000000006</v>
      </c>
      <c r="P949" s="9">
        <f t="shared" ca="1" si="146"/>
        <v>0</v>
      </c>
      <c r="Q949" s="5">
        <f t="shared" ca="1" si="147"/>
        <v>-0.26333333333333336</v>
      </c>
      <c r="R949" s="9">
        <f t="shared" ca="1" si="148"/>
        <v>0</v>
      </c>
      <c r="S949" s="5">
        <f t="shared" si="149"/>
        <v>1</v>
      </c>
    </row>
    <row r="950" spans="1:19" x14ac:dyDescent="0.3">
      <c r="A950" s="7">
        <v>44447</v>
      </c>
      <c r="B950" s="3">
        <v>113413</v>
      </c>
      <c r="C950" s="3">
        <v>117866</v>
      </c>
      <c r="D950" s="3">
        <v>117866</v>
      </c>
      <c r="E950" s="3">
        <v>113172</v>
      </c>
      <c r="F950" s="4" t="s">
        <v>146</v>
      </c>
      <c r="G950" s="1">
        <f>VALUE(LEFT(F950,LEN(F950)-1))*CHOOSE(MATCH(RIGHT(F950,1),{"K";"M";"B"},0),1000,1000000,1000000000)</f>
        <v>12320000</v>
      </c>
      <c r="H950" s="6">
        <v>-3.78E-2</v>
      </c>
      <c r="I950" s="5">
        <f>+Dados_Históricos___Ibovespa_2015_a_2025[[#This Row],[Var%]]*100</f>
        <v>-3.7800000000000002</v>
      </c>
      <c r="J950" s="9">
        <f t="shared" si="140"/>
        <v>0</v>
      </c>
      <c r="K950" s="5">
        <f t="shared" si="141"/>
        <v>-3.2800000000000002</v>
      </c>
      <c r="L950" s="9">
        <f t="shared" si="142"/>
        <v>0</v>
      </c>
      <c r="M950" s="5">
        <f t="shared" ca="1" si="143"/>
        <v>-0.90400000000000025</v>
      </c>
      <c r="N950" s="9">
        <f t="shared" ca="1" si="144"/>
        <v>0</v>
      </c>
      <c r="O950" s="5">
        <f t="shared" ca="1" si="145"/>
        <v>-0.56800000000000017</v>
      </c>
      <c r="P950" s="9">
        <f t="shared" ca="1" si="146"/>
        <v>0</v>
      </c>
      <c r="Q950" s="5">
        <f t="shared" ca="1" si="147"/>
        <v>-0.37666666666666676</v>
      </c>
      <c r="R950" s="9">
        <f t="shared" ca="1" si="148"/>
        <v>0</v>
      </c>
      <c r="S950" s="5">
        <f t="shared" si="149"/>
        <v>1</v>
      </c>
    </row>
    <row r="951" spans="1:19" x14ac:dyDescent="0.3">
      <c r="A951" s="7">
        <v>44445</v>
      </c>
      <c r="B951" s="3">
        <v>117869</v>
      </c>
      <c r="C951" s="3">
        <v>116926</v>
      </c>
      <c r="D951" s="3">
        <v>117981</v>
      </c>
      <c r="E951" s="3">
        <v>116156</v>
      </c>
      <c r="F951" s="4" t="s">
        <v>687</v>
      </c>
      <c r="G951" s="1">
        <f>VALUE(LEFT(F951,LEN(F951)-1))*CHOOSE(MATCH(RIGHT(F951,1),{"K";"M";"B"},0),1000,1000000,1000000000)</f>
        <v>5110000</v>
      </c>
      <c r="H951" s="6">
        <v>8.0000000000000002E-3</v>
      </c>
      <c r="I951" s="5">
        <f>+Dados_Históricos___Ibovespa_2015_a_2025[[#This Row],[Var%]]*100</f>
        <v>0.8</v>
      </c>
      <c r="J951" s="9">
        <f t="shared" si="140"/>
        <v>1</v>
      </c>
      <c r="K951" s="5">
        <f t="shared" si="141"/>
        <v>0.30000000000000004</v>
      </c>
      <c r="L951" s="9">
        <f t="shared" si="142"/>
        <v>1</v>
      </c>
      <c r="M951" s="5">
        <f t="shared" ca="1" si="143"/>
        <v>-0.30800000000000005</v>
      </c>
      <c r="N951" s="9">
        <f t="shared" ca="1" si="144"/>
        <v>0</v>
      </c>
      <c r="O951" s="5">
        <f t="shared" ca="1" si="145"/>
        <v>4.2999999999999969E-2</v>
      </c>
      <c r="P951" s="9">
        <f t="shared" ca="1" si="146"/>
        <v>1</v>
      </c>
      <c r="Q951" s="5">
        <f t="shared" ca="1" si="147"/>
        <v>-0.18857142857142856</v>
      </c>
      <c r="R951" s="9">
        <f t="shared" ca="1" si="148"/>
        <v>0</v>
      </c>
      <c r="S951" s="5">
        <f t="shared" si="149"/>
        <v>-1</v>
      </c>
    </row>
    <row r="952" spans="1:19" x14ac:dyDescent="0.3">
      <c r="A952" s="7">
        <v>44442</v>
      </c>
      <c r="B952" s="3">
        <v>116933</v>
      </c>
      <c r="C952" s="3">
        <v>116679</v>
      </c>
      <c r="D952" s="3">
        <v>117396</v>
      </c>
      <c r="E952" s="3">
        <v>115583</v>
      </c>
      <c r="F952" s="4" t="s">
        <v>688</v>
      </c>
      <c r="G952" s="1">
        <f>VALUE(LEFT(F952,LEN(F952)-1))*CHOOSE(MATCH(RIGHT(F952,1),{"K";"M";"B"},0),1000,1000000,1000000000)</f>
        <v>12520000</v>
      </c>
      <c r="H952" s="6">
        <v>2.2000000000000001E-3</v>
      </c>
      <c r="I952" s="5">
        <f>+Dados_Históricos___Ibovespa_2015_a_2025[[#This Row],[Var%]]*100</f>
        <v>0.22</v>
      </c>
      <c r="J952" s="9">
        <f t="shared" si="140"/>
        <v>1</v>
      </c>
      <c r="K952" s="5">
        <f t="shared" si="141"/>
        <v>0</v>
      </c>
      <c r="L952" s="9">
        <f t="shared" si="142"/>
        <v>0</v>
      </c>
      <c r="M952" s="5">
        <f t="shared" ca="1" si="143"/>
        <v>-0.62399999999999989</v>
      </c>
      <c r="N952" s="9">
        <f t="shared" ca="1" si="144"/>
        <v>0</v>
      </c>
      <c r="O952" s="5">
        <f t="shared" ca="1" si="145"/>
        <v>-8.5999999999999924E-2</v>
      </c>
      <c r="P952" s="9">
        <f t="shared" ca="1" si="146"/>
        <v>0</v>
      </c>
      <c r="Q952" s="5">
        <f t="shared" ca="1" si="147"/>
        <v>-0.18047619047619043</v>
      </c>
      <c r="R952" s="9">
        <f t="shared" ca="1" si="148"/>
        <v>0</v>
      </c>
      <c r="S952" s="5">
        <f t="shared" si="149"/>
        <v>-1</v>
      </c>
    </row>
    <row r="953" spans="1:19" x14ac:dyDescent="0.3">
      <c r="A953" s="7">
        <v>44441</v>
      </c>
      <c r="B953" s="3">
        <v>116677</v>
      </c>
      <c r="C953" s="3">
        <v>119394</v>
      </c>
      <c r="D953" s="3">
        <v>119397</v>
      </c>
      <c r="E953" s="3">
        <v>116534</v>
      </c>
      <c r="F953" s="4" t="s">
        <v>266</v>
      </c>
      <c r="G953" s="1">
        <f>VALUE(LEFT(F953,LEN(F953)-1))*CHOOSE(MATCH(RIGHT(F953,1),{"K";"M";"B"},0),1000,1000000,1000000000)</f>
        <v>9860000</v>
      </c>
      <c r="H953" s="6">
        <v>-2.2800000000000001E-2</v>
      </c>
      <c r="I953" s="5">
        <f>+Dados_Históricos___Ibovespa_2015_a_2025[[#This Row],[Var%]]*100</f>
        <v>-2.2800000000000002</v>
      </c>
      <c r="J953" s="9">
        <f t="shared" si="140"/>
        <v>0</v>
      </c>
      <c r="K953" s="5">
        <f t="shared" si="141"/>
        <v>-1.7800000000000002</v>
      </c>
      <c r="L953" s="9">
        <f t="shared" si="142"/>
        <v>0</v>
      </c>
      <c r="M953" s="5">
        <f t="shared" ca="1" si="143"/>
        <v>-0.33800000000000002</v>
      </c>
      <c r="N953" s="9">
        <f t="shared" ca="1" si="144"/>
        <v>0</v>
      </c>
      <c r="O953" s="5">
        <f t="shared" ca="1" si="145"/>
        <v>-3.1999999999999987E-2</v>
      </c>
      <c r="P953" s="9">
        <f t="shared" ca="1" si="146"/>
        <v>0</v>
      </c>
      <c r="Q953" s="5">
        <f t="shared" ca="1" si="147"/>
        <v>-0.19761904761904764</v>
      </c>
      <c r="R953" s="9">
        <f t="shared" ca="1" si="148"/>
        <v>0</v>
      </c>
      <c r="S953" s="5">
        <f t="shared" si="149"/>
        <v>1</v>
      </c>
    </row>
    <row r="954" spans="1:19" x14ac:dyDescent="0.3">
      <c r="A954" s="7">
        <v>44440</v>
      </c>
      <c r="B954" s="3">
        <v>119396</v>
      </c>
      <c r="C954" s="3">
        <v>118793</v>
      </c>
      <c r="D954" s="3">
        <v>119942</v>
      </c>
      <c r="E954" s="3">
        <v>118067</v>
      </c>
      <c r="F954" s="4" t="s">
        <v>155</v>
      </c>
      <c r="G954" s="1">
        <f>VALUE(LEFT(F954,LEN(F954)-1))*CHOOSE(MATCH(RIGHT(F954,1),{"K";"M";"B"},0),1000,1000000,1000000000)</f>
        <v>9520000</v>
      </c>
      <c r="H954" s="6">
        <v>5.1999999999999998E-3</v>
      </c>
      <c r="I954" s="5">
        <f>+Dados_Históricos___Ibovespa_2015_a_2025[[#This Row],[Var%]]*100</f>
        <v>0.52</v>
      </c>
      <c r="J954" s="9">
        <f t="shared" si="140"/>
        <v>1</v>
      </c>
      <c r="K954" s="5">
        <f t="shared" si="141"/>
        <v>2.0000000000000018E-2</v>
      </c>
      <c r="L954" s="9">
        <f t="shared" si="142"/>
        <v>1</v>
      </c>
      <c r="M954" s="5">
        <f t="shared" ca="1" si="143"/>
        <v>-0.22799999999999998</v>
      </c>
      <c r="N954" s="9">
        <f t="shared" ca="1" si="144"/>
        <v>0</v>
      </c>
      <c r="O954" s="5">
        <f t="shared" ca="1" si="145"/>
        <v>0.24100000000000002</v>
      </c>
      <c r="P954" s="9">
        <f t="shared" ca="1" si="146"/>
        <v>1</v>
      </c>
      <c r="Q954" s="5">
        <f t="shared" ca="1" si="147"/>
        <v>-0.1576190476190476</v>
      </c>
      <c r="R954" s="9">
        <f t="shared" ca="1" si="148"/>
        <v>0</v>
      </c>
      <c r="S954" s="5">
        <f t="shared" si="149"/>
        <v>-1</v>
      </c>
    </row>
    <row r="955" spans="1:19" x14ac:dyDescent="0.3">
      <c r="A955" s="7">
        <v>44439</v>
      </c>
      <c r="B955" s="3">
        <v>118781</v>
      </c>
      <c r="C955" s="3">
        <v>119738</v>
      </c>
      <c r="D955" s="3">
        <v>120157</v>
      </c>
      <c r="E955" s="3">
        <v>117911</v>
      </c>
      <c r="F955" s="4" t="s">
        <v>399</v>
      </c>
      <c r="G955" s="1">
        <f>VALUE(LEFT(F955,LEN(F955)-1))*CHOOSE(MATCH(RIGHT(F955,1),{"K";"M";"B"},0),1000,1000000,1000000000)</f>
        <v>11540000</v>
      </c>
      <c r="H955" s="6">
        <v>-8.0000000000000002E-3</v>
      </c>
      <c r="I955" s="5">
        <f>+Dados_Históricos___Ibovespa_2015_a_2025[[#This Row],[Var%]]*100</f>
        <v>-0.8</v>
      </c>
      <c r="J955" s="9">
        <f t="shared" si="140"/>
        <v>0</v>
      </c>
      <c r="K955" s="5">
        <f t="shared" si="141"/>
        <v>-0.30000000000000004</v>
      </c>
      <c r="L955" s="9">
        <f t="shared" si="142"/>
        <v>0</v>
      </c>
      <c r="M955" s="5">
        <f t="shared" ca="1" si="143"/>
        <v>-0.23199999999999998</v>
      </c>
      <c r="N955" s="9">
        <f t="shared" ca="1" si="144"/>
        <v>0</v>
      </c>
      <c r="O955" s="5">
        <f t="shared" ca="1" si="145"/>
        <v>8.2000000000000031E-2</v>
      </c>
      <c r="P955" s="9">
        <f t="shared" ca="1" si="146"/>
        <v>1</v>
      </c>
      <c r="Q955" s="5">
        <f t="shared" ca="1" si="147"/>
        <v>-0.14095238095238094</v>
      </c>
      <c r="R955" s="9">
        <f t="shared" ca="1" si="148"/>
        <v>0</v>
      </c>
      <c r="S955" s="5">
        <f t="shared" si="149"/>
        <v>-1</v>
      </c>
    </row>
    <row r="956" spans="1:19" x14ac:dyDescent="0.3">
      <c r="A956" s="7">
        <v>44438</v>
      </c>
      <c r="B956" s="3">
        <v>119740</v>
      </c>
      <c r="C956" s="3">
        <v>120677</v>
      </c>
      <c r="D956" s="3">
        <v>120684</v>
      </c>
      <c r="E956" s="3">
        <v>119354</v>
      </c>
      <c r="F956" s="4" t="s">
        <v>689</v>
      </c>
      <c r="G956" s="1">
        <f>VALUE(LEFT(F956,LEN(F956)-1))*CHOOSE(MATCH(RIGHT(F956,1),{"K";"M";"B"},0),1000,1000000,1000000000)</f>
        <v>6390000</v>
      </c>
      <c r="H956" s="6">
        <v>-7.7999999999999996E-3</v>
      </c>
      <c r="I956" s="5">
        <f>+Dados_Históricos___Ibovespa_2015_a_2025[[#This Row],[Var%]]*100</f>
        <v>-0.77999999999999992</v>
      </c>
      <c r="J956" s="9">
        <f t="shared" si="140"/>
        <v>0</v>
      </c>
      <c r="K956" s="5">
        <f t="shared" si="141"/>
        <v>-0.27999999999999992</v>
      </c>
      <c r="L956" s="9">
        <f t="shared" si="142"/>
        <v>0</v>
      </c>
      <c r="M956" s="5">
        <f t="shared" ca="1" si="143"/>
        <v>0.39400000000000002</v>
      </c>
      <c r="N956" s="9">
        <f t="shared" ca="1" si="144"/>
        <v>1</v>
      </c>
      <c r="O956" s="5">
        <f t="shared" ca="1" si="145"/>
        <v>5.500000000000007E-2</v>
      </c>
      <c r="P956" s="9">
        <f t="shared" ca="1" si="146"/>
        <v>1</v>
      </c>
      <c r="Q956" s="5">
        <f t="shared" ca="1" si="147"/>
        <v>-7.4761904761904738E-2</v>
      </c>
      <c r="R956" s="9">
        <f t="shared" ca="1" si="148"/>
        <v>0</v>
      </c>
      <c r="S956" s="5">
        <f t="shared" si="149"/>
        <v>-1</v>
      </c>
    </row>
    <row r="957" spans="1:19" x14ac:dyDescent="0.3">
      <c r="A957" s="7">
        <v>44435</v>
      </c>
      <c r="B957" s="3">
        <v>120678</v>
      </c>
      <c r="C957" s="3">
        <v>118725</v>
      </c>
      <c r="D957" s="3">
        <v>120678</v>
      </c>
      <c r="E957" s="3">
        <v>118721</v>
      </c>
      <c r="F957" s="4" t="s">
        <v>690</v>
      </c>
      <c r="G957" s="1">
        <f>VALUE(LEFT(F957,LEN(F957)-1))*CHOOSE(MATCH(RIGHT(F957,1),{"K";"M";"B"},0),1000,1000000,1000000000)</f>
        <v>7320000</v>
      </c>
      <c r="H957" s="6">
        <v>1.6500000000000001E-2</v>
      </c>
      <c r="I957" s="5">
        <f>+Dados_Históricos___Ibovespa_2015_a_2025[[#This Row],[Var%]]*100</f>
        <v>1.6500000000000001</v>
      </c>
      <c r="J957" s="9">
        <f t="shared" si="140"/>
        <v>1</v>
      </c>
      <c r="K957" s="5">
        <f t="shared" si="141"/>
        <v>1.1500000000000001</v>
      </c>
      <c r="L957" s="9">
        <f t="shared" si="142"/>
        <v>1</v>
      </c>
      <c r="M957" s="5">
        <f t="shared" ca="1" si="143"/>
        <v>0.45199999999999996</v>
      </c>
      <c r="N957" s="9">
        <f t="shared" ca="1" si="144"/>
        <v>1</v>
      </c>
      <c r="O957" s="5">
        <f t="shared" ca="1" si="145"/>
        <v>-3.2999999999999988E-2</v>
      </c>
      <c r="P957" s="9">
        <f t="shared" ca="1" si="146"/>
        <v>0</v>
      </c>
      <c r="Q957" s="5">
        <f t="shared" ca="1" si="147"/>
        <v>-0.1842857142857143</v>
      </c>
      <c r="R957" s="9">
        <f t="shared" ca="1" si="148"/>
        <v>0</v>
      </c>
      <c r="S957" s="5">
        <f t="shared" si="149"/>
        <v>1</v>
      </c>
    </row>
    <row r="958" spans="1:19" x14ac:dyDescent="0.3">
      <c r="A958" s="7">
        <v>44434</v>
      </c>
      <c r="B958" s="3">
        <v>118724</v>
      </c>
      <c r="C958" s="3">
        <v>120817</v>
      </c>
      <c r="D958" s="3">
        <v>120833</v>
      </c>
      <c r="E958" s="3">
        <v>118719</v>
      </c>
      <c r="F958" s="4" t="s">
        <v>258</v>
      </c>
      <c r="G958" s="1">
        <f>VALUE(LEFT(F958,LEN(F958)-1))*CHOOSE(MATCH(RIGHT(F958,1),{"K";"M";"B"},0),1000,1000000,1000000000)</f>
        <v>8430000</v>
      </c>
      <c r="H958" s="6">
        <v>-1.7299999999999999E-2</v>
      </c>
      <c r="I958" s="5">
        <f>+Dados_Históricos___Ibovespa_2015_a_2025[[#This Row],[Var%]]*100</f>
        <v>-1.73</v>
      </c>
      <c r="J958" s="9">
        <f t="shared" si="140"/>
        <v>0</v>
      </c>
      <c r="K958" s="5">
        <f t="shared" si="141"/>
        <v>-1.23</v>
      </c>
      <c r="L958" s="9">
        <f t="shared" si="142"/>
        <v>0</v>
      </c>
      <c r="M958" s="5">
        <f t="shared" ca="1" si="143"/>
        <v>0.27400000000000002</v>
      </c>
      <c r="N958" s="9">
        <f t="shared" ca="1" si="144"/>
        <v>1</v>
      </c>
      <c r="O958" s="5">
        <f t="shared" ca="1" si="145"/>
        <v>-0.15699999999999995</v>
      </c>
      <c r="P958" s="9">
        <f t="shared" ca="1" si="146"/>
        <v>0</v>
      </c>
      <c r="Q958" s="5">
        <f t="shared" ca="1" si="147"/>
        <v>-0.2857142857142857</v>
      </c>
      <c r="R958" s="9">
        <f t="shared" ca="1" si="148"/>
        <v>0</v>
      </c>
      <c r="S958" s="5">
        <f t="shared" si="149"/>
        <v>-1</v>
      </c>
    </row>
    <row r="959" spans="1:19" x14ac:dyDescent="0.3">
      <c r="A959" s="7">
        <v>44433</v>
      </c>
      <c r="B959" s="3">
        <v>120818</v>
      </c>
      <c r="C959" s="3">
        <v>120210</v>
      </c>
      <c r="D959" s="3">
        <v>120818</v>
      </c>
      <c r="E959" s="3">
        <v>119226</v>
      </c>
      <c r="F959" s="4" t="s">
        <v>691</v>
      </c>
      <c r="G959" s="1">
        <f>VALUE(LEFT(F959,LEN(F959)-1))*CHOOSE(MATCH(RIGHT(F959,1),{"K";"M";"B"},0),1000,1000000,1000000000)</f>
        <v>7520000</v>
      </c>
      <c r="H959" s="6">
        <v>5.0000000000000001E-3</v>
      </c>
      <c r="I959" s="5">
        <f>+Dados_Históricos___Ibovespa_2015_a_2025[[#This Row],[Var%]]*100</f>
        <v>0.5</v>
      </c>
      <c r="J959" s="9">
        <f t="shared" si="140"/>
        <v>1</v>
      </c>
      <c r="K959" s="5">
        <f t="shared" si="141"/>
        <v>0</v>
      </c>
      <c r="L959" s="9">
        <f t="shared" si="142"/>
        <v>0</v>
      </c>
      <c r="M959" s="5">
        <f t="shared" ca="1" si="143"/>
        <v>0.71</v>
      </c>
      <c r="N959" s="9">
        <f t="shared" ca="1" si="144"/>
        <v>1</v>
      </c>
      <c r="O959" s="5">
        <f t="shared" ca="1" si="145"/>
        <v>-9.4999999999999987E-2</v>
      </c>
      <c r="P959" s="9">
        <f t="shared" ca="1" si="146"/>
        <v>0</v>
      </c>
      <c r="Q959" s="5">
        <f t="shared" ca="1" si="147"/>
        <v>-0.13952380952380952</v>
      </c>
      <c r="R959" s="9">
        <f t="shared" ca="1" si="148"/>
        <v>0</v>
      </c>
      <c r="S959" s="5">
        <f t="shared" si="149"/>
        <v>-1</v>
      </c>
    </row>
    <row r="960" spans="1:19" x14ac:dyDescent="0.3">
      <c r="A960" s="7">
        <v>44432</v>
      </c>
      <c r="B960" s="3">
        <v>120211</v>
      </c>
      <c r="C960" s="3">
        <v>117474</v>
      </c>
      <c r="D960" s="3">
        <v>120463</v>
      </c>
      <c r="E960" s="3">
        <v>117474</v>
      </c>
      <c r="F960" s="4" t="s">
        <v>261</v>
      </c>
      <c r="G960" s="1">
        <f>VALUE(LEFT(F960,LEN(F960)-1))*CHOOSE(MATCH(RIGHT(F960,1),{"K";"M";"B"},0),1000,1000000,1000000000)</f>
        <v>9180000</v>
      </c>
      <c r="H960" s="6">
        <v>2.3300000000000001E-2</v>
      </c>
      <c r="I960" s="5">
        <f>+Dados_Históricos___Ibovespa_2015_a_2025[[#This Row],[Var%]]*100</f>
        <v>2.33</v>
      </c>
      <c r="J960" s="9">
        <f t="shared" si="140"/>
        <v>1</v>
      </c>
      <c r="K960" s="5">
        <f t="shared" si="141"/>
        <v>1.83</v>
      </c>
      <c r="L960" s="9">
        <f t="shared" si="142"/>
        <v>1</v>
      </c>
      <c r="M960" s="5">
        <f t="shared" ca="1" si="143"/>
        <v>0.39600000000000002</v>
      </c>
      <c r="N960" s="9">
        <f t="shared" ca="1" si="144"/>
        <v>1</v>
      </c>
      <c r="O960" s="5">
        <f t="shared" ca="1" si="145"/>
        <v>-0.15699999999999997</v>
      </c>
      <c r="P960" s="9">
        <f t="shared" ca="1" si="146"/>
        <v>0</v>
      </c>
      <c r="Q960" s="5">
        <f t="shared" ca="1" si="147"/>
        <v>-0.21571428571428569</v>
      </c>
      <c r="R960" s="9">
        <f t="shared" ca="1" si="148"/>
        <v>0</v>
      </c>
      <c r="S960" s="5">
        <f t="shared" si="149"/>
        <v>1</v>
      </c>
    </row>
    <row r="961" spans="1:19" x14ac:dyDescent="0.3">
      <c r="A961" s="7">
        <v>44431</v>
      </c>
      <c r="B961" s="3">
        <v>117472</v>
      </c>
      <c r="C961" s="3">
        <v>118053</v>
      </c>
      <c r="D961" s="3">
        <v>118445</v>
      </c>
      <c r="E961" s="3">
        <v>117062</v>
      </c>
      <c r="F961" s="4" t="s">
        <v>253</v>
      </c>
      <c r="G961" s="1">
        <f>VALUE(LEFT(F961,LEN(F961)-1))*CHOOSE(MATCH(RIGHT(F961,1),{"K";"M";"B"},0),1000,1000000,1000000000)</f>
        <v>7850000</v>
      </c>
      <c r="H961" s="6">
        <v>-4.8999999999999998E-3</v>
      </c>
      <c r="I961" s="5">
        <f>+Dados_Históricos___Ibovespa_2015_a_2025[[#This Row],[Var%]]*100</f>
        <v>-0.49</v>
      </c>
      <c r="J961" s="9">
        <f t="shared" si="140"/>
        <v>0</v>
      </c>
      <c r="K961" s="5">
        <f t="shared" si="141"/>
        <v>0</v>
      </c>
      <c r="L961" s="9">
        <f t="shared" si="142"/>
        <v>0</v>
      </c>
      <c r="M961" s="5">
        <f t="shared" ca="1" si="143"/>
        <v>-0.28399999999999992</v>
      </c>
      <c r="N961" s="9">
        <f t="shared" ca="1" si="144"/>
        <v>0</v>
      </c>
      <c r="O961" s="5">
        <f t="shared" ca="1" si="145"/>
        <v>-0.45599999999999996</v>
      </c>
      <c r="P961" s="9">
        <f t="shared" ca="1" si="146"/>
        <v>0</v>
      </c>
      <c r="Q961" s="5">
        <f t="shared" ca="1" si="147"/>
        <v>-0.29047619047619044</v>
      </c>
      <c r="R961" s="9">
        <f t="shared" ca="1" si="148"/>
        <v>0</v>
      </c>
      <c r="S961" s="5">
        <f t="shared" si="149"/>
        <v>1</v>
      </c>
    </row>
    <row r="962" spans="1:19" x14ac:dyDescent="0.3">
      <c r="A962" s="7">
        <v>44428</v>
      </c>
      <c r="B962" s="3">
        <v>118053</v>
      </c>
      <c r="C962" s="3">
        <v>117163</v>
      </c>
      <c r="D962" s="3">
        <v>118308</v>
      </c>
      <c r="E962" s="3">
        <v>116040</v>
      </c>
      <c r="F962" s="4" t="s">
        <v>692</v>
      </c>
      <c r="G962" s="1">
        <f>VALUE(LEFT(F962,LEN(F962)-1))*CHOOSE(MATCH(RIGHT(F962,1),{"K";"M";"B"},0),1000,1000000,1000000000)</f>
        <v>8930000</v>
      </c>
      <c r="H962" s="6">
        <v>7.6E-3</v>
      </c>
      <c r="I962" s="5">
        <f>+Dados_Históricos___Ibovespa_2015_a_2025[[#This Row],[Var%]]*100</f>
        <v>0.76</v>
      </c>
      <c r="J962" s="9">
        <f t="shared" ref="J962:J1025" si="150">IF(I962&lt;0,0,IF(I962=0,0,1))</f>
        <v>1</v>
      </c>
      <c r="K962" s="5">
        <f t="shared" ref="K962:K1025" si="151">IF(ABS(I962)&lt;=0.5, 0, IF(I962&gt;0, I962-0.5, I962+0.5))</f>
        <v>0.26</v>
      </c>
      <c r="L962" s="9">
        <f t="shared" ref="L962:L1025" si="152">IF(K962&lt;0,0,IF(K962=0,0,1))</f>
        <v>1</v>
      </c>
      <c r="M962" s="5">
        <f t="shared" ref="M962:M1025" ca="1" si="153">AVERAGE(OFFSET(I962,0,0,5,1))</f>
        <v>-0.51800000000000002</v>
      </c>
      <c r="N962" s="9">
        <f t="shared" ref="N962:N1025" ca="1" si="154">IF(M962&lt;0,0,IF(M962=0,0,1))</f>
        <v>0</v>
      </c>
      <c r="O962" s="5">
        <f t="shared" ref="O962:O1025" ca="1" si="155">AVERAGE(OFFSET(I962,0,0,10,1))</f>
        <v>-0.39</v>
      </c>
      <c r="P962" s="9">
        <f t="shared" ref="P962:P1025" ca="1" si="156">IF(O962&lt;0,0,IF(O962=0,0,1))</f>
        <v>0</v>
      </c>
      <c r="Q962" s="5">
        <f t="shared" ref="Q962:Q1025" ca="1" si="157">AVERAGE(OFFSET(I962,0,0,21,1))</f>
        <v>-0.30857142857142861</v>
      </c>
      <c r="R962" s="9">
        <f t="shared" ref="R962:R1025" ca="1" si="158">IF(Q962&lt;0,0,IF(Q962=0,0,1))</f>
        <v>0</v>
      </c>
      <c r="S962" s="5">
        <f t="shared" ref="S962:S1025" si="159">CORREL(G961:G962,I961:I962)</f>
        <v>1</v>
      </c>
    </row>
    <row r="963" spans="1:19" x14ac:dyDescent="0.3">
      <c r="A963" s="7">
        <v>44427</v>
      </c>
      <c r="B963" s="3">
        <v>117165</v>
      </c>
      <c r="C963" s="3">
        <v>116641</v>
      </c>
      <c r="D963" s="3">
        <v>117453</v>
      </c>
      <c r="E963" s="3">
        <v>114801</v>
      </c>
      <c r="F963" s="4" t="s">
        <v>158</v>
      </c>
      <c r="G963" s="1">
        <f>VALUE(LEFT(F963,LEN(F963)-1))*CHOOSE(MATCH(RIGHT(F963,1),{"K";"M";"B"},0),1000,1000000,1000000000)</f>
        <v>10520000</v>
      </c>
      <c r="H963" s="6">
        <v>4.4999999999999997E-3</v>
      </c>
      <c r="I963" s="5">
        <f>+Dados_Históricos___Ibovespa_2015_a_2025[[#This Row],[Var%]]*100</f>
        <v>0.44999999999999996</v>
      </c>
      <c r="J963" s="9">
        <f t="shared" si="150"/>
        <v>1</v>
      </c>
      <c r="K963" s="5">
        <f t="shared" si="151"/>
        <v>0</v>
      </c>
      <c r="L963" s="9">
        <f t="shared" si="152"/>
        <v>0</v>
      </c>
      <c r="M963" s="5">
        <f t="shared" ca="1" si="153"/>
        <v>-0.58799999999999986</v>
      </c>
      <c r="N963" s="9">
        <f t="shared" ca="1" si="154"/>
        <v>0</v>
      </c>
      <c r="O963" s="5">
        <f t="shared" ca="1" si="155"/>
        <v>-0.36900000000000005</v>
      </c>
      <c r="P963" s="9">
        <f t="shared" ca="1" si="156"/>
        <v>0</v>
      </c>
      <c r="Q963" s="5">
        <f t="shared" ca="1" si="157"/>
        <v>-0.33666666666666673</v>
      </c>
      <c r="R963" s="9">
        <f t="shared" ca="1" si="158"/>
        <v>0</v>
      </c>
      <c r="S963" s="5">
        <f t="shared" si="159"/>
        <v>-1</v>
      </c>
    </row>
    <row r="964" spans="1:19" x14ac:dyDescent="0.3">
      <c r="A964" s="7">
        <v>44426</v>
      </c>
      <c r="B964" s="3">
        <v>116643</v>
      </c>
      <c r="C964" s="3">
        <v>117904</v>
      </c>
      <c r="D964" s="3">
        <v>118739</v>
      </c>
      <c r="E964" s="3">
        <v>116489</v>
      </c>
      <c r="F964" s="4" t="s">
        <v>361</v>
      </c>
      <c r="G964" s="1">
        <f>VALUE(LEFT(F964,LEN(F964)-1))*CHOOSE(MATCH(RIGHT(F964,1),{"K";"M";"B"},0),1000,1000000,1000000000)</f>
        <v>11750000</v>
      </c>
      <c r="H964" s="6">
        <v>-1.0699999999999999E-2</v>
      </c>
      <c r="I964" s="5">
        <f>+Dados_Históricos___Ibovespa_2015_a_2025[[#This Row],[Var%]]*100</f>
        <v>-1.0699999999999998</v>
      </c>
      <c r="J964" s="9">
        <f t="shared" si="150"/>
        <v>0</v>
      </c>
      <c r="K964" s="5">
        <f t="shared" si="151"/>
        <v>-0.56999999999999984</v>
      </c>
      <c r="L964" s="9">
        <f t="shared" si="152"/>
        <v>0</v>
      </c>
      <c r="M964" s="5">
        <f t="shared" ca="1" si="153"/>
        <v>-0.9</v>
      </c>
      <c r="N964" s="9">
        <f t="shared" ca="1" si="154"/>
        <v>0</v>
      </c>
      <c r="O964" s="5">
        <f t="shared" ca="1" si="155"/>
        <v>-0.42800000000000005</v>
      </c>
      <c r="P964" s="9">
        <f t="shared" ca="1" si="156"/>
        <v>0</v>
      </c>
      <c r="Q964" s="5">
        <f t="shared" ca="1" si="157"/>
        <v>-0.33809523809523812</v>
      </c>
      <c r="R964" s="9">
        <f t="shared" ca="1" si="158"/>
        <v>0</v>
      </c>
      <c r="S964" s="5">
        <f t="shared" si="159"/>
        <v>-1</v>
      </c>
    </row>
    <row r="965" spans="1:19" x14ac:dyDescent="0.3">
      <c r="A965" s="7">
        <v>44425</v>
      </c>
      <c r="B965" s="3">
        <v>117904</v>
      </c>
      <c r="C965" s="3">
        <v>119179</v>
      </c>
      <c r="D965" s="3">
        <v>119179</v>
      </c>
      <c r="E965" s="3">
        <v>116248</v>
      </c>
      <c r="F965" s="4" t="s">
        <v>139</v>
      </c>
      <c r="G965" s="1">
        <f>VALUE(LEFT(F965,LEN(F965)-1))*CHOOSE(MATCH(RIGHT(F965,1),{"K";"M";"B"},0),1000,1000000,1000000000)</f>
        <v>11220000</v>
      </c>
      <c r="H965" s="6">
        <v>-1.0699999999999999E-2</v>
      </c>
      <c r="I965" s="5">
        <f>+Dados_Históricos___Ibovespa_2015_a_2025[[#This Row],[Var%]]*100</f>
        <v>-1.0699999999999998</v>
      </c>
      <c r="J965" s="9">
        <f t="shared" si="150"/>
        <v>0</v>
      </c>
      <c r="K965" s="5">
        <f t="shared" si="151"/>
        <v>-0.56999999999999984</v>
      </c>
      <c r="L965" s="9">
        <f t="shared" si="152"/>
        <v>0</v>
      </c>
      <c r="M965" s="5">
        <f t="shared" ca="1" si="153"/>
        <v>-0.71</v>
      </c>
      <c r="N965" s="9">
        <f t="shared" ca="1" si="154"/>
        <v>0</v>
      </c>
      <c r="O965" s="5">
        <f t="shared" ca="1" si="155"/>
        <v>-0.46500000000000002</v>
      </c>
      <c r="P965" s="9">
        <f t="shared" ca="1" si="156"/>
        <v>0</v>
      </c>
      <c r="Q965" s="5">
        <f t="shared" ca="1" si="157"/>
        <v>-0.24857142857142861</v>
      </c>
      <c r="R965" s="9">
        <f t="shared" ca="1" si="158"/>
        <v>0</v>
      </c>
      <c r="S965" s="5">
        <v>0</v>
      </c>
    </row>
    <row r="966" spans="1:19" x14ac:dyDescent="0.3">
      <c r="A966" s="7">
        <v>44424</v>
      </c>
      <c r="B966" s="3">
        <v>119180</v>
      </c>
      <c r="C966" s="3">
        <v>121191</v>
      </c>
      <c r="D966" s="3">
        <v>121191</v>
      </c>
      <c r="E966" s="3">
        <v>118684</v>
      </c>
      <c r="F966" s="4" t="s">
        <v>369</v>
      </c>
      <c r="G966" s="1">
        <f>VALUE(LEFT(F966,LEN(F966)-1))*CHOOSE(MATCH(RIGHT(F966,1),{"K";"M";"B"},0),1000,1000000,1000000000)</f>
        <v>9740000</v>
      </c>
      <c r="H966" s="6">
        <v>-1.66E-2</v>
      </c>
      <c r="I966" s="5">
        <f>+Dados_Históricos___Ibovespa_2015_a_2025[[#This Row],[Var%]]*100</f>
        <v>-1.66</v>
      </c>
      <c r="J966" s="9">
        <f t="shared" si="150"/>
        <v>0</v>
      </c>
      <c r="K966" s="5">
        <f t="shared" si="151"/>
        <v>-1.1599999999999999</v>
      </c>
      <c r="L966" s="9">
        <f t="shared" si="152"/>
        <v>0</v>
      </c>
      <c r="M966" s="5">
        <f t="shared" ca="1" si="153"/>
        <v>-0.62800000000000011</v>
      </c>
      <c r="N966" s="9">
        <f t="shared" ca="1" si="154"/>
        <v>0</v>
      </c>
      <c r="O966" s="5">
        <f t="shared" ca="1" si="155"/>
        <v>-0.27100000000000007</v>
      </c>
      <c r="P966" s="9">
        <f t="shared" ca="1" si="156"/>
        <v>0</v>
      </c>
      <c r="Q966" s="5">
        <f t="shared" ca="1" si="157"/>
        <v>-0.25666666666666677</v>
      </c>
      <c r="R966" s="9">
        <f t="shared" ca="1" si="158"/>
        <v>0</v>
      </c>
      <c r="S966" s="5">
        <f t="shared" si="159"/>
        <v>1</v>
      </c>
    </row>
    <row r="967" spans="1:19" x14ac:dyDescent="0.3">
      <c r="A967" s="7">
        <v>44421</v>
      </c>
      <c r="B967" s="3">
        <v>121194</v>
      </c>
      <c r="C967" s="3">
        <v>120701</v>
      </c>
      <c r="D967" s="3">
        <v>121275</v>
      </c>
      <c r="E967" s="3">
        <v>120045</v>
      </c>
      <c r="F967" s="4" t="s">
        <v>577</v>
      </c>
      <c r="G967" s="1">
        <f>VALUE(LEFT(F967,LEN(F967)-1))*CHOOSE(MATCH(RIGHT(F967,1),{"K";"M";"B"},0),1000,1000000,1000000000)</f>
        <v>10640000</v>
      </c>
      <c r="H967" s="6">
        <v>4.1000000000000003E-3</v>
      </c>
      <c r="I967" s="5">
        <f>+Dados_Históricos___Ibovespa_2015_a_2025[[#This Row],[Var%]]*100</f>
        <v>0.41000000000000003</v>
      </c>
      <c r="J967" s="9">
        <f t="shared" si="150"/>
        <v>1</v>
      </c>
      <c r="K967" s="5">
        <f t="shared" si="151"/>
        <v>0</v>
      </c>
      <c r="L967" s="9">
        <f t="shared" si="152"/>
        <v>0</v>
      </c>
      <c r="M967" s="5">
        <f t="shared" ca="1" si="153"/>
        <v>-0.26200000000000001</v>
      </c>
      <c r="N967" s="9">
        <f t="shared" ca="1" si="154"/>
        <v>0</v>
      </c>
      <c r="O967" s="5">
        <f t="shared" ca="1" si="155"/>
        <v>-4.6000000000000006E-2</v>
      </c>
      <c r="P967" s="9">
        <f t="shared" ca="1" si="156"/>
        <v>0</v>
      </c>
      <c r="Q967" s="5">
        <f t="shared" ca="1" si="157"/>
        <v>-0.23380952380952377</v>
      </c>
      <c r="R967" s="9">
        <f t="shared" ca="1" si="158"/>
        <v>0</v>
      </c>
      <c r="S967" s="5">
        <f t="shared" si="159"/>
        <v>0.99999999999999989</v>
      </c>
    </row>
    <row r="968" spans="1:19" x14ac:dyDescent="0.3">
      <c r="A968" s="7">
        <v>44420</v>
      </c>
      <c r="B968" s="3">
        <v>120701</v>
      </c>
      <c r="C968" s="3">
        <v>122056</v>
      </c>
      <c r="D968" s="3">
        <v>122095</v>
      </c>
      <c r="E968" s="3">
        <v>120534</v>
      </c>
      <c r="F968" s="4" t="s">
        <v>134</v>
      </c>
      <c r="G968" s="1">
        <f>VALUE(LEFT(F968,LEN(F968)-1))*CHOOSE(MATCH(RIGHT(F968,1),{"K";"M";"B"},0),1000,1000000,1000000000)</f>
        <v>11070000</v>
      </c>
      <c r="H968" s="6">
        <v>-1.11E-2</v>
      </c>
      <c r="I968" s="5">
        <f>+Dados_Históricos___Ibovespa_2015_a_2025[[#This Row],[Var%]]*100</f>
        <v>-1.1100000000000001</v>
      </c>
      <c r="J968" s="9">
        <f t="shared" si="150"/>
        <v>0</v>
      </c>
      <c r="K968" s="5">
        <f t="shared" si="151"/>
        <v>-0.6100000000000001</v>
      </c>
      <c r="L968" s="9">
        <f t="shared" si="152"/>
        <v>0</v>
      </c>
      <c r="M968" s="5">
        <f t="shared" ca="1" si="153"/>
        <v>-0.15000000000000005</v>
      </c>
      <c r="N968" s="9">
        <f t="shared" ca="1" si="154"/>
        <v>0</v>
      </c>
      <c r="O968" s="5">
        <f t="shared" ca="1" si="155"/>
        <v>-0.39500000000000002</v>
      </c>
      <c r="P968" s="9">
        <f t="shared" ca="1" si="156"/>
        <v>0</v>
      </c>
      <c r="Q968" s="5">
        <f t="shared" ca="1" si="157"/>
        <v>-0.28809523809523807</v>
      </c>
      <c r="R968" s="9">
        <f t="shared" ca="1" si="158"/>
        <v>0</v>
      </c>
      <c r="S968" s="5">
        <f t="shared" si="159"/>
        <v>-1</v>
      </c>
    </row>
    <row r="969" spans="1:19" x14ac:dyDescent="0.3">
      <c r="A969" s="7">
        <v>44419</v>
      </c>
      <c r="B969" s="3">
        <v>122056</v>
      </c>
      <c r="C969" s="3">
        <v>122203</v>
      </c>
      <c r="D969" s="3">
        <v>122756</v>
      </c>
      <c r="E969" s="3">
        <v>120827</v>
      </c>
      <c r="F969" s="4" t="s">
        <v>693</v>
      </c>
      <c r="G969" s="1">
        <f>VALUE(LEFT(F969,LEN(F969)-1))*CHOOSE(MATCH(RIGHT(F969,1),{"K";"M";"B"},0),1000,1000000,1000000000)</f>
        <v>8690000</v>
      </c>
      <c r="H969" s="6">
        <v>-1.1999999999999999E-3</v>
      </c>
      <c r="I969" s="5">
        <f>+Dados_Históricos___Ibovespa_2015_a_2025[[#This Row],[Var%]]*100</f>
        <v>-0.12</v>
      </c>
      <c r="J969" s="9">
        <f t="shared" si="150"/>
        <v>0</v>
      </c>
      <c r="K969" s="5">
        <f t="shared" si="151"/>
        <v>0</v>
      </c>
      <c r="L969" s="9">
        <f t="shared" si="152"/>
        <v>0</v>
      </c>
      <c r="M969" s="5">
        <f t="shared" ca="1" si="153"/>
        <v>4.3999999999999977E-2</v>
      </c>
      <c r="N969" s="9">
        <f t="shared" ca="1" si="154"/>
        <v>1</v>
      </c>
      <c r="O969" s="5">
        <f t="shared" ca="1" si="155"/>
        <v>-0.33200000000000002</v>
      </c>
      <c r="P969" s="9">
        <f t="shared" ca="1" si="156"/>
        <v>0</v>
      </c>
      <c r="Q969" s="5">
        <f t="shared" ca="1" si="157"/>
        <v>-0.22619047619047614</v>
      </c>
      <c r="R969" s="9">
        <f t="shared" ca="1" si="158"/>
        <v>0</v>
      </c>
      <c r="S969" s="5">
        <f t="shared" si="159"/>
        <v>-0.99999999999999978</v>
      </c>
    </row>
    <row r="970" spans="1:19" x14ac:dyDescent="0.3">
      <c r="A970" s="7">
        <v>44418</v>
      </c>
      <c r="B970" s="3">
        <v>122202</v>
      </c>
      <c r="C970" s="3">
        <v>123021</v>
      </c>
      <c r="D970" s="3">
        <v>123513</v>
      </c>
      <c r="E970" s="3">
        <v>122061</v>
      </c>
      <c r="F970" s="4" t="s">
        <v>694</v>
      </c>
      <c r="G970" s="1">
        <f>VALUE(LEFT(F970,LEN(F970)-1))*CHOOSE(MATCH(RIGHT(F970,1),{"K";"M";"B"},0),1000,1000000,1000000000)</f>
        <v>8300000.0000000009</v>
      </c>
      <c r="H970" s="6">
        <v>-6.6E-3</v>
      </c>
      <c r="I970" s="5">
        <f>+Dados_Históricos___Ibovespa_2015_a_2025[[#This Row],[Var%]]*100</f>
        <v>-0.66</v>
      </c>
      <c r="J970" s="9">
        <f t="shared" si="150"/>
        <v>0</v>
      </c>
      <c r="K970" s="5">
        <f t="shared" si="151"/>
        <v>-0.16000000000000003</v>
      </c>
      <c r="L970" s="9">
        <f t="shared" si="152"/>
        <v>0</v>
      </c>
      <c r="M970" s="5">
        <f t="shared" ca="1" si="153"/>
        <v>-0.22000000000000003</v>
      </c>
      <c r="N970" s="9">
        <f t="shared" ca="1" si="154"/>
        <v>0</v>
      </c>
      <c r="O970" s="5">
        <f t="shared" ca="1" si="155"/>
        <v>-0.186</v>
      </c>
      <c r="P970" s="9">
        <f t="shared" ca="1" si="156"/>
        <v>0</v>
      </c>
      <c r="Q970" s="5">
        <f t="shared" ca="1" si="157"/>
        <v>-0.19904761904761903</v>
      </c>
      <c r="R970" s="9">
        <f t="shared" ca="1" si="158"/>
        <v>0</v>
      </c>
      <c r="S970" s="5">
        <f t="shared" si="159"/>
        <v>1</v>
      </c>
    </row>
    <row r="971" spans="1:19" x14ac:dyDescent="0.3">
      <c r="A971" s="7">
        <v>44417</v>
      </c>
      <c r="B971" s="3">
        <v>123019</v>
      </c>
      <c r="C971" s="3">
        <v>122809</v>
      </c>
      <c r="D971" s="3">
        <v>123597</v>
      </c>
      <c r="E971" s="3">
        <v>122258</v>
      </c>
      <c r="F971" s="4" t="s">
        <v>695</v>
      </c>
      <c r="G971" s="1">
        <f>VALUE(LEFT(F971,LEN(F971)-1))*CHOOSE(MATCH(RIGHT(F971,1),{"K";"M";"B"},0),1000,1000000,1000000000)</f>
        <v>7170000</v>
      </c>
      <c r="H971" s="6">
        <v>1.6999999999999999E-3</v>
      </c>
      <c r="I971" s="5">
        <f>+Dados_Históricos___Ibovespa_2015_a_2025[[#This Row],[Var%]]*100</f>
        <v>0.16999999999999998</v>
      </c>
      <c r="J971" s="9">
        <f t="shared" si="150"/>
        <v>1</v>
      </c>
      <c r="K971" s="5">
        <f t="shared" si="151"/>
        <v>0</v>
      </c>
      <c r="L971" s="9">
        <f t="shared" si="152"/>
        <v>0</v>
      </c>
      <c r="M971" s="5">
        <f t="shared" ca="1" si="153"/>
        <v>8.5999999999999965E-2</v>
      </c>
      <c r="N971" s="9">
        <f t="shared" ca="1" si="154"/>
        <v>1</v>
      </c>
      <c r="O971" s="5">
        <f t="shared" ca="1" si="155"/>
        <v>-0.23000000000000004</v>
      </c>
      <c r="P971" s="9">
        <f t="shared" ca="1" si="156"/>
        <v>0</v>
      </c>
      <c r="Q971" s="5">
        <f t="shared" ca="1" si="157"/>
        <v>-8.5238095238095266E-2</v>
      </c>
      <c r="R971" s="9">
        <f t="shared" ca="1" si="158"/>
        <v>0</v>
      </c>
      <c r="S971" s="5">
        <f t="shared" si="159"/>
        <v>-1.0000000000000002</v>
      </c>
    </row>
    <row r="972" spans="1:19" x14ac:dyDescent="0.3">
      <c r="A972" s="7">
        <v>44414</v>
      </c>
      <c r="B972" s="3">
        <v>122810</v>
      </c>
      <c r="C972" s="3">
        <v>121633</v>
      </c>
      <c r="D972" s="3">
        <v>123287</v>
      </c>
      <c r="E972" s="3">
        <v>121568</v>
      </c>
      <c r="F972" s="4" t="s">
        <v>696</v>
      </c>
      <c r="G972" s="1">
        <f>VALUE(LEFT(F972,LEN(F972)-1))*CHOOSE(MATCH(RIGHT(F972,1),{"K";"M";"B"},0),1000,1000000,1000000000)</f>
        <v>7500000</v>
      </c>
      <c r="H972" s="6">
        <v>9.7000000000000003E-3</v>
      </c>
      <c r="I972" s="5">
        <f>+Dados_Históricos___Ibovespa_2015_a_2025[[#This Row],[Var%]]*100</f>
        <v>0.97</v>
      </c>
      <c r="J972" s="9">
        <f t="shared" si="150"/>
        <v>1</v>
      </c>
      <c r="K972" s="5">
        <f t="shared" si="151"/>
        <v>0.47</v>
      </c>
      <c r="L972" s="9">
        <f t="shared" si="152"/>
        <v>1</v>
      </c>
      <c r="M972" s="5">
        <f t="shared" ca="1" si="153"/>
        <v>0.16999999999999998</v>
      </c>
      <c r="N972" s="9">
        <f t="shared" ca="1" si="154"/>
        <v>1</v>
      </c>
      <c r="O972" s="5">
        <f t="shared" ca="1" si="155"/>
        <v>-0.17100000000000001</v>
      </c>
      <c r="P972" s="9">
        <f t="shared" ca="1" si="156"/>
        <v>0</v>
      </c>
      <c r="Q972" s="5">
        <f t="shared" ca="1" si="157"/>
        <v>-0.15285714285714283</v>
      </c>
      <c r="R972" s="9">
        <f t="shared" ca="1" si="158"/>
        <v>0</v>
      </c>
      <c r="S972" s="5">
        <f t="shared" si="159"/>
        <v>1</v>
      </c>
    </row>
    <row r="973" spans="1:19" x14ac:dyDescent="0.3">
      <c r="A973" s="7">
        <v>44413</v>
      </c>
      <c r="B973" s="3">
        <v>121633</v>
      </c>
      <c r="C973" s="3">
        <v>121801</v>
      </c>
      <c r="D973" s="3">
        <v>123541</v>
      </c>
      <c r="E973" s="3">
        <v>121128</v>
      </c>
      <c r="F973" s="4" t="s">
        <v>667</v>
      </c>
      <c r="G973" s="1">
        <f>VALUE(LEFT(F973,LEN(F973)-1))*CHOOSE(MATCH(RIGHT(F973,1),{"K";"M";"B"},0),1000,1000000,1000000000)</f>
        <v>10910000</v>
      </c>
      <c r="H973" s="6">
        <v>-1.4E-3</v>
      </c>
      <c r="I973" s="5">
        <f>+Dados_Históricos___Ibovespa_2015_a_2025[[#This Row],[Var%]]*100</f>
        <v>-0.13999999999999999</v>
      </c>
      <c r="J973" s="9">
        <f t="shared" si="150"/>
        <v>0</v>
      </c>
      <c r="K973" s="5">
        <f t="shared" si="151"/>
        <v>0</v>
      </c>
      <c r="L973" s="9">
        <f t="shared" si="152"/>
        <v>0</v>
      </c>
      <c r="M973" s="5">
        <f t="shared" ca="1" si="153"/>
        <v>-0.64</v>
      </c>
      <c r="N973" s="9">
        <f t="shared" ca="1" si="154"/>
        <v>0</v>
      </c>
      <c r="O973" s="5">
        <f t="shared" ca="1" si="155"/>
        <v>-0.35499999999999998</v>
      </c>
      <c r="P973" s="9">
        <f t="shared" ca="1" si="156"/>
        <v>0</v>
      </c>
      <c r="Q973" s="5">
        <f t="shared" ca="1" si="157"/>
        <v>-0.12571428571428561</v>
      </c>
      <c r="R973" s="9">
        <f t="shared" ca="1" si="158"/>
        <v>0</v>
      </c>
      <c r="S973" s="5">
        <f t="shared" si="159"/>
        <v>-1</v>
      </c>
    </row>
    <row r="974" spans="1:19" x14ac:dyDescent="0.3">
      <c r="A974" s="7">
        <v>44412</v>
      </c>
      <c r="B974" s="3">
        <v>121801</v>
      </c>
      <c r="C974" s="3">
        <v>123577</v>
      </c>
      <c r="D974" s="3">
        <v>123587</v>
      </c>
      <c r="E974" s="3">
        <v>121072</v>
      </c>
      <c r="F974" s="4" t="s">
        <v>697</v>
      </c>
      <c r="G974" s="1">
        <f>VALUE(LEFT(F974,LEN(F974)-1))*CHOOSE(MATCH(RIGHT(F974,1),{"K";"M";"B"},0),1000,1000000,1000000000)</f>
        <v>9160000</v>
      </c>
      <c r="H974" s="6">
        <v>-1.44E-2</v>
      </c>
      <c r="I974" s="5">
        <f>+Dados_Históricos___Ibovespa_2015_a_2025[[#This Row],[Var%]]*100</f>
        <v>-1.44</v>
      </c>
      <c r="J974" s="9">
        <f t="shared" si="150"/>
        <v>0</v>
      </c>
      <c r="K974" s="5">
        <f t="shared" si="151"/>
        <v>-0.94</v>
      </c>
      <c r="L974" s="9">
        <f t="shared" si="152"/>
        <v>0</v>
      </c>
      <c r="M974" s="5">
        <f t="shared" ca="1" si="153"/>
        <v>-0.70799999999999996</v>
      </c>
      <c r="N974" s="9">
        <f t="shared" ca="1" si="154"/>
        <v>0</v>
      </c>
      <c r="O974" s="5">
        <f t="shared" ca="1" si="155"/>
        <v>-0.32400000000000001</v>
      </c>
      <c r="P974" s="9">
        <f t="shared" ca="1" si="156"/>
        <v>0</v>
      </c>
      <c r="Q974" s="5">
        <f t="shared" ca="1" si="157"/>
        <v>-0.18761904761904757</v>
      </c>
      <c r="R974" s="9">
        <f t="shared" ca="1" si="158"/>
        <v>0</v>
      </c>
      <c r="S974" s="5">
        <f t="shared" si="159"/>
        <v>1</v>
      </c>
    </row>
    <row r="975" spans="1:19" x14ac:dyDescent="0.3">
      <c r="A975" s="7">
        <v>44411</v>
      </c>
      <c r="B975" s="3">
        <v>123577</v>
      </c>
      <c r="C975" s="3">
        <v>122516</v>
      </c>
      <c r="D975" s="3">
        <v>123765</v>
      </c>
      <c r="E975" s="3">
        <v>120807</v>
      </c>
      <c r="F975" s="4" t="s">
        <v>141</v>
      </c>
      <c r="G975" s="1">
        <f>VALUE(LEFT(F975,LEN(F975)-1))*CHOOSE(MATCH(RIGHT(F975,1),{"K";"M";"B"},0),1000,1000000,1000000000)</f>
        <v>9390000</v>
      </c>
      <c r="H975" s="6">
        <v>8.6999999999999994E-3</v>
      </c>
      <c r="I975" s="5">
        <f>+Dados_Históricos___Ibovespa_2015_a_2025[[#This Row],[Var%]]*100</f>
        <v>0.86999999999999988</v>
      </c>
      <c r="J975" s="9">
        <f t="shared" si="150"/>
        <v>1</v>
      </c>
      <c r="K975" s="5">
        <f t="shared" si="151"/>
        <v>0.36999999999999988</v>
      </c>
      <c r="L975" s="9">
        <f t="shared" si="152"/>
        <v>1</v>
      </c>
      <c r="M975" s="5">
        <f t="shared" ca="1" si="153"/>
        <v>-0.152</v>
      </c>
      <c r="N975" s="9">
        <f t="shared" ca="1" si="154"/>
        <v>0</v>
      </c>
      <c r="O975" s="5">
        <f t="shared" ca="1" si="155"/>
        <v>-0.13799999999999998</v>
      </c>
      <c r="P975" s="9">
        <f t="shared" ca="1" si="156"/>
        <v>0</v>
      </c>
      <c r="Q975" s="5">
        <f t="shared" ca="1" si="157"/>
        <v>-0.14523809523809522</v>
      </c>
      <c r="R975" s="9">
        <f t="shared" ca="1" si="158"/>
        <v>0</v>
      </c>
      <c r="S975" s="5">
        <f t="shared" si="159"/>
        <v>1</v>
      </c>
    </row>
    <row r="976" spans="1:19" x14ac:dyDescent="0.3">
      <c r="A976" s="7">
        <v>44410</v>
      </c>
      <c r="B976" s="3">
        <v>122516</v>
      </c>
      <c r="C976" s="3">
        <v>121803</v>
      </c>
      <c r="D976" s="3">
        <v>124536</v>
      </c>
      <c r="E976" s="3">
        <v>121797</v>
      </c>
      <c r="F976" s="4" t="s">
        <v>698</v>
      </c>
      <c r="G976" s="1">
        <f>VALUE(LEFT(F976,LEN(F976)-1))*CHOOSE(MATCH(RIGHT(F976,1),{"K";"M";"B"},0),1000,1000000,1000000000)</f>
        <v>8570000</v>
      </c>
      <c r="H976" s="6">
        <v>5.8999999999999999E-3</v>
      </c>
      <c r="I976" s="5">
        <f>+Dados_Históricos___Ibovespa_2015_a_2025[[#This Row],[Var%]]*100</f>
        <v>0.59</v>
      </c>
      <c r="J976" s="9">
        <f t="shared" si="150"/>
        <v>1</v>
      </c>
      <c r="K976" s="5">
        <f t="shared" si="151"/>
        <v>8.9999999999999969E-2</v>
      </c>
      <c r="L976" s="9">
        <f t="shared" si="152"/>
        <v>1</v>
      </c>
      <c r="M976" s="5">
        <f t="shared" ca="1" si="153"/>
        <v>-0.54600000000000004</v>
      </c>
      <c r="N976" s="9">
        <f t="shared" ca="1" si="154"/>
        <v>0</v>
      </c>
      <c r="O976" s="5">
        <f t="shared" ca="1" si="155"/>
        <v>-0.14399999999999999</v>
      </c>
      <c r="P976" s="9">
        <f t="shared" ca="1" si="156"/>
        <v>0</v>
      </c>
      <c r="Q976" s="5">
        <f t="shared" ca="1" si="157"/>
        <v>-0.11238095238095236</v>
      </c>
      <c r="R976" s="9">
        <f t="shared" ca="1" si="158"/>
        <v>0</v>
      </c>
      <c r="S976" s="5">
        <f t="shared" si="159"/>
        <v>1</v>
      </c>
    </row>
    <row r="977" spans="1:19" x14ac:dyDescent="0.3">
      <c r="A977" s="7">
        <v>44407</v>
      </c>
      <c r="B977" s="3">
        <v>121801</v>
      </c>
      <c r="C977" s="3">
        <v>125672</v>
      </c>
      <c r="D977" s="3">
        <v>125673</v>
      </c>
      <c r="E977" s="3">
        <v>121748</v>
      </c>
      <c r="F977" s="4" t="s">
        <v>184</v>
      </c>
      <c r="G977" s="1">
        <f>VALUE(LEFT(F977,LEN(F977)-1))*CHOOSE(MATCH(RIGHT(F977,1),{"K";"M";"B"},0),1000,1000000,1000000000)</f>
        <v>9400000</v>
      </c>
      <c r="H977" s="6">
        <v>-3.0800000000000001E-2</v>
      </c>
      <c r="I977" s="5">
        <f>+Dados_Históricos___Ibovespa_2015_a_2025[[#This Row],[Var%]]*100</f>
        <v>-3.08</v>
      </c>
      <c r="J977" s="9">
        <f t="shared" si="150"/>
        <v>0</v>
      </c>
      <c r="K977" s="5">
        <f t="shared" si="151"/>
        <v>-2.58</v>
      </c>
      <c r="L977" s="9">
        <f t="shared" si="152"/>
        <v>0</v>
      </c>
      <c r="M977" s="5">
        <f t="shared" ca="1" si="153"/>
        <v>-0.5119999999999999</v>
      </c>
      <c r="N977" s="9">
        <f t="shared" ca="1" si="154"/>
        <v>0</v>
      </c>
      <c r="O977" s="5">
        <f t="shared" ca="1" si="155"/>
        <v>-0.32699999999999996</v>
      </c>
      <c r="P977" s="9">
        <f t="shared" ca="1" si="156"/>
        <v>0</v>
      </c>
      <c r="Q977" s="5">
        <f t="shared" ca="1" si="157"/>
        <v>-0.18333333333333329</v>
      </c>
      <c r="R977" s="9">
        <f t="shared" ca="1" si="158"/>
        <v>0</v>
      </c>
      <c r="S977" s="5">
        <f t="shared" si="159"/>
        <v>-1</v>
      </c>
    </row>
    <row r="978" spans="1:19" x14ac:dyDescent="0.3">
      <c r="A978" s="7">
        <v>44406</v>
      </c>
      <c r="B978" s="3">
        <v>125675</v>
      </c>
      <c r="C978" s="3">
        <v>126285</v>
      </c>
      <c r="D978" s="3">
        <v>126476</v>
      </c>
      <c r="E978" s="3">
        <v>124917</v>
      </c>
      <c r="F978" s="4" t="s">
        <v>255</v>
      </c>
      <c r="G978" s="1">
        <f>VALUE(LEFT(F978,LEN(F978)-1))*CHOOSE(MATCH(RIGHT(F978,1),{"K";"M";"B"},0),1000,1000000,1000000000)</f>
        <v>7490000</v>
      </c>
      <c r="H978" s="6">
        <v>-4.7999999999999996E-3</v>
      </c>
      <c r="I978" s="5">
        <f>+Dados_Históricos___Ibovespa_2015_a_2025[[#This Row],[Var%]]*100</f>
        <v>-0.48</v>
      </c>
      <c r="J978" s="9">
        <f t="shared" si="150"/>
        <v>0</v>
      </c>
      <c r="K978" s="5">
        <f t="shared" si="151"/>
        <v>0</v>
      </c>
      <c r="L978" s="9">
        <f t="shared" si="152"/>
        <v>0</v>
      </c>
      <c r="M978" s="5">
        <f t="shared" ca="1" si="153"/>
        <v>-6.9999999999999923E-2</v>
      </c>
      <c r="N978" s="9">
        <f t="shared" ca="1" si="154"/>
        <v>0</v>
      </c>
      <c r="O978" s="5">
        <f t="shared" ca="1" si="155"/>
        <v>-0.13699999999999996</v>
      </c>
      <c r="P978" s="9">
        <f t="shared" ca="1" si="156"/>
        <v>0</v>
      </c>
      <c r="Q978" s="5">
        <f t="shared" ca="1" si="157"/>
        <v>-5.619047619047618E-2</v>
      </c>
      <c r="R978" s="9">
        <f t="shared" ca="1" si="158"/>
        <v>0</v>
      </c>
      <c r="S978" s="5">
        <f t="shared" si="159"/>
        <v>-1</v>
      </c>
    </row>
    <row r="979" spans="1:19" x14ac:dyDescent="0.3">
      <c r="A979" s="7">
        <v>44405</v>
      </c>
      <c r="B979" s="3">
        <v>126286</v>
      </c>
      <c r="C979" s="3">
        <v>124615</v>
      </c>
      <c r="D979" s="3">
        <v>126712</v>
      </c>
      <c r="E979" s="3">
        <v>124542</v>
      </c>
      <c r="F979" s="4" t="s">
        <v>657</v>
      </c>
      <c r="G979" s="1">
        <f>VALUE(LEFT(F979,LEN(F979)-1))*CHOOSE(MATCH(RIGHT(F979,1),{"K";"M";"B"},0),1000,1000000,1000000000)</f>
        <v>9040000</v>
      </c>
      <c r="H979" s="6">
        <v>1.34E-2</v>
      </c>
      <c r="I979" s="5">
        <f>+Dados_Históricos___Ibovespa_2015_a_2025[[#This Row],[Var%]]*100</f>
        <v>1.34</v>
      </c>
      <c r="J979" s="9">
        <f t="shared" si="150"/>
        <v>1</v>
      </c>
      <c r="K979" s="5">
        <f t="shared" si="151"/>
        <v>0.84000000000000008</v>
      </c>
      <c r="L979" s="9">
        <f t="shared" si="152"/>
        <v>1</v>
      </c>
      <c r="M979" s="5">
        <f t="shared" ca="1" si="153"/>
        <v>6.0000000000000067E-2</v>
      </c>
      <c r="N979" s="9">
        <f t="shared" ca="1" si="154"/>
        <v>1</v>
      </c>
      <c r="O979" s="5">
        <f t="shared" ca="1" si="155"/>
        <v>-0.16199999999999998</v>
      </c>
      <c r="P979" s="9">
        <f t="shared" ca="1" si="156"/>
        <v>0</v>
      </c>
      <c r="Q979" s="5">
        <f t="shared" ca="1" si="157"/>
        <v>-3.714285714285713E-2</v>
      </c>
      <c r="R979" s="9">
        <f t="shared" ca="1" si="158"/>
        <v>0</v>
      </c>
      <c r="S979" s="5">
        <f t="shared" si="159"/>
        <v>1</v>
      </c>
    </row>
    <row r="980" spans="1:19" x14ac:dyDescent="0.3">
      <c r="A980" s="7">
        <v>44404</v>
      </c>
      <c r="B980" s="3">
        <v>124612</v>
      </c>
      <c r="C980" s="3">
        <v>126004</v>
      </c>
      <c r="D980" s="3">
        <v>126026</v>
      </c>
      <c r="E980" s="3">
        <v>123670</v>
      </c>
      <c r="F980" s="4" t="s">
        <v>193</v>
      </c>
      <c r="G980" s="1">
        <f>VALUE(LEFT(F980,LEN(F980)-1))*CHOOSE(MATCH(RIGHT(F980,1),{"K";"M";"B"},0),1000,1000000,1000000000)</f>
        <v>7310000</v>
      </c>
      <c r="H980" s="6">
        <v>-1.0999999999999999E-2</v>
      </c>
      <c r="I980" s="5">
        <f>+Dados_Históricos___Ibovespa_2015_a_2025[[#This Row],[Var%]]*100</f>
        <v>-1.0999999999999999</v>
      </c>
      <c r="J980" s="9">
        <f t="shared" si="150"/>
        <v>0</v>
      </c>
      <c r="K980" s="5">
        <f t="shared" si="151"/>
        <v>-0.59999999999999987</v>
      </c>
      <c r="L980" s="9">
        <f t="shared" si="152"/>
        <v>0</v>
      </c>
      <c r="M980" s="5">
        <f t="shared" ca="1" si="153"/>
        <v>-0.12399999999999997</v>
      </c>
      <c r="N980" s="9">
        <f t="shared" ca="1" si="154"/>
        <v>0</v>
      </c>
      <c r="O980" s="5">
        <f t="shared" ca="1" si="155"/>
        <v>-0.27699999999999997</v>
      </c>
      <c r="P980" s="9">
        <f t="shared" ca="1" si="156"/>
        <v>0</v>
      </c>
      <c r="Q980" s="5">
        <f t="shared" ca="1" si="157"/>
        <v>-9.4285714285714251E-2</v>
      </c>
      <c r="R980" s="9">
        <f t="shared" ca="1" si="158"/>
        <v>0</v>
      </c>
      <c r="S980" s="5">
        <f t="shared" si="159"/>
        <v>1</v>
      </c>
    </row>
    <row r="981" spans="1:19" x14ac:dyDescent="0.3">
      <c r="A981" s="7">
        <v>44403</v>
      </c>
      <c r="B981" s="3">
        <v>126004</v>
      </c>
      <c r="C981" s="3">
        <v>125058</v>
      </c>
      <c r="D981" s="3">
        <v>126214</v>
      </c>
      <c r="E981" s="3">
        <v>125006</v>
      </c>
      <c r="F981" s="4" t="s">
        <v>699</v>
      </c>
      <c r="G981" s="1">
        <f>VALUE(LEFT(F981,LEN(F981)-1))*CHOOSE(MATCH(RIGHT(F981,1),{"K";"M";"B"},0),1000,1000000,1000000000)</f>
        <v>6330000</v>
      </c>
      <c r="H981" s="6">
        <v>7.6E-3</v>
      </c>
      <c r="I981" s="5">
        <f>+Dados_Históricos___Ibovespa_2015_a_2025[[#This Row],[Var%]]*100</f>
        <v>0.76</v>
      </c>
      <c r="J981" s="9">
        <f t="shared" si="150"/>
        <v>1</v>
      </c>
      <c r="K981" s="5">
        <f t="shared" si="151"/>
        <v>0.26</v>
      </c>
      <c r="L981" s="9">
        <f t="shared" si="152"/>
        <v>1</v>
      </c>
      <c r="M981" s="5">
        <f t="shared" ca="1" si="153"/>
        <v>0.25800000000000001</v>
      </c>
      <c r="N981" s="9">
        <f t="shared" ca="1" si="154"/>
        <v>1</v>
      </c>
      <c r="O981" s="5">
        <f t="shared" ca="1" si="155"/>
        <v>-0.122</v>
      </c>
      <c r="P981" s="9">
        <f t="shared" ca="1" si="156"/>
        <v>0</v>
      </c>
      <c r="Q981" s="5">
        <f t="shared" ca="1" si="157"/>
        <v>-0.12476190476190474</v>
      </c>
      <c r="R981" s="9">
        <f t="shared" ca="1" si="158"/>
        <v>0</v>
      </c>
      <c r="S981" s="5">
        <f t="shared" si="159"/>
        <v>-1</v>
      </c>
    </row>
    <row r="982" spans="1:19" x14ac:dyDescent="0.3">
      <c r="A982" s="7">
        <v>44400</v>
      </c>
      <c r="B982" s="3">
        <v>125053</v>
      </c>
      <c r="C982" s="3">
        <v>126140</v>
      </c>
      <c r="D982" s="3">
        <v>126204</v>
      </c>
      <c r="E982" s="3">
        <v>124422</v>
      </c>
      <c r="F982" s="4" t="s">
        <v>700</v>
      </c>
      <c r="G982" s="1">
        <f>VALUE(LEFT(F982,LEN(F982)-1))*CHOOSE(MATCH(RIGHT(F982,1),{"K";"M";"B"},0),1000,1000000,1000000000)</f>
        <v>6050000</v>
      </c>
      <c r="H982" s="6">
        <v>-8.6999999999999994E-3</v>
      </c>
      <c r="I982" s="5">
        <f>+Dados_Históricos___Ibovespa_2015_a_2025[[#This Row],[Var%]]*100</f>
        <v>-0.86999999999999988</v>
      </c>
      <c r="J982" s="9">
        <f t="shared" si="150"/>
        <v>0</v>
      </c>
      <c r="K982" s="5">
        <f t="shared" si="151"/>
        <v>-0.36999999999999988</v>
      </c>
      <c r="L982" s="9">
        <f t="shared" si="152"/>
        <v>0</v>
      </c>
      <c r="M982" s="5">
        <f t="shared" ca="1" si="153"/>
        <v>-0.14199999999999999</v>
      </c>
      <c r="N982" s="9">
        <f t="shared" ca="1" si="154"/>
        <v>0</v>
      </c>
      <c r="O982" s="5">
        <f t="shared" ca="1" si="155"/>
        <v>-2.5000000000000022E-2</v>
      </c>
      <c r="P982" s="9">
        <f t="shared" ca="1" si="156"/>
        <v>0</v>
      </c>
      <c r="Q982" s="5">
        <f t="shared" ca="1" si="157"/>
        <v>-0.12047619047619047</v>
      </c>
      <c r="R982" s="9">
        <f t="shared" ca="1" si="158"/>
        <v>0</v>
      </c>
      <c r="S982" s="5">
        <f t="shared" si="159"/>
        <v>1</v>
      </c>
    </row>
    <row r="983" spans="1:19" x14ac:dyDescent="0.3">
      <c r="A983" s="7">
        <v>44399</v>
      </c>
      <c r="B983" s="3">
        <v>126147</v>
      </c>
      <c r="C983" s="3">
        <v>125930</v>
      </c>
      <c r="D983" s="3">
        <v>126428</v>
      </c>
      <c r="E983" s="3">
        <v>125416</v>
      </c>
      <c r="F983" s="4" t="s">
        <v>701</v>
      </c>
      <c r="G983" s="1">
        <f>VALUE(LEFT(F983,LEN(F983)-1))*CHOOSE(MATCH(RIGHT(F983,1),{"K";"M";"B"},0),1000,1000000,1000000000)</f>
        <v>6480000</v>
      </c>
      <c r="H983" s="6">
        <v>1.6999999999999999E-3</v>
      </c>
      <c r="I983" s="5">
        <f>+Dados_Históricos___Ibovespa_2015_a_2025[[#This Row],[Var%]]*100</f>
        <v>0.16999999999999998</v>
      </c>
      <c r="J983" s="9">
        <f t="shared" si="150"/>
        <v>1</v>
      </c>
      <c r="K983" s="5">
        <f t="shared" si="151"/>
        <v>0</v>
      </c>
      <c r="L983" s="9">
        <f t="shared" si="152"/>
        <v>0</v>
      </c>
      <c r="M983" s="5">
        <f t="shared" ca="1" si="153"/>
        <v>-0.20400000000000001</v>
      </c>
      <c r="N983" s="9">
        <f t="shared" ca="1" si="154"/>
        <v>0</v>
      </c>
      <c r="O983" s="5">
        <f t="shared" ca="1" si="155"/>
        <v>-6.3000000000000014E-2</v>
      </c>
      <c r="P983" s="9">
        <f t="shared" ca="1" si="156"/>
        <v>0</v>
      </c>
      <c r="Q983" s="5">
        <f t="shared" ca="1" si="157"/>
        <v>-9.1428571428571415E-2</v>
      </c>
      <c r="R983" s="9">
        <f t="shared" ca="1" si="158"/>
        <v>0</v>
      </c>
      <c r="S983" s="5">
        <f t="shared" si="159"/>
        <v>1</v>
      </c>
    </row>
    <row r="984" spans="1:19" x14ac:dyDescent="0.3">
      <c r="A984" s="7">
        <v>44398</v>
      </c>
      <c r="B984" s="3">
        <v>125929</v>
      </c>
      <c r="C984" s="3">
        <v>125404</v>
      </c>
      <c r="D984" s="3">
        <v>126112</v>
      </c>
      <c r="E984" s="3">
        <v>125247</v>
      </c>
      <c r="F984" s="4" t="s">
        <v>702</v>
      </c>
      <c r="G984" s="1">
        <f>VALUE(LEFT(F984,LEN(F984)-1))*CHOOSE(MATCH(RIGHT(F984,1),{"K";"M";"B"},0),1000,1000000,1000000000)</f>
        <v>7150000</v>
      </c>
      <c r="H984" s="6">
        <v>4.1999999999999997E-3</v>
      </c>
      <c r="I984" s="5">
        <f>+Dados_Históricos___Ibovespa_2015_a_2025[[#This Row],[Var%]]*100</f>
        <v>0.42</v>
      </c>
      <c r="J984" s="9">
        <f t="shared" si="150"/>
        <v>1</v>
      </c>
      <c r="K984" s="5">
        <f t="shared" si="151"/>
        <v>0</v>
      </c>
      <c r="L984" s="9">
        <f t="shared" si="152"/>
        <v>0</v>
      </c>
      <c r="M984" s="5">
        <f t="shared" ca="1" si="153"/>
        <v>-0.38400000000000001</v>
      </c>
      <c r="N984" s="9">
        <f t="shared" ca="1" si="154"/>
        <v>0</v>
      </c>
      <c r="O984" s="5">
        <f t="shared" ca="1" si="155"/>
        <v>7.3999999999999996E-2</v>
      </c>
      <c r="P984" s="9">
        <f t="shared" ca="1" si="156"/>
        <v>1</v>
      </c>
      <c r="Q984" s="5">
        <f t="shared" ca="1" si="157"/>
        <v>-0.1180952380952381</v>
      </c>
      <c r="R984" s="9">
        <f t="shared" ca="1" si="158"/>
        <v>0</v>
      </c>
      <c r="S984" s="5">
        <f t="shared" si="159"/>
        <v>1</v>
      </c>
    </row>
    <row r="985" spans="1:19" x14ac:dyDescent="0.3">
      <c r="A985" s="7">
        <v>44397</v>
      </c>
      <c r="B985" s="3">
        <v>125401</v>
      </c>
      <c r="C985" s="3">
        <v>124395</v>
      </c>
      <c r="D985" s="3">
        <v>125631</v>
      </c>
      <c r="E985" s="3">
        <v>123631</v>
      </c>
      <c r="F985" s="4" t="s">
        <v>703</v>
      </c>
      <c r="G985" s="1">
        <f>VALUE(LEFT(F985,LEN(F985)-1))*CHOOSE(MATCH(RIGHT(F985,1),{"K";"M";"B"},0),1000,1000000,1000000000)</f>
        <v>7630000</v>
      </c>
      <c r="H985" s="6">
        <v>8.0999999999999996E-3</v>
      </c>
      <c r="I985" s="5">
        <f>+Dados_Históricos___Ibovespa_2015_a_2025[[#This Row],[Var%]]*100</f>
        <v>0.80999999999999994</v>
      </c>
      <c r="J985" s="9">
        <f t="shared" si="150"/>
        <v>1</v>
      </c>
      <c r="K985" s="5">
        <f t="shared" si="151"/>
        <v>0.30999999999999994</v>
      </c>
      <c r="L985" s="9">
        <f t="shared" si="152"/>
        <v>1</v>
      </c>
      <c r="M985" s="5">
        <f t="shared" ca="1" si="153"/>
        <v>-0.43</v>
      </c>
      <c r="N985" s="9">
        <f t="shared" ca="1" si="154"/>
        <v>0</v>
      </c>
      <c r="O985" s="5">
        <f t="shared" ca="1" si="155"/>
        <v>-0.11199999999999999</v>
      </c>
      <c r="P985" s="9">
        <f t="shared" ca="1" si="156"/>
        <v>0</v>
      </c>
      <c r="Q985" s="5">
        <f t="shared" ca="1" si="157"/>
        <v>-0.1061904761904762</v>
      </c>
      <c r="R985" s="9">
        <f t="shared" ca="1" si="158"/>
        <v>0</v>
      </c>
      <c r="S985" s="5">
        <f t="shared" si="159"/>
        <v>1</v>
      </c>
    </row>
    <row r="986" spans="1:19" x14ac:dyDescent="0.3">
      <c r="A986" s="7">
        <v>44396</v>
      </c>
      <c r="B986" s="3">
        <v>124395</v>
      </c>
      <c r="C986" s="3">
        <v>125958</v>
      </c>
      <c r="D986" s="3">
        <v>125958</v>
      </c>
      <c r="E986" s="3">
        <v>123317</v>
      </c>
      <c r="F986" s="4" t="s">
        <v>263</v>
      </c>
      <c r="G986" s="1">
        <f>VALUE(LEFT(F986,LEN(F986)-1))*CHOOSE(MATCH(RIGHT(F986,1),{"K";"M";"B"},0),1000,1000000,1000000000)</f>
        <v>9210000</v>
      </c>
      <c r="H986" s="6">
        <v>-1.24E-2</v>
      </c>
      <c r="I986" s="5">
        <f>+Dados_Históricos___Ibovespa_2015_a_2025[[#This Row],[Var%]]*100</f>
        <v>-1.24</v>
      </c>
      <c r="J986" s="9">
        <f t="shared" si="150"/>
        <v>0</v>
      </c>
      <c r="K986" s="5">
        <f t="shared" si="151"/>
        <v>-0.74</v>
      </c>
      <c r="L986" s="9">
        <f t="shared" si="152"/>
        <v>0</v>
      </c>
      <c r="M986" s="5">
        <f t="shared" ca="1" si="153"/>
        <v>-0.502</v>
      </c>
      <c r="N986" s="9">
        <f t="shared" ca="1" si="154"/>
        <v>0</v>
      </c>
      <c r="O986" s="5">
        <f t="shared" ca="1" si="155"/>
        <v>-0.24799999999999994</v>
      </c>
      <c r="P986" s="9">
        <f t="shared" ca="1" si="156"/>
        <v>0</v>
      </c>
      <c r="Q986" s="5">
        <f t="shared" ca="1" si="157"/>
        <v>-0.13190476190476189</v>
      </c>
      <c r="R986" s="9">
        <f t="shared" ca="1" si="158"/>
        <v>0</v>
      </c>
      <c r="S986" s="5">
        <f t="shared" si="159"/>
        <v>-1</v>
      </c>
    </row>
    <row r="987" spans="1:19" x14ac:dyDescent="0.3">
      <c r="A987" s="7">
        <v>44393</v>
      </c>
      <c r="B987" s="3">
        <v>125960</v>
      </c>
      <c r="C987" s="3">
        <v>127468</v>
      </c>
      <c r="D987" s="3">
        <v>128010</v>
      </c>
      <c r="E987" s="3">
        <v>125808</v>
      </c>
      <c r="F987" s="4" t="s">
        <v>704</v>
      </c>
      <c r="G987" s="1">
        <f>VALUE(LEFT(F987,LEN(F987)-1))*CHOOSE(MATCH(RIGHT(F987,1),{"K";"M";"B"},0),1000,1000000,1000000000)</f>
        <v>7360000</v>
      </c>
      <c r="H987" s="6">
        <v>-1.18E-2</v>
      </c>
      <c r="I987" s="5">
        <f>+Dados_Históricos___Ibovespa_2015_a_2025[[#This Row],[Var%]]*100</f>
        <v>-1.18</v>
      </c>
      <c r="J987" s="9">
        <f t="shared" si="150"/>
        <v>0</v>
      </c>
      <c r="K987" s="5">
        <f t="shared" si="151"/>
        <v>-0.67999999999999994</v>
      </c>
      <c r="L987" s="9">
        <f t="shared" si="152"/>
        <v>0</v>
      </c>
      <c r="M987" s="5">
        <f t="shared" ca="1" si="153"/>
        <v>9.1999999999999998E-2</v>
      </c>
      <c r="N987" s="9">
        <f t="shared" ca="1" si="154"/>
        <v>1</v>
      </c>
      <c r="O987" s="5">
        <f t="shared" ca="1" si="155"/>
        <v>3.2000000000000008E-2</v>
      </c>
      <c r="P987" s="9">
        <f t="shared" ca="1" si="156"/>
        <v>1</v>
      </c>
      <c r="Q987" s="5">
        <f t="shared" ca="1" si="157"/>
        <v>-0.1171428571428571</v>
      </c>
      <c r="R987" s="9">
        <f t="shared" ca="1" si="158"/>
        <v>0</v>
      </c>
      <c r="S987" s="5">
        <f t="shared" si="159"/>
        <v>-1</v>
      </c>
    </row>
    <row r="988" spans="1:19" x14ac:dyDescent="0.3">
      <c r="A988" s="7">
        <v>44392</v>
      </c>
      <c r="B988" s="3">
        <v>127468</v>
      </c>
      <c r="C988" s="3">
        <v>128407</v>
      </c>
      <c r="D988" s="3">
        <v>128976</v>
      </c>
      <c r="E988" s="3">
        <v>126922</v>
      </c>
      <c r="F988" s="4" t="s">
        <v>705</v>
      </c>
      <c r="G988" s="1">
        <f>VALUE(LEFT(F988,LEN(F988)-1))*CHOOSE(MATCH(RIGHT(F988,1),{"K";"M";"B"},0),1000,1000000,1000000000)</f>
        <v>7420000</v>
      </c>
      <c r="H988" s="6">
        <v>-7.3000000000000001E-3</v>
      </c>
      <c r="I988" s="5">
        <f>+Dados_Históricos___Ibovespa_2015_a_2025[[#This Row],[Var%]]*100</f>
        <v>-0.73</v>
      </c>
      <c r="J988" s="9">
        <f t="shared" si="150"/>
        <v>0</v>
      </c>
      <c r="K988" s="5">
        <f t="shared" si="151"/>
        <v>-0.22999999999999998</v>
      </c>
      <c r="L988" s="9">
        <f t="shared" si="152"/>
        <v>0</v>
      </c>
      <c r="M988" s="5">
        <f t="shared" ca="1" si="153"/>
        <v>7.7999999999999986E-2</v>
      </c>
      <c r="N988" s="9">
        <f t="shared" ca="1" si="154"/>
        <v>1</v>
      </c>
      <c r="O988" s="5">
        <f t="shared" ca="1" si="155"/>
        <v>6.0000000000000012E-2</v>
      </c>
      <c r="P988" s="9">
        <f t="shared" ca="1" si="156"/>
        <v>1</v>
      </c>
      <c r="Q988" s="5">
        <f t="shared" ca="1" si="157"/>
        <v>-9.1428571428571401E-2</v>
      </c>
      <c r="R988" s="9">
        <f t="shared" ca="1" si="158"/>
        <v>0</v>
      </c>
      <c r="S988" s="5">
        <f t="shared" si="159"/>
        <v>1</v>
      </c>
    </row>
    <row r="989" spans="1:19" x14ac:dyDescent="0.3">
      <c r="A989" s="7">
        <v>44391</v>
      </c>
      <c r="B989" s="3">
        <v>128407</v>
      </c>
      <c r="C989" s="3">
        <v>128169</v>
      </c>
      <c r="D989" s="3">
        <v>129620</v>
      </c>
      <c r="E989" s="3">
        <v>128085</v>
      </c>
      <c r="F989" s="4" t="s">
        <v>263</v>
      </c>
      <c r="G989" s="1">
        <f>VALUE(LEFT(F989,LEN(F989)-1))*CHOOSE(MATCH(RIGHT(F989,1),{"K";"M";"B"},0),1000,1000000,1000000000)</f>
        <v>9210000</v>
      </c>
      <c r="H989" s="6">
        <v>1.9E-3</v>
      </c>
      <c r="I989" s="5">
        <f>+Dados_Históricos___Ibovespa_2015_a_2025[[#This Row],[Var%]]*100</f>
        <v>0.19</v>
      </c>
      <c r="J989" s="9">
        <f t="shared" si="150"/>
        <v>1</v>
      </c>
      <c r="K989" s="5">
        <f t="shared" si="151"/>
        <v>0</v>
      </c>
      <c r="L989" s="9">
        <f t="shared" si="152"/>
        <v>0</v>
      </c>
      <c r="M989" s="5">
        <f t="shared" ca="1" si="153"/>
        <v>0.53200000000000003</v>
      </c>
      <c r="N989" s="9">
        <f t="shared" ca="1" si="154"/>
        <v>1</v>
      </c>
      <c r="O989" s="5">
        <f t="shared" ca="1" si="155"/>
        <v>9.1999999999999998E-2</v>
      </c>
      <c r="P989" s="9">
        <f t="shared" ca="1" si="156"/>
        <v>1</v>
      </c>
      <c r="Q989" s="5">
        <f t="shared" ca="1" si="157"/>
        <v>-6.0952380952380932E-2</v>
      </c>
      <c r="R989" s="9">
        <f t="shared" ca="1" si="158"/>
        <v>0</v>
      </c>
      <c r="S989" s="5">
        <f t="shared" si="159"/>
        <v>1.0000000000000002</v>
      </c>
    </row>
    <row r="990" spans="1:19" x14ac:dyDescent="0.3">
      <c r="A990" s="7">
        <v>44390</v>
      </c>
      <c r="B990" s="3">
        <v>128168</v>
      </c>
      <c r="C990" s="3">
        <v>127594</v>
      </c>
      <c r="D990" s="3">
        <v>128420</v>
      </c>
      <c r="E990" s="3">
        <v>126441</v>
      </c>
      <c r="F990" s="4" t="s">
        <v>702</v>
      </c>
      <c r="G990" s="1">
        <f>VALUE(LEFT(F990,LEN(F990)-1))*CHOOSE(MATCH(RIGHT(F990,1),{"K";"M";"B"},0),1000,1000000,1000000000)</f>
        <v>7150000</v>
      </c>
      <c r="H990" s="6">
        <v>4.4999999999999997E-3</v>
      </c>
      <c r="I990" s="5">
        <f>+Dados_Históricos___Ibovespa_2015_a_2025[[#This Row],[Var%]]*100</f>
        <v>0.44999999999999996</v>
      </c>
      <c r="J990" s="9">
        <f t="shared" si="150"/>
        <v>1</v>
      </c>
      <c r="K990" s="5">
        <f t="shared" si="151"/>
        <v>0</v>
      </c>
      <c r="L990" s="9">
        <f t="shared" si="152"/>
        <v>0</v>
      </c>
      <c r="M990" s="5">
        <f t="shared" ca="1" si="153"/>
        <v>0.20599999999999996</v>
      </c>
      <c r="N990" s="9">
        <f t="shared" ca="1" si="154"/>
        <v>1</v>
      </c>
      <c r="O990" s="5">
        <f t="shared" ca="1" si="155"/>
        <v>6.4999999999999974E-2</v>
      </c>
      <c r="P990" s="9">
        <f t="shared" ca="1" si="156"/>
        <v>1</v>
      </c>
      <c r="Q990" s="5">
        <f t="shared" ca="1" si="157"/>
        <v>-4.1904761904761903E-2</v>
      </c>
      <c r="R990" s="9">
        <f t="shared" ca="1" si="158"/>
        <v>0</v>
      </c>
      <c r="S990" s="5">
        <f t="shared" si="159"/>
        <v>-1</v>
      </c>
    </row>
    <row r="991" spans="1:19" x14ac:dyDescent="0.3">
      <c r="A991" s="7">
        <v>44389</v>
      </c>
      <c r="B991" s="3">
        <v>127594</v>
      </c>
      <c r="C991" s="3">
        <v>125428</v>
      </c>
      <c r="D991" s="3">
        <v>127782</v>
      </c>
      <c r="E991" s="3">
        <v>125428</v>
      </c>
      <c r="F991" s="4" t="s">
        <v>705</v>
      </c>
      <c r="G991" s="1">
        <f>VALUE(LEFT(F991,LEN(F991)-1))*CHOOSE(MATCH(RIGHT(F991,1),{"K";"M";"B"},0),1000,1000000,1000000000)</f>
        <v>7420000</v>
      </c>
      <c r="H991" s="6">
        <v>1.7299999999999999E-2</v>
      </c>
      <c r="I991" s="5">
        <f>+Dados_Históricos___Ibovespa_2015_a_2025[[#This Row],[Var%]]*100</f>
        <v>1.73</v>
      </c>
      <c r="J991" s="9">
        <f t="shared" si="150"/>
        <v>1</v>
      </c>
      <c r="K991" s="5">
        <f t="shared" si="151"/>
        <v>1.23</v>
      </c>
      <c r="L991" s="9">
        <f t="shared" si="152"/>
        <v>1</v>
      </c>
      <c r="M991" s="5">
        <f t="shared" ca="1" si="153"/>
        <v>6.0000000000000279E-3</v>
      </c>
      <c r="N991" s="9">
        <f t="shared" ca="1" si="154"/>
        <v>1</v>
      </c>
      <c r="O991" s="5">
        <f t="shared" ca="1" si="155"/>
        <v>3.3999999999999989E-2</v>
      </c>
      <c r="P991" s="9">
        <f t="shared" ca="1" si="156"/>
        <v>1</v>
      </c>
      <c r="Q991" s="5">
        <f t="shared" ca="1" si="157"/>
        <v>-8.6666666666666642E-2</v>
      </c>
      <c r="R991" s="9">
        <f t="shared" ca="1" si="158"/>
        <v>0</v>
      </c>
      <c r="S991" s="5">
        <f t="shared" si="159"/>
        <v>1</v>
      </c>
    </row>
    <row r="992" spans="1:19" x14ac:dyDescent="0.3">
      <c r="A992" s="7">
        <v>44385</v>
      </c>
      <c r="B992" s="3">
        <v>125428</v>
      </c>
      <c r="C992" s="3">
        <v>127013</v>
      </c>
      <c r="D992" s="3">
        <v>127013</v>
      </c>
      <c r="E992" s="3">
        <v>124310</v>
      </c>
      <c r="F992" s="4" t="s">
        <v>284</v>
      </c>
      <c r="G992" s="1">
        <f>VALUE(LEFT(F992,LEN(F992)-1))*CHOOSE(MATCH(RIGHT(F992,1),{"K";"M";"B"},0),1000,1000000,1000000000)</f>
        <v>8880000</v>
      </c>
      <c r="H992" s="6">
        <v>-1.2500000000000001E-2</v>
      </c>
      <c r="I992" s="5">
        <f>+Dados_Históricos___Ibovespa_2015_a_2025[[#This Row],[Var%]]*100</f>
        <v>-1.25</v>
      </c>
      <c r="J992" s="9">
        <f t="shared" si="150"/>
        <v>0</v>
      </c>
      <c r="K992" s="5">
        <f t="shared" si="151"/>
        <v>-0.75</v>
      </c>
      <c r="L992" s="9">
        <f t="shared" si="152"/>
        <v>0</v>
      </c>
      <c r="M992" s="5">
        <f t="shared" ca="1" si="153"/>
        <v>-2.799999999999998E-2</v>
      </c>
      <c r="N992" s="9">
        <f t="shared" ca="1" si="154"/>
        <v>0</v>
      </c>
      <c r="O992" s="5">
        <f t="shared" ca="1" si="155"/>
        <v>-0.313</v>
      </c>
      <c r="P992" s="9">
        <f t="shared" ca="1" si="156"/>
        <v>0</v>
      </c>
      <c r="Q992" s="5">
        <f t="shared" ca="1" si="157"/>
        <v>-0.16285714285714287</v>
      </c>
      <c r="R992" s="9">
        <f t="shared" ca="1" si="158"/>
        <v>0</v>
      </c>
      <c r="S992" s="5">
        <f t="shared" si="159"/>
        <v>-1</v>
      </c>
    </row>
    <row r="993" spans="1:19" x14ac:dyDescent="0.3">
      <c r="A993" s="7">
        <v>44384</v>
      </c>
      <c r="B993" s="3">
        <v>127019</v>
      </c>
      <c r="C993" s="3">
        <v>125096</v>
      </c>
      <c r="D993" s="3">
        <v>127249</v>
      </c>
      <c r="E993" s="3">
        <v>125094</v>
      </c>
      <c r="F993" s="4" t="s">
        <v>236</v>
      </c>
      <c r="G993" s="1">
        <f>VALUE(LEFT(F993,LEN(F993)-1))*CHOOSE(MATCH(RIGHT(F993,1),{"K";"M";"B"},0),1000,1000000,1000000000)</f>
        <v>8150000</v>
      </c>
      <c r="H993" s="6">
        <v>1.54E-2</v>
      </c>
      <c r="I993" s="5">
        <f>+Dados_Históricos___Ibovespa_2015_a_2025[[#This Row],[Var%]]*100</f>
        <v>1.54</v>
      </c>
      <c r="J993" s="9">
        <f t="shared" si="150"/>
        <v>1</v>
      </c>
      <c r="K993" s="5">
        <f t="shared" si="151"/>
        <v>1.04</v>
      </c>
      <c r="L993" s="9">
        <f t="shared" si="152"/>
        <v>1</v>
      </c>
      <c r="M993" s="5">
        <f t="shared" ca="1" si="153"/>
        <v>4.1999999999999996E-2</v>
      </c>
      <c r="N993" s="9">
        <f t="shared" ca="1" si="154"/>
        <v>1</v>
      </c>
      <c r="O993" s="5">
        <f t="shared" ca="1" si="155"/>
        <v>-0.10299999999999998</v>
      </c>
      <c r="P993" s="9">
        <f t="shared" ca="1" si="156"/>
        <v>0</v>
      </c>
      <c r="Q993" s="5">
        <f t="shared" ca="1" si="157"/>
        <v>-9.9047619047619051E-2</v>
      </c>
      <c r="R993" s="9">
        <f t="shared" ca="1" si="158"/>
        <v>0</v>
      </c>
      <c r="S993" s="5">
        <f t="shared" si="159"/>
        <v>-1</v>
      </c>
    </row>
    <row r="994" spans="1:19" x14ac:dyDescent="0.3">
      <c r="A994" s="7">
        <v>44383</v>
      </c>
      <c r="B994" s="3">
        <v>125095</v>
      </c>
      <c r="C994" s="3">
        <v>126919</v>
      </c>
      <c r="D994" s="3">
        <v>126919</v>
      </c>
      <c r="E994" s="3">
        <v>124866</v>
      </c>
      <c r="F994" s="4" t="s">
        <v>706</v>
      </c>
      <c r="G994" s="1">
        <f>VALUE(LEFT(F994,LEN(F994)-1))*CHOOSE(MATCH(RIGHT(F994,1),{"K";"M";"B"},0),1000,1000000,1000000000)</f>
        <v>7650000</v>
      </c>
      <c r="H994" s="6">
        <v>-1.44E-2</v>
      </c>
      <c r="I994" s="5">
        <f>+Dados_Históricos___Ibovespa_2015_a_2025[[#This Row],[Var%]]*100</f>
        <v>-1.44</v>
      </c>
      <c r="J994" s="9">
        <f t="shared" si="150"/>
        <v>0</v>
      </c>
      <c r="K994" s="5">
        <f t="shared" si="151"/>
        <v>-0.94</v>
      </c>
      <c r="L994" s="9">
        <f t="shared" si="152"/>
        <v>0</v>
      </c>
      <c r="M994" s="5">
        <f t="shared" ca="1" si="153"/>
        <v>-0.34799999999999998</v>
      </c>
      <c r="N994" s="9">
        <f t="shared" ca="1" si="154"/>
        <v>0</v>
      </c>
      <c r="O994" s="5">
        <f t="shared" ca="1" si="155"/>
        <v>-0.28300000000000003</v>
      </c>
      <c r="P994" s="9">
        <f t="shared" ca="1" si="156"/>
        <v>0</v>
      </c>
      <c r="Q994" s="5">
        <f t="shared" ca="1" si="157"/>
        <v>-0.20857142857142857</v>
      </c>
      <c r="R994" s="9">
        <f t="shared" ca="1" si="158"/>
        <v>0</v>
      </c>
      <c r="S994" s="5">
        <f t="shared" si="159"/>
        <v>1</v>
      </c>
    </row>
    <row r="995" spans="1:19" x14ac:dyDescent="0.3">
      <c r="A995" s="7">
        <v>44382</v>
      </c>
      <c r="B995" s="3">
        <v>126920</v>
      </c>
      <c r="C995" s="3">
        <v>127622</v>
      </c>
      <c r="D995" s="3">
        <v>127633</v>
      </c>
      <c r="E995" s="3">
        <v>126531</v>
      </c>
      <c r="F995" s="4" t="s">
        <v>707</v>
      </c>
      <c r="G995" s="1">
        <f>VALUE(LEFT(F995,LEN(F995)-1))*CHOOSE(MATCH(RIGHT(F995,1),{"K";"M";"B"},0),1000,1000000,1000000000)</f>
        <v>5260000</v>
      </c>
      <c r="H995" s="6">
        <v>-5.4999999999999997E-3</v>
      </c>
      <c r="I995" s="5">
        <f>+Dados_Históricos___Ibovespa_2015_a_2025[[#This Row],[Var%]]*100</f>
        <v>-0.54999999999999993</v>
      </c>
      <c r="J995" s="9">
        <f t="shared" si="150"/>
        <v>0</v>
      </c>
      <c r="K995" s="5">
        <f t="shared" si="151"/>
        <v>-4.9999999999999933E-2</v>
      </c>
      <c r="L995" s="9">
        <f t="shared" si="152"/>
        <v>0</v>
      </c>
      <c r="M995" s="5">
        <f t="shared" ca="1" si="153"/>
        <v>-7.600000000000004E-2</v>
      </c>
      <c r="N995" s="9">
        <f t="shared" ca="1" si="154"/>
        <v>0</v>
      </c>
      <c r="O995" s="5">
        <f t="shared" ca="1" si="155"/>
        <v>-0.17799999999999999</v>
      </c>
      <c r="P995" s="9">
        <f t="shared" ca="1" si="156"/>
        <v>0</v>
      </c>
      <c r="Q995" s="5">
        <f t="shared" ca="1" si="157"/>
        <v>-0.11619047619047616</v>
      </c>
      <c r="R995" s="9">
        <f t="shared" ca="1" si="158"/>
        <v>0</v>
      </c>
      <c r="S995" s="5">
        <f t="shared" si="159"/>
        <v>-1</v>
      </c>
    </row>
    <row r="996" spans="1:19" x14ac:dyDescent="0.3">
      <c r="A996" s="7">
        <v>44379</v>
      </c>
      <c r="B996" s="3">
        <v>127622</v>
      </c>
      <c r="C996" s="3">
        <v>125667</v>
      </c>
      <c r="D996" s="3">
        <v>127672</v>
      </c>
      <c r="E996" s="3">
        <v>125667</v>
      </c>
      <c r="F996" s="4" t="s">
        <v>238</v>
      </c>
      <c r="G996" s="1">
        <f>VALUE(LEFT(F996,LEN(F996)-1))*CHOOSE(MATCH(RIGHT(F996,1),{"K";"M";"B"},0),1000,1000000,1000000000)</f>
        <v>7430000</v>
      </c>
      <c r="H996" s="6">
        <v>1.5599999999999999E-2</v>
      </c>
      <c r="I996" s="5">
        <f>+Dados_Históricos___Ibovespa_2015_a_2025[[#This Row],[Var%]]*100</f>
        <v>1.5599999999999998</v>
      </c>
      <c r="J996" s="9">
        <f t="shared" si="150"/>
        <v>1</v>
      </c>
      <c r="K996" s="5">
        <f t="shared" si="151"/>
        <v>1.0599999999999998</v>
      </c>
      <c r="L996" s="9">
        <f t="shared" si="152"/>
        <v>1</v>
      </c>
      <c r="M996" s="5">
        <f t="shared" ca="1" si="153"/>
        <v>6.1999999999999965E-2</v>
      </c>
      <c r="N996" s="9">
        <f t="shared" ca="1" si="154"/>
        <v>1</v>
      </c>
      <c r="O996" s="5">
        <f t="shared" ca="1" si="155"/>
        <v>-5.5999999999999973E-2</v>
      </c>
      <c r="P996" s="9">
        <f t="shared" ca="1" si="156"/>
        <v>0</v>
      </c>
      <c r="Q996" s="5">
        <f t="shared" ca="1" si="157"/>
        <v>-7.0476190476190456E-2</v>
      </c>
      <c r="R996" s="9">
        <f t="shared" ca="1" si="158"/>
        <v>0</v>
      </c>
      <c r="S996" s="5">
        <f t="shared" si="159"/>
        <v>1</v>
      </c>
    </row>
    <row r="997" spans="1:19" x14ac:dyDescent="0.3">
      <c r="A997" s="7">
        <v>44378</v>
      </c>
      <c r="B997" s="3">
        <v>125666</v>
      </c>
      <c r="C997" s="3">
        <v>126802</v>
      </c>
      <c r="D997" s="3">
        <v>127204</v>
      </c>
      <c r="E997" s="3">
        <v>124994</v>
      </c>
      <c r="F997" s="4" t="s">
        <v>298</v>
      </c>
      <c r="G997" s="1">
        <f>VALUE(LEFT(F997,LEN(F997)-1))*CHOOSE(MATCH(RIGHT(F997,1),{"K";"M";"B"},0),1000,1000000,1000000000)</f>
        <v>9290000</v>
      </c>
      <c r="H997" s="6">
        <v>-8.9999999999999993E-3</v>
      </c>
      <c r="I997" s="5">
        <f>+Dados_Históricos___Ibovespa_2015_a_2025[[#This Row],[Var%]]*100</f>
        <v>-0.89999999999999991</v>
      </c>
      <c r="J997" s="9">
        <f t="shared" si="150"/>
        <v>0</v>
      </c>
      <c r="K997" s="5">
        <f t="shared" si="151"/>
        <v>-0.39999999999999991</v>
      </c>
      <c r="L997" s="9">
        <f t="shared" si="152"/>
        <v>0</v>
      </c>
      <c r="M997" s="5">
        <f t="shared" ca="1" si="153"/>
        <v>-0.59800000000000009</v>
      </c>
      <c r="N997" s="9">
        <f t="shared" ca="1" si="154"/>
        <v>0</v>
      </c>
      <c r="O997" s="5">
        <f t="shared" ca="1" si="155"/>
        <v>-0.18500000000000005</v>
      </c>
      <c r="P997" s="9">
        <f t="shared" ca="1" si="156"/>
        <v>0</v>
      </c>
      <c r="Q997" s="5">
        <f t="shared" ca="1" si="157"/>
        <v>-9.5238095238095233E-2</v>
      </c>
      <c r="R997" s="9">
        <f t="shared" ca="1" si="158"/>
        <v>0</v>
      </c>
      <c r="S997" s="5">
        <f t="shared" si="159"/>
        <v>-1</v>
      </c>
    </row>
    <row r="998" spans="1:19" x14ac:dyDescent="0.3">
      <c r="A998" s="7">
        <v>44377</v>
      </c>
      <c r="B998" s="3">
        <v>126802</v>
      </c>
      <c r="C998" s="3">
        <v>127323</v>
      </c>
      <c r="D998" s="3">
        <v>127323</v>
      </c>
      <c r="E998" s="3">
        <v>126199</v>
      </c>
      <c r="F998" s="4" t="s">
        <v>151</v>
      </c>
      <c r="G998" s="1">
        <f>VALUE(LEFT(F998,LEN(F998)-1))*CHOOSE(MATCH(RIGHT(F998,1),{"K";"M";"B"},0),1000,1000000,1000000000)</f>
        <v>9100000</v>
      </c>
      <c r="H998" s="6">
        <v>-4.1000000000000003E-3</v>
      </c>
      <c r="I998" s="5">
        <f>+Dados_Históricos___Ibovespa_2015_a_2025[[#This Row],[Var%]]*100</f>
        <v>-0.41000000000000003</v>
      </c>
      <c r="J998" s="9">
        <f t="shared" si="150"/>
        <v>0</v>
      </c>
      <c r="K998" s="5">
        <f t="shared" si="151"/>
        <v>0</v>
      </c>
      <c r="L998" s="9">
        <f t="shared" si="152"/>
        <v>0</v>
      </c>
      <c r="M998" s="5">
        <f t="shared" ca="1" si="153"/>
        <v>-0.24799999999999994</v>
      </c>
      <c r="N998" s="9">
        <f t="shared" ca="1" si="154"/>
        <v>0</v>
      </c>
      <c r="O998" s="5">
        <f t="shared" ca="1" si="155"/>
        <v>-0.18799999999999997</v>
      </c>
      <c r="P998" s="9">
        <f t="shared" ca="1" si="156"/>
        <v>0</v>
      </c>
      <c r="Q998" s="5">
        <f t="shared" ca="1" si="157"/>
        <v>2.4761904761904773E-2</v>
      </c>
      <c r="R998" s="9">
        <f t="shared" ca="1" si="158"/>
        <v>1</v>
      </c>
      <c r="S998" s="5">
        <f t="shared" si="159"/>
        <v>-1</v>
      </c>
    </row>
    <row r="999" spans="1:19" x14ac:dyDescent="0.3">
      <c r="A999" s="7">
        <v>44376</v>
      </c>
      <c r="B999" s="3">
        <v>127327</v>
      </c>
      <c r="C999" s="3">
        <v>127429</v>
      </c>
      <c r="D999" s="3">
        <v>127507</v>
      </c>
      <c r="E999" s="3">
        <v>126184</v>
      </c>
      <c r="F999" s="4" t="s">
        <v>708</v>
      </c>
      <c r="G999" s="1">
        <f>VALUE(LEFT(F999,LEN(F999)-1))*CHOOSE(MATCH(RIGHT(F999,1),{"K";"M";"B"},0),1000,1000000,1000000000)</f>
        <v>7780000</v>
      </c>
      <c r="H999" s="6">
        <v>-8.0000000000000004E-4</v>
      </c>
      <c r="I999" s="5">
        <f>+Dados_Históricos___Ibovespa_2015_a_2025[[#This Row],[Var%]]*100</f>
        <v>-0.08</v>
      </c>
      <c r="J999" s="9">
        <f t="shared" si="150"/>
        <v>0</v>
      </c>
      <c r="K999" s="5">
        <f t="shared" si="151"/>
        <v>0</v>
      </c>
      <c r="L999" s="9">
        <f t="shared" si="152"/>
        <v>0</v>
      </c>
      <c r="M999" s="5">
        <f t="shared" ca="1" si="153"/>
        <v>-0.21799999999999992</v>
      </c>
      <c r="N999" s="9">
        <f t="shared" ca="1" si="154"/>
        <v>0</v>
      </c>
      <c r="O999" s="5">
        <f t="shared" ca="1" si="155"/>
        <v>-0.21099999999999994</v>
      </c>
      <c r="P999" s="9">
        <f t="shared" ca="1" si="156"/>
        <v>0</v>
      </c>
      <c r="Q999" s="5">
        <f t="shared" ca="1" si="157"/>
        <v>6.9047619047619066E-2</v>
      </c>
      <c r="R999" s="9">
        <f t="shared" ca="1" si="158"/>
        <v>1</v>
      </c>
      <c r="S999" s="5">
        <f t="shared" si="159"/>
        <v>-1.0000000000000002</v>
      </c>
    </row>
    <row r="1000" spans="1:19" x14ac:dyDescent="0.3">
      <c r="A1000" s="7">
        <v>44375</v>
      </c>
      <c r="B1000" s="3">
        <v>127429</v>
      </c>
      <c r="C1000" s="3">
        <v>127255</v>
      </c>
      <c r="D1000" s="3">
        <v>128067</v>
      </c>
      <c r="E1000" s="3">
        <v>126629</v>
      </c>
      <c r="F1000" s="4" t="s">
        <v>709</v>
      </c>
      <c r="G1000" s="1">
        <f>VALUE(LEFT(F1000,LEN(F1000)-1))*CHOOSE(MATCH(RIGHT(F1000,1),{"K";"M";"B"},0),1000,1000000,1000000000)</f>
        <v>8160000</v>
      </c>
      <c r="H1000" s="6">
        <v>1.4E-3</v>
      </c>
      <c r="I1000" s="5">
        <f>+Dados_Históricos___Ibovespa_2015_a_2025[[#This Row],[Var%]]*100</f>
        <v>0.13999999999999999</v>
      </c>
      <c r="J1000" s="9">
        <f t="shared" si="150"/>
        <v>1</v>
      </c>
      <c r="K1000" s="5">
        <f t="shared" si="151"/>
        <v>0</v>
      </c>
      <c r="L1000" s="9">
        <f t="shared" si="152"/>
        <v>0</v>
      </c>
      <c r="M1000" s="5">
        <f t="shared" ca="1" si="153"/>
        <v>-0.27999999999999992</v>
      </c>
      <c r="N1000" s="9">
        <f t="shared" ca="1" si="154"/>
        <v>0</v>
      </c>
      <c r="O1000" s="5">
        <f t="shared" ca="1" si="155"/>
        <v>-0.21199999999999997</v>
      </c>
      <c r="P1000" s="9">
        <f t="shared" ca="1" si="156"/>
        <v>0</v>
      </c>
      <c r="Q1000" s="5">
        <f t="shared" ca="1" si="157"/>
        <v>0.11857142857142858</v>
      </c>
      <c r="R1000" s="9">
        <f t="shared" ca="1" si="158"/>
        <v>1</v>
      </c>
      <c r="S1000" s="5">
        <f t="shared" si="159"/>
        <v>1</v>
      </c>
    </row>
    <row r="1001" spans="1:19" x14ac:dyDescent="0.3">
      <c r="A1001" s="7">
        <v>44372</v>
      </c>
      <c r="B1001" s="3">
        <v>127256</v>
      </c>
      <c r="C1001" s="3">
        <v>129513</v>
      </c>
      <c r="D1001" s="3">
        <v>129748</v>
      </c>
      <c r="E1001" s="3">
        <v>126697</v>
      </c>
      <c r="F1001" s="4" t="s">
        <v>491</v>
      </c>
      <c r="G1001" s="1">
        <f>VALUE(LEFT(F1001,LEN(F1001)-1))*CHOOSE(MATCH(RIGHT(F1001,1),{"K";"M";"B"},0),1000,1000000,1000000000)</f>
        <v>9360000</v>
      </c>
      <c r="H1001" s="6">
        <v>-1.7399999999999999E-2</v>
      </c>
      <c r="I1001" s="5">
        <f>+Dados_Históricos___Ibovespa_2015_a_2025[[#This Row],[Var%]]*100</f>
        <v>-1.7399999999999998</v>
      </c>
      <c r="J1001" s="9">
        <f t="shared" si="150"/>
        <v>0</v>
      </c>
      <c r="K1001" s="5">
        <f t="shared" si="151"/>
        <v>-1.2399999999999998</v>
      </c>
      <c r="L1001" s="9">
        <f t="shared" si="152"/>
        <v>0</v>
      </c>
      <c r="M1001" s="5">
        <f t="shared" ca="1" si="153"/>
        <v>-0.1739999999999999</v>
      </c>
      <c r="N1001" s="9">
        <f t="shared" ca="1" si="154"/>
        <v>0</v>
      </c>
      <c r="O1001" s="5">
        <f t="shared" ca="1" si="155"/>
        <v>-0.16699999999999995</v>
      </c>
      <c r="P1001" s="9">
        <f t="shared" ca="1" si="156"/>
        <v>0</v>
      </c>
      <c r="Q1001" s="5">
        <f t="shared" ca="1" si="157"/>
        <v>0.12619047619047621</v>
      </c>
      <c r="R1001" s="9">
        <f t="shared" ca="1" si="158"/>
        <v>1</v>
      </c>
      <c r="S1001" s="5">
        <f t="shared" si="159"/>
        <v>-1</v>
      </c>
    </row>
    <row r="1002" spans="1:19" x14ac:dyDescent="0.3">
      <c r="A1002" s="7">
        <v>44371</v>
      </c>
      <c r="B1002" s="3">
        <v>129514</v>
      </c>
      <c r="C1002" s="3">
        <v>128433</v>
      </c>
      <c r="D1002" s="3">
        <v>129541</v>
      </c>
      <c r="E1002" s="3">
        <v>128428</v>
      </c>
      <c r="F1002" s="4" t="s">
        <v>710</v>
      </c>
      <c r="G1002" s="1">
        <f>VALUE(LEFT(F1002,LEN(F1002)-1))*CHOOSE(MATCH(RIGHT(F1002,1),{"K";"M";"B"},0),1000,1000000,1000000000)</f>
        <v>7240000</v>
      </c>
      <c r="H1002" s="6">
        <v>8.5000000000000006E-3</v>
      </c>
      <c r="I1002" s="5">
        <f>+Dados_Históricos___Ibovespa_2015_a_2025[[#This Row],[Var%]]*100</f>
        <v>0.85000000000000009</v>
      </c>
      <c r="J1002" s="9">
        <f t="shared" si="150"/>
        <v>1</v>
      </c>
      <c r="K1002" s="5">
        <f t="shared" si="151"/>
        <v>0.35000000000000009</v>
      </c>
      <c r="L1002" s="9">
        <f t="shared" si="152"/>
        <v>1</v>
      </c>
      <c r="M1002" s="5">
        <f t="shared" ca="1" si="153"/>
        <v>0.22800000000000004</v>
      </c>
      <c r="N1002" s="9">
        <f t="shared" ca="1" si="154"/>
        <v>1</v>
      </c>
      <c r="O1002" s="5">
        <f t="shared" ca="1" si="155"/>
        <v>-4.1999999999999982E-2</v>
      </c>
      <c r="P1002" s="9">
        <f t="shared" ca="1" si="156"/>
        <v>0</v>
      </c>
      <c r="Q1002" s="5">
        <f t="shared" ca="1" si="157"/>
        <v>0.24761904761904757</v>
      </c>
      <c r="R1002" s="9">
        <f t="shared" ca="1" si="158"/>
        <v>1</v>
      </c>
      <c r="S1002" s="5">
        <f t="shared" si="159"/>
        <v>-1</v>
      </c>
    </row>
    <row r="1003" spans="1:19" x14ac:dyDescent="0.3">
      <c r="A1003" s="7">
        <v>44370</v>
      </c>
      <c r="B1003" s="3">
        <v>128428</v>
      </c>
      <c r="C1003" s="3">
        <v>128769</v>
      </c>
      <c r="D1003" s="3">
        <v>129901</v>
      </c>
      <c r="E1003" s="3">
        <v>128182</v>
      </c>
      <c r="F1003" s="4" t="s">
        <v>711</v>
      </c>
      <c r="G1003" s="1">
        <f>VALUE(LEFT(F1003,LEN(F1003)-1))*CHOOSE(MATCH(RIGHT(F1003,1),{"K";"M";"B"},0),1000,1000000,1000000000)</f>
        <v>7990000</v>
      </c>
      <c r="H1003" s="6">
        <v>-2.5999999999999999E-3</v>
      </c>
      <c r="I1003" s="5">
        <f>+Dados_Históricos___Ibovespa_2015_a_2025[[#This Row],[Var%]]*100</f>
        <v>-0.26</v>
      </c>
      <c r="J1003" s="9">
        <f t="shared" si="150"/>
        <v>0</v>
      </c>
      <c r="K1003" s="5">
        <f t="shared" si="151"/>
        <v>0</v>
      </c>
      <c r="L1003" s="9">
        <f t="shared" si="152"/>
        <v>0</v>
      </c>
      <c r="M1003" s="5">
        <f t="shared" ca="1" si="153"/>
        <v>-0.12799999999999995</v>
      </c>
      <c r="N1003" s="9">
        <f t="shared" ca="1" si="154"/>
        <v>0</v>
      </c>
      <c r="O1003" s="5">
        <f t="shared" ca="1" si="155"/>
        <v>-0.11400000000000002</v>
      </c>
      <c r="P1003" s="9">
        <f t="shared" ca="1" si="156"/>
        <v>0</v>
      </c>
      <c r="Q1003" s="5">
        <f t="shared" ca="1" si="157"/>
        <v>0.16714285714285712</v>
      </c>
      <c r="R1003" s="9">
        <f t="shared" ca="1" si="158"/>
        <v>1</v>
      </c>
      <c r="S1003" s="5">
        <f t="shared" si="159"/>
        <v>-1</v>
      </c>
    </row>
    <row r="1004" spans="1:19" x14ac:dyDescent="0.3">
      <c r="A1004" s="7">
        <v>44369</v>
      </c>
      <c r="B1004" s="3">
        <v>128767</v>
      </c>
      <c r="C1004" s="3">
        <v>129242</v>
      </c>
      <c r="D1004" s="3">
        <v>129259</v>
      </c>
      <c r="E1004" s="3">
        <v>127803</v>
      </c>
      <c r="F1004" s="4" t="s">
        <v>712</v>
      </c>
      <c r="G1004" s="1">
        <f>VALUE(LEFT(F1004,LEN(F1004)-1))*CHOOSE(MATCH(RIGHT(F1004,1),{"K";"M";"B"},0),1000,1000000,1000000000)</f>
        <v>9330000</v>
      </c>
      <c r="H1004" s="6">
        <v>-3.8999999999999998E-3</v>
      </c>
      <c r="I1004" s="5">
        <f>+Dados_Históricos___Ibovespa_2015_a_2025[[#This Row],[Var%]]*100</f>
        <v>-0.38999999999999996</v>
      </c>
      <c r="J1004" s="9">
        <f t="shared" si="150"/>
        <v>0</v>
      </c>
      <c r="K1004" s="5">
        <f t="shared" si="151"/>
        <v>0</v>
      </c>
      <c r="L1004" s="9">
        <f t="shared" si="152"/>
        <v>0</v>
      </c>
      <c r="M1004" s="5">
        <f t="shared" ca="1" si="153"/>
        <v>-0.20400000000000001</v>
      </c>
      <c r="N1004" s="9">
        <f t="shared" ca="1" si="154"/>
        <v>0</v>
      </c>
      <c r="O1004" s="5">
        <f t="shared" ca="1" si="155"/>
        <v>-7.9000000000000029E-2</v>
      </c>
      <c r="P1004" s="9">
        <f t="shared" ca="1" si="156"/>
        <v>0</v>
      </c>
      <c r="Q1004" s="5">
        <f t="shared" ca="1" si="157"/>
        <v>0.23523809523809522</v>
      </c>
      <c r="R1004" s="9">
        <f t="shared" ca="1" si="158"/>
        <v>1</v>
      </c>
      <c r="S1004" s="5">
        <f t="shared" si="159"/>
        <v>-1</v>
      </c>
    </row>
    <row r="1005" spans="1:19" x14ac:dyDescent="0.3">
      <c r="A1005" s="7">
        <v>44368</v>
      </c>
      <c r="B1005" s="3">
        <v>129265</v>
      </c>
      <c r="C1005" s="3">
        <v>128405</v>
      </c>
      <c r="D1005" s="3">
        <v>129412</v>
      </c>
      <c r="E1005" s="3">
        <v>128048</v>
      </c>
      <c r="F1005" s="4" t="s">
        <v>164</v>
      </c>
      <c r="G1005" s="1">
        <f>VALUE(LEFT(F1005,LEN(F1005)-1))*CHOOSE(MATCH(RIGHT(F1005,1),{"K";"M";"B"},0),1000,1000000,1000000000)</f>
        <v>7330000</v>
      </c>
      <c r="H1005" s="6">
        <v>6.7000000000000002E-3</v>
      </c>
      <c r="I1005" s="5">
        <f>+Dados_Históricos___Ibovespa_2015_a_2025[[#This Row],[Var%]]*100</f>
        <v>0.67</v>
      </c>
      <c r="J1005" s="9">
        <f t="shared" si="150"/>
        <v>1</v>
      </c>
      <c r="K1005" s="5">
        <f t="shared" si="151"/>
        <v>0.17000000000000004</v>
      </c>
      <c r="L1005" s="9">
        <f t="shared" si="152"/>
        <v>1</v>
      </c>
      <c r="M1005" s="5">
        <f t="shared" ca="1" si="153"/>
        <v>-0.14399999999999996</v>
      </c>
      <c r="N1005" s="9">
        <f t="shared" ca="1" si="154"/>
        <v>0</v>
      </c>
      <c r="O1005" s="5">
        <f t="shared" ca="1" si="155"/>
        <v>-0.11599999999999999</v>
      </c>
      <c r="P1005" s="9">
        <f t="shared" ca="1" si="156"/>
        <v>0</v>
      </c>
      <c r="Q1005" s="5">
        <f t="shared" ca="1" si="157"/>
        <v>0.24952380952380954</v>
      </c>
      <c r="R1005" s="9">
        <f t="shared" ca="1" si="158"/>
        <v>1</v>
      </c>
      <c r="S1005" s="5">
        <f t="shared" si="159"/>
        <v>-1</v>
      </c>
    </row>
    <row r="1006" spans="1:19" x14ac:dyDescent="0.3">
      <c r="A1006" s="7">
        <v>44365</v>
      </c>
      <c r="B1006" s="3">
        <v>128405</v>
      </c>
      <c r="C1006" s="3">
        <v>128050</v>
      </c>
      <c r="D1006" s="3">
        <v>128796</v>
      </c>
      <c r="E1006" s="3">
        <v>127595</v>
      </c>
      <c r="F1006" s="4" t="s">
        <v>713</v>
      </c>
      <c r="G1006" s="1">
        <f>VALUE(LEFT(F1006,LEN(F1006)-1))*CHOOSE(MATCH(RIGHT(F1006,1),{"K";"M";"B"},0),1000,1000000,1000000000)</f>
        <v>12430000</v>
      </c>
      <c r="H1006" s="6">
        <v>2.7000000000000001E-3</v>
      </c>
      <c r="I1006" s="5">
        <f>+Dados_Históricos___Ibovespa_2015_a_2025[[#This Row],[Var%]]*100</f>
        <v>0.27</v>
      </c>
      <c r="J1006" s="9">
        <f t="shared" si="150"/>
        <v>1</v>
      </c>
      <c r="K1006" s="5">
        <f t="shared" si="151"/>
        <v>0</v>
      </c>
      <c r="L1006" s="9">
        <f t="shared" si="152"/>
        <v>0</v>
      </c>
      <c r="M1006" s="5">
        <f t="shared" ca="1" si="153"/>
        <v>-0.15999999999999998</v>
      </c>
      <c r="N1006" s="9">
        <f t="shared" ca="1" si="154"/>
        <v>0</v>
      </c>
      <c r="O1006" s="5">
        <f t="shared" ca="1" si="155"/>
        <v>-0.13300000000000001</v>
      </c>
      <c r="P1006" s="9">
        <f t="shared" ca="1" si="156"/>
        <v>0</v>
      </c>
      <c r="Q1006" s="5">
        <f t="shared" ca="1" si="157"/>
        <v>0.21999999999999997</v>
      </c>
      <c r="R1006" s="9">
        <f t="shared" ca="1" si="158"/>
        <v>1</v>
      </c>
      <c r="S1006" s="5">
        <f t="shared" si="159"/>
        <v>-1</v>
      </c>
    </row>
    <row r="1007" spans="1:19" x14ac:dyDescent="0.3">
      <c r="A1007" s="7">
        <v>44364</v>
      </c>
      <c r="B1007" s="3">
        <v>128057</v>
      </c>
      <c r="C1007" s="3">
        <v>129259</v>
      </c>
      <c r="D1007" s="3">
        <v>129919</v>
      </c>
      <c r="E1007" s="3">
        <v>127576</v>
      </c>
      <c r="F1007" s="4" t="s">
        <v>714</v>
      </c>
      <c r="G1007" s="1">
        <f>VALUE(LEFT(F1007,LEN(F1007)-1))*CHOOSE(MATCH(RIGHT(F1007,1),{"K";"M";"B"},0),1000,1000000,1000000000)</f>
        <v>9660000</v>
      </c>
      <c r="H1007" s="6">
        <v>-9.2999999999999992E-3</v>
      </c>
      <c r="I1007" s="5">
        <f>+Dados_Históricos___Ibovespa_2015_a_2025[[#This Row],[Var%]]*100</f>
        <v>-0.92999999999999994</v>
      </c>
      <c r="J1007" s="9">
        <f t="shared" si="150"/>
        <v>0</v>
      </c>
      <c r="K1007" s="5">
        <f t="shared" si="151"/>
        <v>-0.42999999999999994</v>
      </c>
      <c r="L1007" s="9">
        <f t="shared" si="152"/>
        <v>0</v>
      </c>
      <c r="M1007" s="5">
        <f t="shared" ca="1" si="153"/>
        <v>-0.31199999999999994</v>
      </c>
      <c r="N1007" s="9">
        <f t="shared" ca="1" si="154"/>
        <v>0</v>
      </c>
      <c r="O1007" s="5">
        <f t="shared" ca="1" si="155"/>
        <v>-0.11899999999999995</v>
      </c>
      <c r="P1007" s="9">
        <f t="shared" ca="1" si="156"/>
        <v>0</v>
      </c>
      <c r="Q1007" s="5">
        <f t="shared" ca="1" si="157"/>
        <v>0.19380952380952379</v>
      </c>
      <c r="R1007" s="9">
        <f t="shared" ca="1" si="158"/>
        <v>1</v>
      </c>
      <c r="S1007" s="5">
        <f t="shared" si="159"/>
        <v>1</v>
      </c>
    </row>
    <row r="1008" spans="1:19" x14ac:dyDescent="0.3">
      <c r="A1008" s="7">
        <v>44363</v>
      </c>
      <c r="B1008" s="3">
        <v>129259</v>
      </c>
      <c r="C1008" s="3">
        <v>130091</v>
      </c>
      <c r="D1008" s="3">
        <v>130283</v>
      </c>
      <c r="E1008" s="3">
        <v>128345</v>
      </c>
      <c r="F1008" s="4" t="s">
        <v>655</v>
      </c>
      <c r="G1008" s="1">
        <f>VALUE(LEFT(F1008,LEN(F1008)-1))*CHOOSE(MATCH(RIGHT(F1008,1),{"K";"M";"B"},0),1000,1000000,1000000000)</f>
        <v>12880000</v>
      </c>
      <c r="H1008" s="6">
        <v>-6.4000000000000003E-3</v>
      </c>
      <c r="I1008" s="5">
        <f>+Dados_Históricos___Ibovespa_2015_a_2025[[#This Row],[Var%]]*100</f>
        <v>-0.64</v>
      </c>
      <c r="J1008" s="9">
        <f t="shared" si="150"/>
        <v>0</v>
      </c>
      <c r="K1008" s="5">
        <f t="shared" si="151"/>
        <v>-0.14000000000000001</v>
      </c>
      <c r="L1008" s="9">
        <f t="shared" si="152"/>
        <v>0</v>
      </c>
      <c r="M1008" s="5">
        <f t="shared" ca="1" si="153"/>
        <v>-0.1</v>
      </c>
      <c r="N1008" s="9">
        <f t="shared" ca="1" si="154"/>
        <v>0</v>
      </c>
      <c r="O1008" s="5">
        <f t="shared" ca="1" si="155"/>
        <v>7.8000000000000014E-2</v>
      </c>
      <c r="P1008" s="9">
        <f t="shared" ca="1" si="156"/>
        <v>1</v>
      </c>
      <c r="Q1008" s="5">
        <f t="shared" ca="1" si="157"/>
        <v>0.2395238095238095</v>
      </c>
      <c r="R1008" s="9">
        <f t="shared" ca="1" si="158"/>
        <v>1</v>
      </c>
      <c r="S1008" s="5">
        <f t="shared" si="159"/>
        <v>1</v>
      </c>
    </row>
    <row r="1009" spans="1:19" x14ac:dyDescent="0.3">
      <c r="A1009" s="7">
        <v>44362</v>
      </c>
      <c r="B1009" s="3">
        <v>130091</v>
      </c>
      <c r="C1009" s="3">
        <v>130208</v>
      </c>
      <c r="D1009" s="3">
        <v>130436</v>
      </c>
      <c r="E1009" s="3">
        <v>129304</v>
      </c>
      <c r="F1009" s="4" t="s">
        <v>235</v>
      </c>
      <c r="G1009" s="1">
        <f>VALUE(LEFT(F1009,LEN(F1009)-1))*CHOOSE(MATCH(RIGHT(F1009,1),{"K";"M";"B"},0),1000,1000000,1000000000)</f>
        <v>7210000</v>
      </c>
      <c r="H1009" s="6">
        <v>-8.9999999999999998E-4</v>
      </c>
      <c r="I1009" s="5">
        <f>+Dados_Históricos___Ibovespa_2015_a_2025[[#This Row],[Var%]]*100</f>
        <v>-0.09</v>
      </c>
      <c r="J1009" s="9">
        <f t="shared" si="150"/>
        <v>0</v>
      </c>
      <c r="K1009" s="5">
        <f t="shared" si="151"/>
        <v>0</v>
      </c>
      <c r="L1009" s="9">
        <f t="shared" si="152"/>
        <v>0</v>
      </c>
      <c r="M1009" s="5">
        <f t="shared" ca="1" si="153"/>
        <v>4.5999999999999999E-2</v>
      </c>
      <c r="N1009" s="9">
        <f t="shared" ca="1" si="154"/>
        <v>1</v>
      </c>
      <c r="O1009" s="5">
        <f t="shared" ca="1" si="155"/>
        <v>0.30399999999999999</v>
      </c>
      <c r="P1009" s="9">
        <f t="shared" ca="1" si="156"/>
        <v>1</v>
      </c>
      <c r="Q1009" s="5">
        <f t="shared" ca="1" si="157"/>
        <v>0.31142857142857139</v>
      </c>
      <c r="R1009" s="9">
        <f t="shared" ca="1" si="158"/>
        <v>1</v>
      </c>
      <c r="S1009" s="5">
        <f t="shared" si="159"/>
        <v>-1</v>
      </c>
    </row>
    <row r="1010" spans="1:19" x14ac:dyDescent="0.3">
      <c r="A1010" s="7">
        <v>44361</v>
      </c>
      <c r="B1010" s="3">
        <v>130208</v>
      </c>
      <c r="C1010" s="3">
        <v>129441</v>
      </c>
      <c r="D1010" s="3">
        <v>131084</v>
      </c>
      <c r="E1010" s="3">
        <v>129441</v>
      </c>
      <c r="F1010" s="4" t="s">
        <v>709</v>
      </c>
      <c r="G1010" s="1">
        <f>VALUE(LEFT(F1010,LEN(F1010)-1))*CHOOSE(MATCH(RIGHT(F1010,1),{"K";"M";"B"},0),1000,1000000,1000000000)</f>
        <v>8160000</v>
      </c>
      <c r="H1010" s="6">
        <v>5.8999999999999999E-3</v>
      </c>
      <c r="I1010" s="5">
        <f>+Dados_Históricos___Ibovespa_2015_a_2025[[#This Row],[Var%]]*100</f>
        <v>0.59</v>
      </c>
      <c r="J1010" s="9">
        <f t="shared" si="150"/>
        <v>1</v>
      </c>
      <c r="K1010" s="5">
        <f t="shared" si="151"/>
        <v>8.9999999999999969E-2</v>
      </c>
      <c r="L1010" s="9">
        <f t="shared" si="152"/>
        <v>1</v>
      </c>
      <c r="M1010" s="5">
        <f t="shared" ca="1" si="153"/>
        <v>-8.8000000000000009E-2</v>
      </c>
      <c r="N1010" s="9">
        <f t="shared" ca="1" si="154"/>
        <v>0</v>
      </c>
      <c r="O1010" s="5">
        <f t="shared" ca="1" si="155"/>
        <v>0.36499999999999999</v>
      </c>
      <c r="P1010" s="9">
        <f t="shared" ca="1" si="156"/>
        <v>1</v>
      </c>
      <c r="Q1010" s="5">
        <f t="shared" ca="1" si="157"/>
        <v>0.36190476190476184</v>
      </c>
      <c r="R1010" s="9">
        <f t="shared" ca="1" si="158"/>
        <v>1</v>
      </c>
      <c r="S1010" s="5">
        <f t="shared" si="159"/>
        <v>1</v>
      </c>
    </row>
    <row r="1011" spans="1:19" x14ac:dyDescent="0.3">
      <c r="A1011" s="7">
        <v>44358</v>
      </c>
      <c r="B1011" s="3">
        <v>129441</v>
      </c>
      <c r="C1011" s="3">
        <v>130076</v>
      </c>
      <c r="D1011" s="3">
        <v>130294</v>
      </c>
      <c r="E1011" s="3">
        <v>128678</v>
      </c>
      <c r="F1011" s="4" t="s">
        <v>314</v>
      </c>
      <c r="G1011" s="1">
        <f>VALUE(LEFT(F1011,LEN(F1011)-1))*CHOOSE(MATCH(RIGHT(F1011,1),{"K";"M";"B"},0),1000,1000000,1000000000)</f>
        <v>7750000</v>
      </c>
      <c r="H1011" s="6">
        <v>-4.8999999999999998E-3</v>
      </c>
      <c r="I1011" s="5">
        <f>+Dados_Históricos___Ibovespa_2015_a_2025[[#This Row],[Var%]]*100</f>
        <v>-0.49</v>
      </c>
      <c r="J1011" s="9">
        <f t="shared" si="150"/>
        <v>0</v>
      </c>
      <c r="K1011" s="5">
        <f t="shared" si="151"/>
        <v>0</v>
      </c>
      <c r="L1011" s="9">
        <f t="shared" si="152"/>
        <v>0</v>
      </c>
      <c r="M1011" s="5">
        <f t="shared" ca="1" si="153"/>
        <v>-0.10600000000000001</v>
      </c>
      <c r="N1011" s="9">
        <f t="shared" ca="1" si="154"/>
        <v>0</v>
      </c>
      <c r="O1011" s="5">
        <f t="shared" ca="1" si="155"/>
        <v>0.40199999999999997</v>
      </c>
      <c r="P1011" s="9">
        <f t="shared" ca="1" si="156"/>
        <v>1</v>
      </c>
      <c r="Q1011" s="5">
        <f t="shared" ca="1" si="157"/>
        <v>0.37333333333333329</v>
      </c>
      <c r="R1011" s="9">
        <f t="shared" ca="1" si="158"/>
        <v>1</v>
      </c>
      <c r="S1011" s="5">
        <f t="shared" si="159"/>
        <v>1</v>
      </c>
    </row>
    <row r="1012" spans="1:19" x14ac:dyDescent="0.3">
      <c r="A1012" s="7">
        <v>44357</v>
      </c>
      <c r="B1012" s="3">
        <v>130076</v>
      </c>
      <c r="C1012" s="3">
        <v>129911</v>
      </c>
      <c r="D1012" s="3">
        <v>130527</v>
      </c>
      <c r="E1012" s="3">
        <v>129526</v>
      </c>
      <c r="F1012" s="4" t="s">
        <v>241</v>
      </c>
      <c r="G1012" s="1">
        <f>VALUE(LEFT(F1012,LEN(F1012)-1))*CHOOSE(MATCH(RIGHT(F1012,1),{"K";"M";"B"},0),1000,1000000,1000000000)</f>
        <v>8530000</v>
      </c>
      <c r="H1012" s="6">
        <v>1.2999999999999999E-3</v>
      </c>
      <c r="I1012" s="5">
        <f>+Dados_Históricos___Ibovespa_2015_a_2025[[#This Row],[Var%]]*100</f>
        <v>0.13</v>
      </c>
      <c r="J1012" s="9">
        <f t="shared" si="150"/>
        <v>1</v>
      </c>
      <c r="K1012" s="5">
        <f t="shared" si="151"/>
        <v>0</v>
      </c>
      <c r="L1012" s="9">
        <f t="shared" si="152"/>
        <v>0</v>
      </c>
      <c r="M1012" s="5">
        <f t="shared" ca="1" si="153"/>
        <v>7.3999999999999996E-2</v>
      </c>
      <c r="N1012" s="9">
        <f t="shared" ca="1" si="154"/>
        <v>1</v>
      </c>
      <c r="O1012" s="5">
        <f t="shared" ca="1" si="155"/>
        <v>0.48099999999999998</v>
      </c>
      <c r="P1012" s="9">
        <f t="shared" ca="1" si="156"/>
        <v>1</v>
      </c>
      <c r="Q1012" s="5">
        <f t="shared" ca="1" si="157"/>
        <v>0.27047619047619037</v>
      </c>
      <c r="R1012" s="9">
        <f t="shared" ca="1" si="158"/>
        <v>1</v>
      </c>
      <c r="S1012" s="5">
        <f t="shared" si="159"/>
        <v>1</v>
      </c>
    </row>
    <row r="1013" spans="1:19" x14ac:dyDescent="0.3">
      <c r="A1013" s="7">
        <v>44356</v>
      </c>
      <c r="B1013" s="3">
        <v>129907</v>
      </c>
      <c r="C1013" s="3">
        <v>129800</v>
      </c>
      <c r="D1013" s="3">
        <v>130882</v>
      </c>
      <c r="E1013" s="3">
        <v>129281</v>
      </c>
      <c r="F1013" s="4" t="s">
        <v>185</v>
      </c>
      <c r="G1013" s="1">
        <f>VALUE(LEFT(F1013,LEN(F1013)-1))*CHOOSE(MATCH(RIGHT(F1013,1),{"K";"M";"B"},0),1000,1000000,1000000000)</f>
        <v>9840000</v>
      </c>
      <c r="H1013" s="6">
        <v>8.9999999999999998E-4</v>
      </c>
      <c r="I1013" s="5">
        <f>+Dados_Históricos___Ibovespa_2015_a_2025[[#This Row],[Var%]]*100</f>
        <v>0.09</v>
      </c>
      <c r="J1013" s="9">
        <f t="shared" si="150"/>
        <v>1</v>
      </c>
      <c r="K1013" s="5">
        <f t="shared" si="151"/>
        <v>0</v>
      </c>
      <c r="L1013" s="9">
        <f t="shared" si="152"/>
        <v>0</v>
      </c>
      <c r="M1013" s="5">
        <f t="shared" ca="1" si="153"/>
        <v>0.25600000000000001</v>
      </c>
      <c r="N1013" s="9">
        <f t="shared" ca="1" si="154"/>
        <v>1</v>
      </c>
      <c r="O1013" s="5">
        <f t="shared" ca="1" si="155"/>
        <v>0.54899999999999993</v>
      </c>
      <c r="P1013" s="9">
        <f t="shared" ca="1" si="156"/>
        <v>1</v>
      </c>
      <c r="Q1013" s="5">
        <f t="shared" ca="1" si="157"/>
        <v>0.30571428571428566</v>
      </c>
      <c r="R1013" s="9">
        <f t="shared" ca="1" si="158"/>
        <v>1</v>
      </c>
      <c r="S1013" s="5">
        <f t="shared" si="159"/>
        <v>-1</v>
      </c>
    </row>
    <row r="1014" spans="1:19" x14ac:dyDescent="0.3">
      <c r="A1014" s="7">
        <v>44355</v>
      </c>
      <c r="B1014" s="3">
        <v>129787</v>
      </c>
      <c r="C1014" s="3">
        <v>130776</v>
      </c>
      <c r="D1014" s="3">
        <v>130776</v>
      </c>
      <c r="E1014" s="3">
        <v>129230</v>
      </c>
      <c r="F1014" s="4" t="s">
        <v>596</v>
      </c>
      <c r="G1014" s="1">
        <f>VALUE(LEFT(F1014,LEN(F1014)-1))*CHOOSE(MATCH(RIGHT(F1014,1),{"K";"M";"B"},0),1000,1000000,1000000000)</f>
        <v>10350000</v>
      </c>
      <c r="H1014" s="6">
        <v>-7.6E-3</v>
      </c>
      <c r="I1014" s="5">
        <f>+Dados_Históricos___Ibovespa_2015_a_2025[[#This Row],[Var%]]*100</f>
        <v>-0.76</v>
      </c>
      <c r="J1014" s="9">
        <f t="shared" si="150"/>
        <v>0</v>
      </c>
      <c r="K1014" s="5">
        <f t="shared" si="151"/>
        <v>-0.26</v>
      </c>
      <c r="L1014" s="9">
        <f t="shared" si="152"/>
        <v>0</v>
      </c>
      <c r="M1014" s="5">
        <f t="shared" ca="1" si="153"/>
        <v>0.56199999999999994</v>
      </c>
      <c r="N1014" s="9">
        <f t="shared" ca="1" si="154"/>
        <v>1</v>
      </c>
      <c r="O1014" s="5">
        <f t="shared" ca="1" si="155"/>
        <v>0.45599999999999985</v>
      </c>
      <c r="P1014" s="9">
        <f t="shared" ca="1" si="156"/>
        <v>1</v>
      </c>
      <c r="Q1014" s="5">
        <f t="shared" ca="1" si="157"/>
        <v>0.29619047619047606</v>
      </c>
      <c r="R1014" s="9">
        <f t="shared" ca="1" si="158"/>
        <v>1</v>
      </c>
      <c r="S1014" s="5">
        <f t="shared" si="159"/>
        <v>-1</v>
      </c>
    </row>
    <row r="1015" spans="1:19" x14ac:dyDescent="0.3">
      <c r="A1015" s="7">
        <v>44354</v>
      </c>
      <c r="B1015" s="3">
        <v>130776</v>
      </c>
      <c r="C1015" s="3">
        <v>130125</v>
      </c>
      <c r="D1015" s="3">
        <v>131190</v>
      </c>
      <c r="E1015" s="3">
        <v>129498</v>
      </c>
      <c r="F1015" s="4" t="s">
        <v>714</v>
      </c>
      <c r="G1015" s="1">
        <f>VALUE(LEFT(F1015,LEN(F1015)-1))*CHOOSE(MATCH(RIGHT(F1015,1),{"K";"M";"B"},0),1000,1000000,1000000000)</f>
        <v>9660000</v>
      </c>
      <c r="H1015" s="6">
        <v>5.0000000000000001E-3</v>
      </c>
      <c r="I1015" s="5">
        <f>+Dados_Históricos___Ibovespa_2015_a_2025[[#This Row],[Var%]]*100</f>
        <v>0.5</v>
      </c>
      <c r="J1015" s="9">
        <f t="shared" si="150"/>
        <v>1</v>
      </c>
      <c r="K1015" s="5">
        <f t="shared" si="151"/>
        <v>0</v>
      </c>
      <c r="L1015" s="9">
        <f t="shared" si="152"/>
        <v>0</v>
      </c>
      <c r="M1015" s="5">
        <f t="shared" ca="1" si="153"/>
        <v>0.81799999999999995</v>
      </c>
      <c r="N1015" s="9">
        <f t="shared" ca="1" si="154"/>
        <v>1</v>
      </c>
      <c r="O1015" s="5">
        <f t="shared" ca="1" si="155"/>
        <v>0.64899999999999991</v>
      </c>
      <c r="P1015" s="9">
        <f t="shared" ca="1" si="156"/>
        <v>1</v>
      </c>
      <c r="Q1015" s="5">
        <f t="shared" ca="1" si="157"/>
        <v>0.41666666666666657</v>
      </c>
      <c r="R1015" s="9">
        <f t="shared" ca="1" si="158"/>
        <v>1</v>
      </c>
      <c r="S1015" s="5">
        <f t="shared" si="159"/>
        <v>-1</v>
      </c>
    </row>
    <row r="1016" spans="1:19" x14ac:dyDescent="0.3">
      <c r="A1016" s="7">
        <v>44351</v>
      </c>
      <c r="B1016" s="3">
        <v>130126</v>
      </c>
      <c r="C1016" s="3">
        <v>129600</v>
      </c>
      <c r="D1016" s="3">
        <v>130137</v>
      </c>
      <c r="E1016" s="3">
        <v>129148</v>
      </c>
      <c r="F1016" s="4" t="s">
        <v>222</v>
      </c>
      <c r="G1016" s="1">
        <f>VALUE(LEFT(F1016,LEN(F1016)-1))*CHOOSE(MATCH(RIGHT(F1016,1),{"K";"M";"B"},0),1000,1000000,1000000000)</f>
        <v>9810000</v>
      </c>
      <c r="H1016" s="6">
        <v>4.1000000000000003E-3</v>
      </c>
      <c r="I1016" s="5">
        <f>+Dados_Históricos___Ibovespa_2015_a_2025[[#This Row],[Var%]]*100</f>
        <v>0.41000000000000003</v>
      </c>
      <c r="J1016" s="9">
        <f t="shared" si="150"/>
        <v>1</v>
      </c>
      <c r="K1016" s="5">
        <f t="shared" si="151"/>
        <v>0</v>
      </c>
      <c r="L1016" s="9">
        <f t="shared" si="152"/>
        <v>0</v>
      </c>
      <c r="M1016" s="5">
        <f t="shared" ca="1" si="153"/>
        <v>0.91000000000000014</v>
      </c>
      <c r="N1016" s="9">
        <f t="shared" ca="1" si="154"/>
        <v>1</v>
      </c>
      <c r="O1016" s="5">
        <f t="shared" ca="1" si="155"/>
        <v>0.59000000000000008</v>
      </c>
      <c r="P1016" s="9">
        <f t="shared" ca="1" si="156"/>
        <v>1</v>
      </c>
      <c r="Q1016" s="5">
        <f t="shared" ca="1" si="157"/>
        <v>0.40714285714285708</v>
      </c>
      <c r="R1016" s="9">
        <f t="shared" ca="1" si="158"/>
        <v>1</v>
      </c>
      <c r="S1016" s="5">
        <f t="shared" si="159"/>
        <v>-1</v>
      </c>
    </row>
    <row r="1017" spans="1:19" x14ac:dyDescent="0.3">
      <c r="A1017" s="7">
        <v>44349</v>
      </c>
      <c r="B1017" s="3">
        <v>129601</v>
      </c>
      <c r="C1017" s="3">
        <v>128268</v>
      </c>
      <c r="D1017" s="3">
        <v>129601</v>
      </c>
      <c r="E1017" s="3">
        <v>128167</v>
      </c>
      <c r="F1017" s="4" t="s">
        <v>715</v>
      </c>
      <c r="G1017" s="1">
        <f>VALUE(LEFT(F1017,LEN(F1017)-1))*CHOOSE(MATCH(RIGHT(F1017,1),{"K";"M";"B"},0),1000,1000000,1000000000)</f>
        <v>12780000</v>
      </c>
      <c r="H1017" s="6">
        <v>1.04E-2</v>
      </c>
      <c r="I1017" s="5">
        <f>+Dados_Históricos___Ibovespa_2015_a_2025[[#This Row],[Var%]]*100</f>
        <v>1.04</v>
      </c>
      <c r="J1017" s="9">
        <f t="shared" si="150"/>
        <v>1</v>
      </c>
      <c r="K1017" s="5">
        <f t="shared" si="151"/>
        <v>0.54</v>
      </c>
      <c r="L1017" s="9">
        <f t="shared" si="152"/>
        <v>1</v>
      </c>
      <c r="M1017" s="5">
        <f t="shared" ca="1" si="153"/>
        <v>0.88800000000000012</v>
      </c>
      <c r="N1017" s="9">
        <f t="shared" ca="1" si="154"/>
        <v>1</v>
      </c>
      <c r="O1017" s="5">
        <f t="shared" ca="1" si="155"/>
        <v>0.55400000000000005</v>
      </c>
      <c r="P1017" s="9">
        <f t="shared" ca="1" si="156"/>
        <v>1</v>
      </c>
      <c r="Q1017" s="5">
        <f t="shared" ca="1" si="157"/>
        <v>0.46238095238095245</v>
      </c>
      <c r="R1017" s="9">
        <f t="shared" ca="1" si="158"/>
        <v>1</v>
      </c>
      <c r="S1017" s="5">
        <f t="shared" si="159"/>
        <v>1</v>
      </c>
    </row>
    <row r="1018" spans="1:19" x14ac:dyDescent="0.3">
      <c r="A1018" s="7">
        <v>44348</v>
      </c>
      <c r="B1018" s="3">
        <v>128267</v>
      </c>
      <c r="C1018" s="3">
        <v>126218</v>
      </c>
      <c r="D1018" s="3">
        <v>128363</v>
      </c>
      <c r="E1018" s="3">
        <v>126218</v>
      </c>
      <c r="F1018" s="4" t="s">
        <v>321</v>
      </c>
      <c r="G1018" s="1">
        <f>VALUE(LEFT(F1018,LEN(F1018)-1))*CHOOSE(MATCH(RIGHT(F1018,1),{"K";"M";"B"},0),1000,1000000,1000000000)</f>
        <v>12500000</v>
      </c>
      <c r="H1018" s="6">
        <v>1.6199999999999999E-2</v>
      </c>
      <c r="I1018" s="5">
        <f>+Dados_Históricos___Ibovespa_2015_a_2025[[#This Row],[Var%]]*100</f>
        <v>1.6199999999999999</v>
      </c>
      <c r="J1018" s="9">
        <f t="shared" si="150"/>
        <v>1</v>
      </c>
      <c r="K1018" s="5">
        <f t="shared" si="151"/>
        <v>1.1199999999999999</v>
      </c>
      <c r="L1018" s="9">
        <f t="shared" si="152"/>
        <v>1</v>
      </c>
      <c r="M1018" s="5">
        <f t="shared" ca="1" si="153"/>
        <v>0.84199999999999986</v>
      </c>
      <c r="N1018" s="9">
        <f t="shared" ca="1" si="154"/>
        <v>1</v>
      </c>
      <c r="O1018" s="5">
        <f t="shared" ca="1" si="155"/>
        <v>0.42199999999999988</v>
      </c>
      <c r="P1018" s="9">
        <f t="shared" ca="1" si="156"/>
        <v>1</v>
      </c>
      <c r="Q1018" s="5">
        <f t="shared" ca="1" si="157"/>
        <v>0.35285714285714276</v>
      </c>
      <c r="R1018" s="9">
        <f t="shared" ca="1" si="158"/>
        <v>1</v>
      </c>
      <c r="S1018" s="5">
        <f t="shared" si="159"/>
        <v>-0.99999999999999978</v>
      </c>
    </row>
    <row r="1019" spans="1:19" x14ac:dyDescent="0.3">
      <c r="A1019" s="7">
        <v>44347</v>
      </c>
      <c r="B1019" s="3">
        <v>126216</v>
      </c>
      <c r="C1019" s="3">
        <v>125561</v>
      </c>
      <c r="D1019" s="3">
        <v>126216</v>
      </c>
      <c r="E1019" s="3">
        <v>125540</v>
      </c>
      <c r="F1019" s="4" t="s">
        <v>716</v>
      </c>
      <c r="G1019" s="1">
        <f>VALUE(LEFT(F1019,LEN(F1019)-1))*CHOOSE(MATCH(RIGHT(F1019,1),{"K";"M";"B"},0),1000,1000000,1000000000)</f>
        <v>5950000</v>
      </c>
      <c r="H1019" s="6">
        <v>5.1999999999999998E-3</v>
      </c>
      <c r="I1019" s="5">
        <f>+Dados_Históricos___Ibovespa_2015_a_2025[[#This Row],[Var%]]*100</f>
        <v>0.52</v>
      </c>
      <c r="J1019" s="9">
        <f t="shared" si="150"/>
        <v>1</v>
      </c>
      <c r="K1019" s="5">
        <f t="shared" si="151"/>
        <v>2.0000000000000018E-2</v>
      </c>
      <c r="L1019" s="9">
        <f t="shared" si="152"/>
        <v>1</v>
      </c>
      <c r="M1019" s="5">
        <f t="shared" ca="1" si="153"/>
        <v>0.35</v>
      </c>
      <c r="N1019" s="9">
        <f t="shared" ca="1" si="154"/>
        <v>1</v>
      </c>
      <c r="O1019" s="5">
        <f t="shared" ca="1" si="155"/>
        <v>0.26300000000000001</v>
      </c>
      <c r="P1019" s="9">
        <f t="shared" ca="1" si="156"/>
        <v>1</v>
      </c>
      <c r="Q1019" s="5">
        <f t="shared" ca="1" si="157"/>
        <v>0.28809523809523807</v>
      </c>
      <c r="R1019" s="9">
        <f t="shared" ca="1" si="158"/>
        <v>1</v>
      </c>
      <c r="S1019" s="5">
        <f t="shared" si="159"/>
        <v>1.0000000000000002</v>
      </c>
    </row>
    <row r="1020" spans="1:19" x14ac:dyDescent="0.3">
      <c r="A1020" s="7">
        <v>44344</v>
      </c>
      <c r="B1020" s="3">
        <v>125561</v>
      </c>
      <c r="C1020" s="3">
        <v>124367</v>
      </c>
      <c r="D1020" s="3">
        <v>125698</v>
      </c>
      <c r="E1020" s="3">
        <v>124284</v>
      </c>
      <c r="F1020" s="4" t="s">
        <v>717</v>
      </c>
      <c r="G1020" s="1">
        <f>VALUE(LEFT(F1020,LEN(F1020)-1))*CHOOSE(MATCH(RIGHT(F1020,1),{"K";"M";"B"},0),1000,1000000,1000000000)</f>
        <v>8850000</v>
      </c>
      <c r="H1020" s="6">
        <v>9.5999999999999992E-3</v>
      </c>
      <c r="I1020" s="5">
        <f>+Dados_Históricos___Ibovespa_2015_a_2025[[#This Row],[Var%]]*100</f>
        <v>0.96</v>
      </c>
      <c r="J1020" s="9">
        <f t="shared" si="150"/>
        <v>1</v>
      </c>
      <c r="K1020" s="5">
        <f t="shared" si="151"/>
        <v>0.45999999999999996</v>
      </c>
      <c r="L1020" s="9">
        <f t="shared" si="152"/>
        <v>1</v>
      </c>
      <c r="M1020" s="5">
        <f t="shared" ca="1" si="153"/>
        <v>0.48</v>
      </c>
      <c r="N1020" s="9">
        <f t="shared" ca="1" si="154"/>
        <v>1</v>
      </c>
      <c r="O1020" s="5">
        <f t="shared" ca="1" si="155"/>
        <v>0.29799999999999993</v>
      </c>
      <c r="P1020" s="9">
        <f t="shared" ca="1" si="156"/>
        <v>1</v>
      </c>
      <c r="Q1020" s="5">
        <f t="shared" ca="1" si="157"/>
        <v>0.21666666666666662</v>
      </c>
      <c r="R1020" s="9">
        <f t="shared" ca="1" si="158"/>
        <v>1</v>
      </c>
      <c r="S1020" s="5">
        <f t="shared" si="159"/>
        <v>1</v>
      </c>
    </row>
    <row r="1021" spans="1:19" x14ac:dyDescent="0.3">
      <c r="A1021" s="7">
        <v>44343</v>
      </c>
      <c r="B1021" s="3">
        <v>124367</v>
      </c>
      <c r="C1021" s="3">
        <v>123989</v>
      </c>
      <c r="D1021" s="3">
        <v>124537</v>
      </c>
      <c r="E1021" s="3">
        <v>123470</v>
      </c>
      <c r="F1021" s="4" t="s">
        <v>153</v>
      </c>
      <c r="G1021" s="1">
        <f>VALUE(LEFT(F1021,LEN(F1021)-1))*CHOOSE(MATCH(RIGHT(F1021,1),{"K";"M";"B"},0),1000,1000000,1000000000)</f>
        <v>13140000</v>
      </c>
      <c r="H1021" s="6">
        <v>3.0000000000000001E-3</v>
      </c>
      <c r="I1021" s="5">
        <f>+Dados_Históricos___Ibovespa_2015_a_2025[[#This Row],[Var%]]*100</f>
        <v>0.3</v>
      </c>
      <c r="J1021" s="9">
        <f t="shared" si="150"/>
        <v>1</v>
      </c>
      <c r="K1021" s="5">
        <f t="shared" si="151"/>
        <v>0</v>
      </c>
      <c r="L1021" s="9">
        <f t="shared" si="152"/>
        <v>0</v>
      </c>
      <c r="M1021" s="5">
        <f t="shared" ca="1" si="153"/>
        <v>0.26999999999999996</v>
      </c>
      <c r="N1021" s="9">
        <f t="shared" ca="1" si="154"/>
        <v>1</v>
      </c>
      <c r="O1021" s="5">
        <f t="shared" ca="1" si="155"/>
        <v>0.29899999999999993</v>
      </c>
      <c r="P1021" s="9">
        <f t="shared" ca="1" si="156"/>
        <v>1</v>
      </c>
      <c r="Q1021" s="5">
        <f t="shared" ca="1" si="157"/>
        <v>0.13190476190476183</v>
      </c>
      <c r="R1021" s="9">
        <f t="shared" ca="1" si="158"/>
        <v>1</v>
      </c>
      <c r="S1021" s="5">
        <f t="shared" si="159"/>
        <v>-1</v>
      </c>
    </row>
    <row r="1022" spans="1:19" x14ac:dyDescent="0.3">
      <c r="A1022" s="7">
        <v>44342</v>
      </c>
      <c r="B1022" s="3">
        <v>123989</v>
      </c>
      <c r="C1022" s="3">
        <v>122988</v>
      </c>
      <c r="D1022" s="3">
        <v>124256</v>
      </c>
      <c r="E1022" s="3">
        <v>122988</v>
      </c>
      <c r="F1022" s="4" t="s">
        <v>260</v>
      </c>
      <c r="G1022" s="1">
        <f>VALUE(LEFT(F1022,LEN(F1022)-1))*CHOOSE(MATCH(RIGHT(F1022,1),{"K";"M";"B"},0),1000,1000000,1000000000)</f>
        <v>8260000</v>
      </c>
      <c r="H1022" s="6">
        <v>8.0999999999999996E-3</v>
      </c>
      <c r="I1022" s="5">
        <f>+Dados_Históricos___Ibovespa_2015_a_2025[[#This Row],[Var%]]*100</f>
        <v>0.80999999999999994</v>
      </c>
      <c r="J1022" s="9">
        <f t="shared" si="150"/>
        <v>1</v>
      </c>
      <c r="K1022" s="5">
        <f t="shared" si="151"/>
        <v>0.30999999999999994</v>
      </c>
      <c r="L1022" s="9">
        <f t="shared" si="152"/>
        <v>1</v>
      </c>
      <c r="M1022" s="5">
        <f t="shared" ca="1" si="153"/>
        <v>0.21999999999999997</v>
      </c>
      <c r="N1022" s="9">
        <f t="shared" ca="1" si="154"/>
        <v>1</v>
      </c>
      <c r="O1022" s="5">
        <f t="shared" ca="1" si="155"/>
        <v>0.35199999999999998</v>
      </c>
      <c r="P1022" s="9">
        <f t="shared" ca="1" si="156"/>
        <v>1</v>
      </c>
      <c r="Q1022" s="5">
        <f t="shared" ca="1" si="157"/>
        <v>0.18380952380952378</v>
      </c>
      <c r="R1022" s="9">
        <f t="shared" ca="1" si="158"/>
        <v>1</v>
      </c>
      <c r="S1022" s="5">
        <f t="shared" si="159"/>
        <v>-1.0000000000000002</v>
      </c>
    </row>
    <row r="1023" spans="1:19" x14ac:dyDescent="0.3">
      <c r="A1023" s="7">
        <v>44341</v>
      </c>
      <c r="B1023" s="3">
        <v>122988</v>
      </c>
      <c r="C1023" s="3">
        <v>124032</v>
      </c>
      <c r="D1023" s="3">
        <v>124696</v>
      </c>
      <c r="E1023" s="3">
        <v>122701</v>
      </c>
      <c r="F1023" s="4" t="s">
        <v>423</v>
      </c>
      <c r="G1023" s="1">
        <f>VALUE(LEFT(F1023,LEN(F1023)-1))*CHOOSE(MATCH(RIGHT(F1023,1),{"K";"M";"B"},0),1000,1000000,1000000000)</f>
        <v>8910000</v>
      </c>
      <c r="H1023" s="6">
        <v>-8.3999999999999995E-3</v>
      </c>
      <c r="I1023" s="5">
        <f>+Dados_Históricos___Ibovespa_2015_a_2025[[#This Row],[Var%]]*100</f>
        <v>-0.84</v>
      </c>
      <c r="J1023" s="9">
        <f t="shared" si="150"/>
        <v>0</v>
      </c>
      <c r="K1023" s="5">
        <f t="shared" si="151"/>
        <v>-0.33999999999999997</v>
      </c>
      <c r="L1023" s="9">
        <f t="shared" si="152"/>
        <v>0</v>
      </c>
      <c r="M1023" s="5">
        <f t="shared" ca="1" si="153"/>
        <v>2.0000000000000018E-3</v>
      </c>
      <c r="N1023" s="9">
        <f t="shared" ca="1" si="154"/>
        <v>1</v>
      </c>
      <c r="O1023" s="5">
        <f t="shared" ca="1" si="155"/>
        <v>6.0000000000000053E-3</v>
      </c>
      <c r="P1023" s="9">
        <f t="shared" ca="1" si="156"/>
        <v>1</v>
      </c>
      <c r="Q1023" s="5">
        <f t="shared" ca="1" si="157"/>
        <v>9.7619047619047564E-2</v>
      </c>
      <c r="R1023" s="9">
        <f t="shared" ca="1" si="158"/>
        <v>1</v>
      </c>
      <c r="S1023" s="5">
        <f t="shared" si="159"/>
        <v>-1</v>
      </c>
    </row>
    <row r="1024" spans="1:19" x14ac:dyDescent="0.3">
      <c r="A1024" s="7">
        <v>44340</v>
      </c>
      <c r="B1024" s="3">
        <v>124032</v>
      </c>
      <c r="C1024" s="3">
        <v>122592</v>
      </c>
      <c r="D1024" s="3">
        <v>124167</v>
      </c>
      <c r="E1024" s="3">
        <v>122526</v>
      </c>
      <c r="F1024" s="4" t="s">
        <v>718</v>
      </c>
      <c r="G1024" s="1">
        <f>VALUE(LEFT(F1024,LEN(F1024)-1))*CHOOSE(MATCH(RIGHT(F1024,1),{"K";"M";"B"},0),1000,1000000,1000000000)</f>
        <v>8189999.9999999991</v>
      </c>
      <c r="H1024" s="6">
        <v>1.17E-2</v>
      </c>
      <c r="I1024" s="5">
        <f>+Dados_Históricos___Ibovespa_2015_a_2025[[#This Row],[Var%]]*100</f>
        <v>1.17</v>
      </c>
      <c r="J1024" s="9">
        <f t="shared" si="150"/>
        <v>1</v>
      </c>
      <c r="K1024" s="5">
        <f t="shared" si="151"/>
        <v>0.66999999999999993</v>
      </c>
      <c r="L1024" s="9">
        <f t="shared" si="152"/>
        <v>1</v>
      </c>
      <c r="M1024" s="5">
        <f t="shared" ca="1" si="153"/>
        <v>0.17599999999999999</v>
      </c>
      <c r="N1024" s="9">
        <f t="shared" ca="1" si="154"/>
        <v>1</v>
      </c>
      <c r="O1024" s="5">
        <f t="shared" ca="1" si="155"/>
        <v>0.17699999999999999</v>
      </c>
      <c r="P1024" s="9">
        <f t="shared" ca="1" si="156"/>
        <v>1</v>
      </c>
      <c r="Q1024" s="5">
        <f t="shared" ca="1" si="157"/>
        <v>0.13999999999999993</v>
      </c>
      <c r="R1024" s="9">
        <f t="shared" ca="1" si="158"/>
        <v>1</v>
      </c>
      <c r="S1024" s="5">
        <f t="shared" si="159"/>
        <v>-1</v>
      </c>
    </row>
    <row r="1025" spans="1:19" x14ac:dyDescent="0.3">
      <c r="A1025" s="7">
        <v>44337</v>
      </c>
      <c r="B1025" s="3">
        <v>122592</v>
      </c>
      <c r="C1025" s="3">
        <v>122701</v>
      </c>
      <c r="D1025" s="3">
        <v>122799</v>
      </c>
      <c r="E1025" s="3">
        <v>121760</v>
      </c>
      <c r="F1025" s="4" t="s">
        <v>719</v>
      </c>
      <c r="G1025" s="1">
        <f>VALUE(LEFT(F1025,LEN(F1025)-1))*CHOOSE(MATCH(RIGHT(F1025,1),{"K";"M";"B"},0),1000,1000000,1000000000)</f>
        <v>9490000</v>
      </c>
      <c r="H1025" s="6">
        <v>-8.9999999999999998E-4</v>
      </c>
      <c r="I1025" s="5">
        <f>+Dados_Históricos___Ibovespa_2015_a_2025[[#This Row],[Var%]]*100</f>
        <v>-0.09</v>
      </c>
      <c r="J1025" s="9">
        <f t="shared" si="150"/>
        <v>0</v>
      </c>
      <c r="K1025" s="5">
        <f t="shared" si="151"/>
        <v>0</v>
      </c>
      <c r="L1025" s="9">
        <f t="shared" si="152"/>
        <v>0</v>
      </c>
      <c r="M1025" s="5">
        <f t="shared" ca="1" si="153"/>
        <v>0.11599999999999999</v>
      </c>
      <c r="N1025" s="9">
        <f t="shared" ca="1" si="154"/>
        <v>1</v>
      </c>
      <c r="O1025" s="5">
        <f t="shared" ca="1" si="155"/>
        <v>4.8999999999999988E-2</v>
      </c>
      <c r="P1025" s="9">
        <f t="shared" ca="1" si="156"/>
        <v>1</v>
      </c>
      <c r="Q1025" s="5">
        <f t="shared" ca="1" si="157"/>
        <v>0.13047619047619041</v>
      </c>
      <c r="R1025" s="9">
        <f t="shared" ca="1" si="158"/>
        <v>1</v>
      </c>
      <c r="S1025" s="5">
        <f t="shared" si="159"/>
        <v>-1</v>
      </c>
    </row>
    <row r="1026" spans="1:19" x14ac:dyDescent="0.3">
      <c r="A1026" s="7">
        <v>44336</v>
      </c>
      <c r="B1026" s="3">
        <v>122701</v>
      </c>
      <c r="C1026" s="3">
        <v>122636</v>
      </c>
      <c r="D1026" s="3">
        <v>122734</v>
      </c>
      <c r="E1026" s="3">
        <v>122136</v>
      </c>
      <c r="F1026" s="4" t="s">
        <v>720</v>
      </c>
      <c r="G1026" s="1">
        <f>VALUE(LEFT(F1026,LEN(F1026)-1))*CHOOSE(MATCH(RIGHT(F1026,1),{"K";"M";"B"},0),1000,1000000,1000000000)</f>
        <v>7910000</v>
      </c>
      <c r="H1026" s="6">
        <v>5.0000000000000001E-4</v>
      </c>
      <c r="I1026" s="5">
        <f>+Dados_Históricos___Ibovespa_2015_a_2025[[#This Row],[Var%]]*100</f>
        <v>0.05</v>
      </c>
      <c r="J1026" s="9">
        <f t="shared" ref="J1026:J1089" si="160">IF(I1026&lt;0,0,IF(I1026=0,0,1))</f>
        <v>1</v>
      </c>
      <c r="K1026" s="5">
        <f t="shared" ref="K1026:K1089" si="161">IF(ABS(I1026)&lt;=0.5, 0, IF(I1026&gt;0, I1026-0.5, I1026+0.5))</f>
        <v>0</v>
      </c>
      <c r="L1026" s="9">
        <f t="shared" ref="L1026:L1089" si="162">IF(K1026&lt;0,0,IF(K1026=0,0,1))</f>
        <v>0</v>
      </c>
      <c r="M1026" s="5">
        <f t="shared" ref="M1026:M1089" ca="1" si="163">AVERAGE(OFFSET(I1026,0,0,5,1))</f>
        <v>0.32799999999999996</v>
      </c>
      <c r="N1026" s="9">
        <f t="shared" ref="N1026:N1089" ca="1" si="164">IF(M1026&lt;0,0,IF(M1026=0,0,1))</f>
        <v>1</v>
      </c>
      <c r="O1026" s="5">
        <f t="shared" ref="O1026:O1089" ca="1" si="165">AVERAGE(OFFSET(I1026,0,0,10,1))</f>
        <v>0.23499999999999996</v>
      </c>
      <c r="P1026" s="9">
        <f t="shared" ref="P1026:P1089" ca="1" si="166">IF(O1026&lt;0,0,IF(O1026=0,0,1))</f>
        <v>1</v>
      </c>
      <c r="Q1026" s="5">
        <f t="shared" ref="Q1026:Q1089" ca="1" si="167">AVERAGE(OFFSET(I1026,0,0,21,1))</f>
        <v>0.10714285714285708</v>
      </c>
      <c r="R1026" s="9">
        <f t="shared" ref="R1026:R1089" ca="1" si="168">IF(Q1026&lt;0,0,IF(Q1026=0,0,1))</f>
        <v>1</v>
      </c>
      <c r="S1026" s="5">
        <f t="shared" ref="S1026:S1089" si="169">CORREL(G1025:G1026,I1025:I1026)</f>
        <v>-1</v>
      </c>
    </row>
    <row r="1027" spans="1:19" x14ac:dyDescent="0.3">
      <c r="A1027" s="7">
        <v>44335</v>
      </c>
      <c r="B1027" s="3">
        <v>122636</v>
      </c>
      <c r="C1027" s="3">
        <v>122976</v>
      </c>
      <c r="D1027" s="3">
        <v>123013</v>
      </c>
      <c r="E1027" s="3">
        <v>121595</v>
      </c>
      <c r="F1027" s="4" t="s">
        <v>721</v>
      </c>
      <c r="G1027" s="1">
        <f>VALUE(LEFT(F1027,LEN(F1027)-1))*CHOOSE(MATCH(RIGHT(F1027,1),{"K";"M";"B"},0),1000,1000000,1000000000)</f>
        <v>8830000</v>
      </c>
      <c r="H1027" s="6">
        <v>-2.8E-3</v>
      </c>
      <c r="I1027" s="5">
        <f>+Dados_Históricos___Ibovespa_2015_a_2025[[#This Row],[Var%]]*100</f>
        <v>-0.27999999999999997</v>
      </c>
      <c r="J1027" s="9">
        <f t="shared" si="160"/>
        <v>0</v>
      </c>
      <c r="K1027" s="5">
        <f t="shared" si="161"/>
        <v>0</v>
      </c>
      <c r="L1027" s="9">
        <f t="shared" si="162"/>
        <v>0</v>
      </c>
      <c r="M1027" s="5">
        <f t="shared" ca="1" si="163"/>
        <v>0.48399999999999999</v>
      </c>
      <c r="N1027" s="9">
        <f t="shared" ca="1" si="164"/>
        <v>1</v>
      </c>
      <c r="O1027" s="5">
        <f t="shared" ca="1" si="165"/>
        <v>0.25999999999999995</v>
      </c>
      <c r="P1027" s="9">
        <f t="shared" ca="1" si="166"/>
        <v>1</v>
      </c>
      <c r="Q1027" s="5">
        <f t="shared" ca="1" si="167"/>
        <v>7.047619047619047E-2</v>
      </c>
      <c r="R1027" s="9">
        <f t="shared" ca="1" si="168"/>
        <v>1</v>
      </c>
      <c r="S1027" s="5">
        <f t="shared" si="169"/>
        <v>-1</v>
      </c>
    </row>
    <row r="1028" spans="1:19" x14ac:dyDescent="0.3">
      <c r="A1028" s="7">
        <v>44334</v>
      </c>
      <c r="B1028" s="3">
        <v>122980</v>
      </c>
      <c r="C1028" s="3">
        <v>122937</v>
      </c>
      <c r="D1028" s="3">
        <v>123544</v>
      </c>
      <c r="E1028" s="3">
        <v>122550</v>
      </c>
      <c r="F1028" s="4" t="s">
        <v>247</v>
      </c>
      <c r="G1028" s="1">
        <f>VALUE(LEFT(F1028,LEN(F1028)-1))*CHOOSE(MATCH(RIGHT(F1028,1),{"K";"M";"B"},0),1000,1000000,1000000000)</f>
        <v>7840000</v>
      </c>
      <c r="H1028" s="6">
        <v>2.9999999999999997E-4</v>
      </c>
      <c r="I1028" s="5">
        <f>+Dados_Históricos___Ibovespa_2015_a_2025[[#This Row],[Var%]]*100</f>
        <v>0.03</v>
      </c>
      <c r="J1028" s="9">
        <f t="shared" si="160"/>
        <v>1</v>
      </c>
      <c r="K1028" s="5">
        <f t="shared" si="161"/>
        <v>0</v>
      </c>
      <c r="L1028" s="9">
        <f t="shared" si="162"/>
        <v>0</v>
      </c>
      <c r="M1028" s="5">
        <f t="shared" ca="1" si="163"/>
        <v>9.9999999999999638E-3</v>
      </c>
      <c r="N1028" s="9">
        <f t="shared" ca="1" si="164"/>
        <v>1</v>
      </c>
      <c r="O1028" s="5">
        <f t="shared" ca="1" si="165"/>
        <v>0.44499999999999995</v>
      </c>
      <c r="P1028" s="9">
        <f t="shared" ca="1" si="166"/>
        <v>1</v>
      </c>
      <c r="Q1028" s="5">
        <f t="shared" ca="1" si="167"/>
        <v>7.6666666666666605E-2</v>
      </c>
      <c r="R1028" s="9">
        <f t="shared" ca="1" si="168"/>
        <v>1</v>
      </c>
      <c r="S1028" s="5">
        <f t="shared" si="169"/>
        <v>-1</v>
      </c>
    </row>
    <row r="1029" spans="1:19" x14ac:dyDescent="0.3">
      <c r="A1029" s="7">
        <v>44333</v>
      </c>
      <c r="B1029" s="3">
        <v>122938</v>
      </c>
      <c r="C1029" s="3">
        <v>121880</v>
      </c>
      <c r="D1029" s="3">
        <v>123074</v>
      </c>
      <c r="E1029" s="3">
        <v>121680</v>
      </c>
      <c r="F1029" s="4" t="s">
        <v>722</v>
      </c>
      <c r="G1029" s="1">
        <f>VALUE(LEFT(F1029,LEN(F1029)-1))*CHOOSE(MATCH(RIGHT(F1029,1),{"K";"M";"B"},0),1000,1000000,1000000000)</f>
        <v>7410000</v>
      </c>
      <c r="H1029" s="6">
        <v>8.6999999999999994E-3</v>
      </c>
      <c r="I1029" s="5">
        <f>+Dados_Históricos___Ibovespa_2015_a_2025[[#This Row],[Var%]]*100</f>
        <v>0.86999999999999988</v>
      </c>
      <c r="J1029" s="9">
        <f t="shared" si="160"/>
        <v>1</v>
      </c>
      <c r="K1029" s="5">
        <f t="shared" si="161"/>
        <v>0.36999999999999988</v>
      </c>
      <c r="L1029" s="9">
        <f t="shared" si="162"/>
        <v>1</v>
      </c>
      <c r="M1029" s="5">
        <f t="shared" ca="1" si="163"/>
        <v>0.17799999999999999</v>
      </c>
      <c r="N1029" s="9">
        <f t="shared" ca="1" si="164"/>
        <v>1</v>
      </c>
      <c r="O1029" s="5">
        <f t="shared" ca="1" si="165"/>
        <v>0.316</v>
      </c>
      <c r="P1029" s="9">
        <f t="shared" ca="1" si="166"/>
        <v>1</v>
      </c>
      <c r="Q1029" s="5">
        <f t="shared" ca="1" si="167"/>
        <v>9.1428571428571401E-2</v>
      </c>
      <c r="R1029" s="9">
        <f t="shared" ca="1" si="168"/>
        <v>1</v>
      </c>
      <c r="S1029" s="5">
        <f t="shared" si="169"/>
        <v>-1</v>
      </c>
    </row>
    <row r="1030" spans="1:19" x14ac:dyDescent="0.3">
      <c r="A1030" s="7">
        <v>44330</v>
      </c>
      <c r="B1030" s="3">
        <v>121881</v>
      </c>
      <c r="C1030" s="3">
        <v>120719</v>
      </c>
      <c r="D1030" s="3">
        <v>122195</v>
      </c>
      <c r="E1030" s="3">
        <v>120719</v>
      </c>
      <c r="F1030" s="4" t="s">
        <v>723</v>
      </c>
      <c r="G1030" s="1">
        <f>VALUE(LEFT(F1030,LEN(F1030)-1))*CHOOSE(MATCH(RIGHT(F1030,1),{"K";"M";"B"},0),1000,1000000,1000000000)</f>
        <v>10140000</v>
      </c>
      <c r="H1030" s="6">
        <v>9.7000000000000003E-3</v>
      </c>
      <c r="I1030" s="5">
        <f>+Dados_Históricos___Ibovespa_2015_a_2025[[#This Row],[Var%]]*100</f>
        <v>0.97</v>
      </c>
      <c r="J1030" s="9">
        <f t="shared" si="160"/>
        <v>1</v>
      </c>
      <c r="K1030" s="5">
        <f t="shared" si="161"/>
        <v>0.47</v>
      </c>
      <c r="L1030" s="9">
        <f t="shared" si="162"/>
        <v>1</v>
      </c>
      <c r="M1030" s="5">
        <f t="shared" ca="1" si="163"/>
        <v>-1.800000000000004E-2</v>
      </c>
      <c r="N1030" s="9">
        <f t="shared" ca="1" si="164"/>
        <v>0</v>
      </c>
      <c r="O1030" s="5">
        <f t="shared" ca="1" si="165"/>
        <v>0.255</v>
      </c>
      <c r="P1030" s="9">
        <f t="shared" ca="1" si="166"/>
        <v>1</v>
      </c>
      <c r="Q1030" s="5">
        <f t="shared" ca="1" si="167"/>
        <v>6.6190476190476175E-2</v>
      </c>
      <c r="R1030" s="9">
        <f t="shared" ca="1" si="168"/>
        <v>1</v>
      </c>
      <c r="S1030" s="5">
        <f t="shared" si="169"/>
        <v>1</v>
      </c>
    </row>
    <row r="1031" spans="1:19" x14ac:dyDescent="0.3">
      <c r="A1031" s="7">
        <v>44329</v>
      </c>
      <c r="B1031" s="3">
        <v>120706</v>
      </c>
      <c r="C1031" s="3">
        <v>119711</v>
      </c>
      <c r="D1031" s="3">
        <v>121426</v>
      </c>
      <c r="E1031" s="3">
        <v>119711</v>
      </c>
      <c r="F1031" s="4" t="s">
        <v>491</v>
      </c>
      <c r="G1031" s="1">
        <f>VALUE(LEFT(F1031,LEN(F1031)-1))*CHOOSE(MATCH(RIGHT(F1031,1),{"K";"M";"B"},0),1000,1000000,1000000000)</f>
        <v>9360000</v>
      </c>
      <c r="H1031" s="6">
        <v>8.3000000000000001E-3</v>
      </c>
      <c r="I1031" s="5">
        <f>+Dados_Históricos___Ibovespa_2015_a_2025[[#This Row],[Var%]]*100</f>
        <v>0.83</v>
      </c>
      <c r="J1031" s="9">
        <f t="shared" si="160"/>
        <v>1</v>
      </c>
      <c r="K1031" s="5">
        <f t="shared" si="161"/>
        <v>0.32999999999999996</v>
      </c>
      <c r="L1031" s="9">
        <f t="shared" si="162"/>
        <v>1</v>
      </c>
      <c r="M1031" s="5">
        <f t="shared" ca="1" si="163"/>
        <v>0.14199999999999999</v>
      </c>
      <c r="N1031" s="9">
        <f t="shared" ca="1" si="164"/>
        <v>1</v>
      </c>
      <c r="O1031" s="5">
        <f t="shared" ca="1" si="165"/>
        <v>6.0000000000000012E-2</v>
      </c>
      <c r="P1031" s="9">
        <f t="shared" ca="1" si="166"/>
        <v>1</v>
      </c>
      <c r="Q1031" s="5">
        <f t="shared" ca="1" si="167"/>
        <v>5.9999999999999991E-2</v>
      </c>
      <c r="R1031" s="9">
        <f t="shared" ca="1" si="168"/>
        <v>1</v>
      </c>
      <c r="S1031" s="5">
        <f t="shared" si="169"/>
        <v>1</v>
      </c>
    </row>
    <row r="1032" spans="1:19" x14ac:dyDescent="0.3">
      <c r="A1032" s="7">
        <v>44328</v>
      </c>
      <c r="B1032" s="3">
        <v>119710</v>
      </c>
      <c r="C1032" s="3">
        <v>122964</v>
      </c>
      <c r="D1032" s="3">
        <v>122964</v>
      </c>
      <c r="E1032" s="3">
        <v>119458</v>
      </c>
      <c r="F1032" s="4" t="s">
        <v>724</v>
      </c>
      <c r="G1032" s="1">
        <f>VALUE(LEFT(F1032,LEN(F1032)-1))*CHOOSE(MATCH(RIGHT(F1032,1),{"K";"M";"B"},0),1000,1000000,1000000000)</f>
        <v>9410000</v>
      </c>
      <c r="H1032" s="6">
        <v>-2.6499999999999999E-2</v>
      </c>
      <c r="I1032" s="5">
        <f>+Dados_Históricos___Ibovespa_2015_a_2025[[#This Row],[Var%]]*100</f>
        <v>-2.65</v>
      </c>
      <c r="J1032" s="9">
        <f t="shared" si="160"/>
        <v>0</v>
      </c>
      <c r="K1032" s="5">
        <f t="shared" si="161"/>
        <v>-2.15</v>
      </c>
      <c r="L1032" s="9">
        <f t="shared" si="162"/>
        <v>0</v>
      </c>
      <c r="M1032" s="5">
        <f t="shared" ca="1" si="163"/>
        <v>3.5999999999999976E-2</v>
      </c>
      <c r="N1032" s="9">
        <f t="shared" ca="1" si="164"/>
        <v>1</v>
      </c>
      <c r="O1032" s="5">
        <f t="shared" ca="1" si="165"/>
        <v>-0.10500000000000002</v>
      </c>
      <c r="P1032" s="9">
        <f t="shared" ca="1" si="166"/>
        <v>0</v>
      </c>
      <c r="Q1032" s="5">
        <f t="shared" ca="1" si="167"/>
        <v>3.999999999999998E-2</v>
      </c>
      <c r="R1032" s="9">
        <f t="shared" ca="1" si="168"/>
        <v>1</v>
      </c>
      <c r="S1032" s="5">
        <f t="shared" si="169"/>
        <v>-1</v>
      </c>
    </row>
    <row r="1033" spans="1:19" x14ac:dyDescent="0.3">
      <c r="A1033" s="7">
        <v>44327</v>
      </c>
      <c r="B1033" s="3">
        <v>122964</v>
      </c>
      <c r="C1033" s="3">
        <v>121904</v>
      </c>
      <c r="D1033" s="3">
        <v>122964</v>
      </c>
      <c r="E1033" s="3">
        <v>120145</v>
      </c>
      <c r="F1033" s="4" t="s">
        <v>711</v>
      </c>
      <c r="G1033" s="1">
        <f>VALUE(LEFT(F1033,LEN(F1033)-1))*CHOOSE(MATCH(RIGHT(F1033,1),{"K";"M";"B"},0),1000,1000000,1000000000)</f>
        <v>7990000</v>
      </c>
      <c r="H1033" s="6">
        <v>8.6999999999999994E-3</v>
      </c>
      <c r="I1033" s="5">
        <f>+Dados_Históricos___Ibovespa_2015_a_2025[[#This Row],[Var%]]*100</f>
        <v>0.86999999999999988</v>
      </c>
      <c r="J1033" s="9">
        <f t="shared" si="160"/>
        <v>1</v>
      </c>
      <c r="K1033" s="5">
        <f t="shared" si="161"/>
        <v>0.36999999999999988</v>
      </c>
      <c r="L1033" s="9">
        <f t="shared" si="162"/>
        <v>1</v>
      </c>
      <c r="M1033" s="5">
        <f t="shared" ca="1" si="163"/>
        <v>0.87999999999999989</v>
      </c>
      <c r="N1033" s="9">
        <f t="shared" ca="1" si="164"/>
        <v>1</v>
      </c>
      <c r="O1033" s="5">
        <f t="shared" ca="1" si="165"/>
        <v>0.29899999999999993</v>
      </c>
      <c r="P1033" s="9">
        <f t="shared" ca="1" si="166"/>
        <v>1</v>
      </c>
      <c r="Q1033" s="5">
        <f t="shared" ca="1" si="167"/>
        <v>0.21238095238095234</v>
      </c>
      <c r="R1033" s="9">
        <f t="shared" ca="1" si="168"/>
        <v>1</v>
      </c>
      <c r="S1033" s="5">
        <f t="shared" si="169"/>
        <v>-1</v>
      </c>
    </row>
    <row r="1034" spans="1:19" x14ac:dyDescent="0.3">
      <c r="A1034" s="7">
        <v>44326</v>
      </c>
      <c r="B1034" s="3">
        <v>121909</v>
      </c>
      <c r="C1034" s="3">
        <v>122038</v>
      </c>
      <c r="D1034" s="3">
        <v>122772</v>
      </c>
      <c r="E1034" s="3">
        <v>121794</v>
      </c>
      <c r="F1034" s="4" t="s">
        <v>170</v>
      </c>
      <c r="G1034" s="1">
        <f>VALUE(LEFT(F1034,LEN(F1034)-1))*CHOOSE(MATCH(RIGHT(F1034,1),{"K";"M";"B"},0),1000,1000000,1000000000)</f>
        <v>8220000.0000000009</v>
      </c>
      <c r="H1034" s="6">
        <v>-1.1000000000000001E-3</v>
      </c>
      <c r="I1034" s="5">
        <f>+Dados_Históricos___Ibovespa_2015_a_2025[[#This Row],[Var%]]*100</f>
        <v>-0.11</v>
      </c>
      <c r="J1034" s="9">
        <f t="shared" si="160"/>
        <v>0</v>
      </c>
      <c r="K1034" s="5">
        <f t="shared" si="161"/>
        <v>0</v>
      </c>
      <c r="L1034" s="9">
        <f t="shared" si="162"/>
        <v>0</v>
      </c>
      <c r="M1034" s="5">
        <f t="shared" ca="1" si="163"/>
        <v>0.4539999999999999</v>
      </c>
      <c r="N1034" s="9">
        <f t="shared" ca="1" si="164"/>
        <v>1</v>
      </c>
      <c r="O1034" s="5">
        <f t="shared" ca="1" si="165"/>
        <v>0.11199999999999992</v>
      </c>
      <c r="P1034" s="9">
        <f t="shared" ca="1" si="166"/>
        <v>1</v>
      </c>
      <c r="Q1034" s="5">
        <f t="shared" ca="1" si="167"/>
        <v>0.14523809523809519</v>
      </c>
      <c r="R1034" s="9">
        <f t="shared" ca="1" si="168"/>
        <v>1</v>
      </c>
      <c r="S1034" s="5">
        <f t="shared" si="169"/>
        <v>-1</v>
      </c>
    </row>
    <row r="1035" spans="1:19" x14ac:dyDescent="0.3">
      <c r="A1035" s="7">
        <v>44323</v>
      </c>
      <c r="B1035" s="3">
        <v>122038</v>
      </c>
      <c r="C1035" s="3">
        <v>119922</v>
      </c>
      <c r="D1035" s="3">
        <v>122038</v>
      </c>
      <c r="E1035" s="3">
        <v>119922</v>
      </c>
      <c r="F1035" s="4" t="s">
        <v>195</v>
      </c>
      <c r="G1035" s="1">
        <f>VALUE(LEFT(F1035,LEN(F1035)-1))*CHOOSE(MATCH(RIGHT(F1035,1),{"K";"M";"B"},0),1000,1000000,1000000000)</f>
        <v>8870000</v>
      </c>
      <c r="H1035" s="6">
        <v>1.77E-2</v>
      </c>
      <c r="I1035" s="5">
        <f>+Dados_Históricos___Ibovespa_2015_a_2025[[#This Row],[Var%]]*100</f>
        <v>1.77</v>
      </c>
      <c r="J1035" s="9">
        <f t="shared" si="160"/>
        <v>1</v>
      </c>
      <c r="K1035" s="5">
        <f t="shared" si="161"/>
        <v>1.27</v>
      </c>
      <c r="L1035" s="9">
        <f t="shared" si="162"/>
        <v>1</v>
      </c>
      <c r="M1035" s="5">
        <f t="shared" ca="1" si="163"/>
        <v>0.52799999999999991</v>
      </c>
      <c r="N1035" s="9">
        <f t="shared" ca="1" si="164"/>
        <v>1</v>
      </c>
      <c r="O1035" s="5">
        <f t="shared" ca="1" si="165"/>
        <v>0.12799999999999995</v>
      </c>
      <c r="P1035" s="9">
        <f t="shared" ca="1" si="166"/>
        <v>1</v>
      </c>
      <c r="Q1035" s="5">
        <f t="shared" ca="1" si="167"/>
        <v>0.17857142857142852</v>
      </c>
      <c r="R1035" s="9">
        <f t="shared" ca="1" si="168"/>
        <v>1</v>
      </c>
      <c r="S1035" s="5">
        <f t="shared" si="169"/>
        <v>0.99999999999999978</v>
      </c>
    </row>
    <row r="1036" spans="1:19" x14ac:dyDescent="0.3">
      <c r="A1036" s="7">
        <v>44322</v>
      </c>
      <c r="B1036" s="3">
        <v>119921</v>
      </c>
      <c r="C1036" s="3">
        <v>119577</v>
      </c>
      <c r="D1036" s="3">
        <v>119966</v>
      </c>
      <c r="E1036" s="3">
        <v>119071</v>
      </c>
      <c r="F1036" s="4" t="s">
        <v>273</v>
      </c>
      <c r="G1036" s="1">
        <f>VALUE(LEFT(F1036,LEN(F1036)-1))*CHOOSE(MATCH(RIGHT(F1036,1),{"K";"M";"B"},0),1000,1000000,1000000000)</f>
        <v>8780000</v>
      </c>
      <c r="H1036" s="6">
        <v>3.0000000000000001E-3</v>
      </c>
      <c r="I1036" s="5">
        <f>+Dados_Históricos___Ibovespa_2015_a_2025[[#This Row],[Var%]]*100</f>
        <v>0.3</v>
      </c>
      <c r="J1036" s="9">
        <f t="shared" si="160"/>
        <v>1</v>
      </c>
      <c r="K1036" s="5">
        <f t="shared" si="161"/>
        <v>0</v>
      </c>
      <c r="L1036" s="9">
        <f t="shared" si="162"/>
        <v>0</v>
      </c>
      <c r="M1036" s="5">
        <f t="shared" ca="1" si="163"/>
        <v>-2.200000000000002E-2</v>
      </c>
      <c r="N1036" s="9">
        <f t="shared" ca="1" si="164"/>
        <v>0</v>
      </c>
      <c r="O1036" s="5">
        <f t="shared" ca="1" si="165"/>
        <v>4.7999999999999973E-2</v>
      </c>
      <c r="P1036" s="9">
        <f t="shared" ca="1" si="166"/>
        <v>1</v>
      </c>
      <c r="Q1036" s="5">
        <f t="shared" ca="1" si="167"/>
        <v>9.9523809523809501E-2</v>
      </c>
      <c r="R1036" s="9">
        <f t="shared" ca="1" si="168"/>
        <v>1</v>
      </c>
      <c r="S1036" s="5">
        <f t="shared" si="169"/>
        <v>1</v>
      </c>
    </row>
    <row r="1037" spans="1:19" x14ac:dyDescent="0.3">
      <c r="A1037" s="7">
        <v>44321</v>
      </c>
      <c r="B1037" s="3">
        <v>119564</v>
      </c>
      <c r="C1037" s="3">
        <v>117725</v>
      </c>
      <c r="D1037" s="3">
        <v>119734</v>
      </c>
      <c r="E1037" s="3">
        <v>117725</v>
      </c>
      <c r="F1037" s="4" t="s">
        <v>725</v>
      </c>
      <c r="G1037" s="1">
        <f>VALUE(LEFT(F1037,LEN(F1037)-1))*CHOOSE(MATCH(RIGHT(F1037,1),{"K";"M";"B"},0),1000,1000000,1000000000)</f>
        <v>9060000</v>
      </c>
      <c r="H1037" s="6">
        <v>1.5699999999999999E-2</v>
      </c>
      <c r="I1037" s="5">
        <f>+Dados_Históricos___Ibovespa_2015_a_2025[[#This Row],[Var%]]*100</f>
        <v>1.5699999999999998</v>
      </c>
      <c r="J1037" s="9">
        <f t="shared" si="160"/>
        <v>1</v>
      </c>
      <c r="K1037" s="5">
        <f t="shared" si="161"/>
        <v>1.0699999999999998</v>
      </c>
      <c r="L1037" s="9">
        <f t="shared" si="162"/>
        <v>1</v>
      </c>
      <c r="M1037" s="5">
        <f t="shared" ca="1" si="163"/>
        <v>-0.24600000000000005</v>
      </c>
      <c r="N1037" s="9">
        <f t="shared" ca="1" si="164"/>
        <v>0</v>
      </c>
      <c r="O1037" s="5">
        <f t="shared" ca="1" si="165"/>
        <v>-4.0000000000000022E-2</v>
      </c>
      <c r="P1037" s="9">
        <f t="shared" ca="1" si="166"/>
        <v>0</v>
      </c>
      <c r="Q1037" s="5">
        <f t="shared" ca="1" si="167"/>
        <v>8.4285714285714269E-2</v>
      </c>
      <c r="R1037" s="9">
        <f t="shared" ca="1" si="168"/>
        <v>1</v>
      </c>
      <c r="S1037" s="5">
        <f t="shared" si="169"/>
        <v>1</v>
      </c>
    </row>
    <row r="1038" spans="1:19" x14ac:dyDescent="0.3">
      <c r="A1038" s="7">
        <v>44320</v>
      </c>
      <c r="B1038" s="3">
        <v>117712</v>
      </c>
      <c r="C1038" s="3">
        <v>119209</v>
      </c>
      <c r="D1038" s="3">
        <v>119293</v>
      </c>
      <c r="E1038" s="3">
        <v>117631</v>
      </c>
      <c r="F1038" s="4" t="s">
        <v>257</v>
      </c>
      <c r="G1038" s="1">
        <f>VALUE(LEFT(F1038,LEN(F1038)-1))*CHOOSE(MATCH(RIGHT(F1038,1),{"K";"M";"B"},0),1000,1000000,1000000000)</f>
        <v>8770000</v>
      </c>
      <c r="H1038" s="6">
        <v>-1.26E-2</v>
      </c>
      <c r="I1038" s="5">
        <f>+Dados_Históricos___Ibovespa_2015_a_2025[[#This Row],[Var%]]*100</f>
        <v>-1.26</v>
      </c>
      <c r="J1038" s="9">
        <f t="shared" si="160"/>
        <v>0</v>
      </c>
      <c r="K1038" s="5">
        <f t="shared" si="161"/>
        <v>-0.76</v>
      </c>
      <c r="L1038" s="9">
        <f t="shared" si="162"/>
        <v>0</v>
      </c>
      <c r="M1038" s="5">
        <f t="shared" ca="1" si="163"/>
        <v>-0.28199999999999997</v>
      </c>
      <c r="N1038" s="9">
        <f t="shared" ca="1" si="164"/>
        <v>0</v>
      </c>
      <c r="O1038" s="5">
        <f t="shared" ca="1" si="165"/>
        <v>-0.26900000000000002</v>
      </c>
      <c r="P1038" s="9">
        <f t="shared" ca="1" si="166"/>
        <v>0</v>
      </c>
      <c r="Q1038" s="5">
        <f t="shared" ca="1" si="167"/>
        <v>0.10333333333333329</v>
      </c>
      <c r="R1038" s="9">
        <f t="shared" ca="1" si="168"/>
        <v>1</v>
      </c>
      <c r="S1038" s="5">
        <f t="shared" si="169"/>
        <v>1</v>
      </c>
    </row>
    <row r="1039" spans="1:19" x14ac:dyDescent="0.3">
      <c r="A1039" s="7">
        <v>44319</v>
      </c>
      <c r="B1039" s="3">
        <v>119209</v>
      </c>
      <c r="C1039" s="3">
        <v>118951</v>
      </c>
      <c r="D1039" s="3">
        <v>119904</v>
      </c>
      <c r="E1039" s="3">
        <v>118528</v>
      </c>
      <c r="F1039" s="4" t="s">
        <v>591</v>
      </c>
      <c r="G1039" s="1">
        <f>VALUE(LEFT(F1039,LEN(F1039)-1))*CHOOSE(MATCH(RIGHT(F1039,1),{"K";"M";"B"},0),1000,1000000,1000000000)</f>
        <v>8890000</v>
      </c>
      <c r="H1039" s="6">
        <v>2.5999999999999999E-3</v>
      </c>
      <c r="I1039" s="5">
        <f>+Dados_Históricos___Ibovespa_2015_a_2025[[#This Row],[Var%]]*100</f>
        <v>0.26</v>
      </c>
      <c r="J1039" s="9">
        <f t="shared" si="160"/>
        <v>1</v>
      </c>
      <c r="K1039" s="5">
        <f t="shared" si="161"/>
        <v>0</v>
      </c>
      <c r="L1039" s="9">
        <f t="shared" si="162"/>
        <v>0</v>
      </c>
      <c r="M1039" s="5">
        <f t="shared" ca="1" si="163"/>
        <v>-0.23000000000000004</v>
      </c>
      <c r="N1039" s="9">
        <f t="shared" ca="1" si="164"/>
        <v>0</v>
      </c>
      <c r="O1039" s="5">
        <f t="shared" ca="1" si="165"/>
        <v>-0.158</v>
      </c>
      <c r="P1039" s="9">
        <f t="shared" ca="1" si="166"/>
        <v>0</v>
      </c>
      <c r="Q1039" s="5">
        <f t="shared" ca="1" si="167"/>
        <v>0.10714285714285714</v>
      </c>
      <c r="R1039" s="9">
        <f t="shared" ca="1" si="168"/>
        <v>1</v>
      </c>
      <c r="S1039" s="5">
        <f t="shared" si="169"/>
        <v>1</v>
      </c>
    </row>
    <row r="1040" spans="1:19" x14ac:dyDescent="0.3">
      <c r="A1040" s="7">
        <v>44316</v>
      </c>
      <c r="B1040" s="3">
        <v>118894</v>
      </c>
      <c r="C1040" s="3">
        <v>120064</v>
      </c>
      <c r="D1040" s="3">
        <v>120125</v>
      </c>
      <c r="E1040" s="3">
        <v>118894</v>
      </c>
      <c r="F1040" s="4" t="s">
        <v>726</v>
      </c>
      <c r="G1040" s="1">
        <f>VALUE(LEFT(F1040,LEN(F1040)-1))*CHOOSE(MATCH(RIGHT(F1040,1),{"K";"M";"B"},0),1000,1000000,1000000000)</f>
        <v>11090000</v>
      </c>
      <c r="H1040" s="6">
        <v>-9.7999999999999997E-3</v>
      </c>
      <c r="I1040" s="5">
        <f>+Dados_Históricos___Ibovespa_2015_a_2025[[#This Row],[Var%]]*100</f>
        <v>-0.98</v>
      </c>
      <c r="J1040" s="9">
        <f t="shared" si="160"/>
        <v>0</v>
      </c>
      <c r="K1040" s="5">
        <f t="shared" si="161"/>
        <v>-0.48</v>
      </c>
      <c r="L1040" s="9">
        <f t="shared" si="162"/>
        <v>0</v>
      </c>
      <c r="M1040" s="5">
        <f t="shared" ca="1" si="163"/>
        <v>-0.27200000000000002</v>
      </c>
      <c r="N1040" s="9">
        <f t="shared" ca="1" si="164"/>
        <v>0</v>
      </c>
      <c r="O1040" s="5">
        <f t="shared" ca="1" si="165"/>
        <v>-0.15</v>
      </c>
      <c r="P1040" s="9">
        <f t="shared" ca="1" si="166"/>
        <v>0</v>
      </c>
      <c r="Q1040" s="5">
        <f t="shared" ca="1" si="167"/>
        <v>8.6190476190476192E-2</v>
      </c>
      <c r="R1040" s="9">
        <f t="shared" ca="1" si="168"/>
        <v>1</v>
      </c>
      <c r="S1040" s="5">
        <f t="shared" si="169"/>
        <v>-1</v>
      </c>
    </row>
    <row r="1041" spans="1:19" x14ac:dyDescent="0.3">
      <c r="A1041" s="7">
        <v>44315</v>
      </c>
      <c r="B1041" s="3">
        <v>120066</v>
      </c>
      <c r="C1041" s="3">
        <v>121053</v>
      </c>
      <c r="D1041" s="3">
        <v>121498</v>
      </c>
      <c r="E1041" s="3">
        <v>119703</v>
      </c>
      <c r="F1041" s="4" t="s">
        <v>176</v>
      </c>
      <c r="G1041" s="1">
        <f>VALUE(LEFT(F1041,LEN(F1041)-1))*CHOOSE(MATCH(RIGHT(F1041,1),{"K";"M";"B"},0),1000,1000000,1000000000)</f>
        <v>8500000</v>
      </c>
      <c r="H1041" s="6">
        <v>-8.2000000000000007E-3</v>
      </c>
      <c r="I1041" s="5">
        <f>+Dados_Históricos___Ibovespa_2015_a_2025[[#This Row],[Var%]]*100</f>
        <v>-0.82000000000000006</v>
      </c>
      <c r="J1041" s="9">
        <f t="shared" si="160"/>
        <v>0</v>
      </c>
      <c r="K1041" s="5">
        <f t="shared" si="161"/>
        <v>-0.32000000000000006</v>
      </c>
      <c r="L1041" s="9">
        <f t="shared" si="162"/>
        <v>0</v>
      </c>
      <c r="M1041" s="5">
        <f t="shared" ca="1" si="163"/>
        <v>0.11799999999999997</v>
      </c>
      <c r="N1041" s="9">
        <f t="shared" ca="1" si="164"/>
        <v>1</v>
      </c>
      <c r="O1041" s="5">
        <f t="shared" ca="1" si="165"/>
        <v>-1.8000000000000016E-2</v>
      </c>
      <c r="P1041" s="9">
        <f t="shared" ca="1" si="166"/>
        <v>0</v>
      </c>
      <c r="Q1041" s="5">
        <f t="shared" ca="1" si="167"/>
        <v>0.19190476190476188</v>
      </c>
      <c r="R1041" s="9">
        <f t="shared" ca="1" si="168"/>
        <v>1</v>
      </c>
      <c r="S1041" s="5">
        <f t="shared" si="169"/>
        <v>-1</v>
      </c>
    </row>
    <row r="1042" spans="1:19" x14ac:dyDescent="0.3">
      <c r="A1042" s="7">
        <v>44314</v>
      </c>
      <c r="B1042" s="3">
        <v>121053</v>
      </c>
      <c r="C1042" s="3">
        <v>119392</v>
      </c>
      <c r="D1042" s="3">
        <v>121276</v>
      </c>
      <c r="E1042" s="3">
        <v>119392</v>
      </c>
      <c r="F1042" s="4" t="s">
        <v>439</v>
      </c>
      <c r="G1042" s="1">
        <f>VALUE(LEFT(F1042,LEN(F1042)-1))*CHOOSE(MATCH(RIGHT(F1042,1),{"K";"M";"B"},0),1000,1000000,1000000000)</f>
        <v>9080000</v>
      </c>
      <c r="H1042" s="6">
        <v>1.3899999999999999E-2</v>
      </c>
      <c r="I1042" s="5">
        <f>+Dados_Históricos___Ibovespa_2015_a_2025[[#This Row],[Var%]]*100</f>
        <v>1.39</v>
      </c>
      <c r="J1042" s="9">
        <f t="shared" si="160"/>
        <v>1</v>
      </c>
      <c r="K1042" s="5">
        <f t="shared" si="161"/>
        <v>0.8899999999999999</v>
      </c>
      <c r="L1042" s="9">
        <f t="shared" si="162"/>
        <v>1</v>
      </c>
      <c r="M1042" s="5">
        <f t="shared" ca="1" si="163"/>
        <v>0.16599999999999998</v>
      </c>
      <c r="N1042" s="9">
        <f t="shared" ca="1" si="164"/>
        <v>1</v>
      </c>
      <c r="O1042" s="5">
        <f t="shared" ca="1" si="165"/>
        <v>0.14799999999999999</v>
      </c>
      <c r="P1042" s="9">
        <f t="shared" ca="1" si="166"/>
        <v>1</v>
      </c>
      <c r="Q1042" s="5">
        <f t="shared" ca="1" si="167"/>
        <v>0.25761904761904758</v>
      </c>
      <c r="R1042" s="9">
        <f t="shared" ca="1" si="168"/>
        <v>1</v>
      </c>
      <c r="S1042" s="5">
        <f t="shared" si="169"/>
        <v>1</v>
      </c>
    </row>
    <row r="1043" spans="1:19" x14ac:dyDescent="0.3">
      <c r="A1043" s="7">
        <v>44313</v>
      </c>
      <c r="B1043" s="3">
        <v>119388</v>
      </c>
      <c r="C1043" s="3">
        <v>120595</v>
      </c>
      <c r="D1043" s="3">
        <v>121012</v>
      </c>
      <c r="E1043" s="3">
        <v>119003</v>
      </c>
      <c r="F1043" s="4" t="s">
        <v>396</v>
      </c>
      <c r="G1043" s="1">
        <f>VALUE(LEFT(F1043,LEN(F1043)-1))*CHOOSE(MATCH(RIGHT(F1043,1),{"K";"M";"B"},0),1000,1000000,1000000000)</f>
        <v>8359999.9999999991</v>
      </c>
      <c r="H1043" s="6">
        <v>-0.01</v>
      </c>
      <c r="I1043" s="5">
        <f>+Dados_Históricos___Ibovespa_2015_a_2025[[#This Row],[Var%]]*100</f>
        <v>-1</v>
      </c>
      <c r="J1043" s="9">
        <f t="shared" si="160"/>
        <v>0</v>
      </c>
      <c r="K1043" s="5">
        <f t="shared" si="161"/>
        <v>-0.5</v>
      </c>
      <c r="L1043" s="9">
        <f t="shared" si="162"/>
        <v>0</v>
      </c>
      <c r="M1043" s="5">
        <f t="shared" ca="1" si="163"/>
        <v>-0.25599999999999995</v>
      </c>
      <c r="N1043" s="9">
        <f t="shared" ca="1" si="164"/>
        <v>0</v>
      </c>
      <c r="O1043" s="5">
        <f t="shared" ca="1" si="165"/>
        <v>5.000000000000001E-2</v>
      </c>
      <c r="P1043" s="9">
        <f t="shared" ca="1" si="166"/>
        <v>1</v>
      </c>
      <c r="Q1043" s="5">
        <f t="shared" ca="1" si="167"/>
        <v>0.23476190476190475</v>
      </c>
      <c r="R1043" s="9">
        <f t="shared" ca="1" si="168"/>
        <v>1</v>
      </c>
      <c r="S1043" s="5">
        <f t="shared" si="169"/>
        <v>0.99999999999999989</v>
      </c>
    </row>
    <row r="1044" spans="1:19" x14ac:dyDescent="0.3">
      <c r="A1044" s="7">
        <v>44312</v>
      </c>
      <c r="B1044" s="3">
        <v>120595</v>
      </c>
      <c r="C1044" s="3">
        <v>120534</v>
      </c>
      <c r="D1044" s="3">
        <v>121393</v>
      </c>
      <c r="E1044" s="3">
        <v>119860</v>
      </c>
      <c r="F1044" s="4" t="s">
        <v>727</v>
      </c>
      <c r="G1044" s="1">
        <f>VALUE(LEFT(F1044,LEN(F1044)-1))*CHOOSE(MATCH(RIGHT(F1044,1),{"K";"M";"B"},0),1000,1000000,1000000000)</f>
        <v>7100000</v>
      </c>
      <c r="H1044" s="6">
        <v>5.0000000000000001E-4</v>
      </c>
      <c r="I1044" s="5">
        <f>+Dados_Históricos___Ibovespa_2015_a_2025[[#This Row],[Var%]]*100</f>
        <v>0.05</v>
      </c>
      <c r="J1044" s="9">
        <f t="shared" si="160"/>
        <v>1</v>
      </c>
      <c r="K1044" s="5">
        <f t="shared" si="161"/>
        <v>0</v>
      </c>
      <c r="L1044" s="9">
        <f t="shared" si="162"/>
        <v>0</v>
      </c>
      <c r="M1044" s="5">
        <f t="shared" ca="1" si="163"/>
        <v>-8.5999999999999993E-2</v>
      </c>
      <c r="N1044" s="9">
        <f t="shared" ca="1" si="164"/>
        <v>0</v>
      </c>
      <c r="O1044" s="5">
        <f t="shared" ca="1" si="165"/>
        <v>0.24699999999999997</v>
      </c>
      <c r="P1044" s="9">
        <f t="shared" ca="1" si="166"/>
        <v>1</v>
      </c>
      <c r="Q1044" s="5">
        <f t="shared" ca="1" si="167"/>
        <v>0.35380952380952374</v>
      </c>
      <c r="R1044" s="9">
        <f t="shared" ca="1" si="168"/>
        <v>1</v>
      </c>
      <c r="S1044" s="5">
        <f t="shared" si="169"/>
        <v>-1</v>
      </c>
    </row>
    <row r="1045" spans="1:19" x14ac:dyDescent="0.3">
      <c r="A1045" s="7">
        <v>44309</v>
      </c>
      <c r="B1045" s="3">
        <v>120530</v>
      </c>
      <c r="C1045" s="3">
        <v>119372</v>
      </c>
      <c r="D1045" s="3">
        <v>120815</v>
      </c>
      <c r="E1045" s="3">
        <v>119372</v>
      </c>
      <c r="F1045" s="4" t="s">
        <v>178</v>
      </c>
      <c r="G1045" s="1">
        <f>VALUE(LEFT(F1045,LEN(F1045)-1))*CHOOSE(MATCH(RIGHT(F1045,1),{"K";"M";"B"},0),1000,1000000,1000000000)</f>
        <v>7620000</v>
      </c>
      <c r="H1045" s="6">
        <v>9.7000000000000003E-3</v>
      </c>
      <c r="I1045" s="5">
        <f>+Dados_Históricos___Ibovespa_2015_a_2025[[#This Row],[Var%]]*100</f>
        <v>0.97</v>
      </c>
      <c r="J1045" s="9">
        <f t="shared" si="160"/>
        <v>1</v>
      </c>
      <c r="K1045" s="5">
        <f t="shared" si="161"/>
        <v>0.47</v>
      </c>
      <c r="L1045" s="9">
        <f t="shared" si="162"/>
        <v>1</v>
      </c>
      <c r="M1045" s="5">
        <f t="shared" ca="1" si="163"/>
        <v>-2.8000000000000004E-2</v>
      </c>
      <c r="N1045" s="9">
        <f t="shared" ca="1" si="164"/>
        <v>0</v>
      </c>
      <c r="O1045" s="5">
        <f t="shared" ca="1" si="165"/>
        <v>0.188</v>
      </c>
      <c r="P1045" s="9">
        <f t="shared" ca="1" si="166"/>
        <v>1</v>
      </c>
      <c r="Q1045" s="5">
        <f t="shared" ca="1" si="167"/>
        <v>0.30095238095238086</v>
      </c>
      <c r="R1045" s="9">
        <f t="shared" ca="1" si="168"/>
        <v>1</v>
      </c>
      <c r="S1045" s="5">
        <f t="shared" si="169"/>
        <v>1.0000000000000002</v>
      </c>
    </row>
    <row r="1046" spans="1:19" x14ac:dyDescent="0.3">
      <c r="A1046" s="7">
        <v>44308</v>
      </c>
      <c r="B1046" s="3">
        <v>119371</v>
      </c>
      <c r="C1046" s="3">
        <v>120064</v>
      </c>
      <c r="D1046" s="3">
        <v>120995</v>
      </c>
      <c r="E1046" s="3">
        <v>119203</v>
      </c>
      <c r="F1046" s="4" t="s">
        <v>216</v>
      </c>
      <c r="G1046" s="1">
        <f>VALUE(LEFT(F1046,LEN(F1046)-1))*CHOOSE(MATCH(RIGHT(F1046,1),{"K";"M";"B"},0),1000,1000000,1000000000)</f>
        <v>8600000</v>
      </c>
      <c r="H1046" s="6">
        <v>-5.7999999999999996E-3</v>
      </c>
      <c r="I1046" s="5">
        <f>+Dados_Históricos___Ibovespa_2015_a_2025[[#This Row],[Var%]]*100</f>
        <v>-0.57999999999999996</v>
      </c>
      <c r="J1046" s="9">
        <f t="shared" si="160"/>
        <v>0</v>
      </c>
      <c r="K1046" s="5">
        <f t="shared" si="161"/>
        <v>-7.999999999999996E-2</v>
      </c>
      <c r="L1046" s="9">
        <f t="shared" si="162"/>
        <v>0</v>
      </c>
      <c r="M1046" s="5">
        <f t="shared" ca="1" si="163"/>
        <v>-0.15399999999999997</v>
      </c>
      <c r="N1046" s="9">
        <f t="shared" ca="1" si="164"/>
        <v>0</v>
      </c>
      <c r="O1046" s="5">
        <f t="shared" ca="1" si="165"/>
        <v>0.15</v>
      </c>
      <c r="P1046" s="9">
        <f t="shared" ca="1" si="166"/>
        <v>1</v>
      </c>
      <c r="Q1046" s="5">
        <f t="shared" ca="1" si="167"/>
        <v>0.18380952380952378</v>
      </c>
      <c r="R1046" s="9">
        <f t="shared" ca="1" si="168"/>
        <v>1</v>
      </c>
      <c r="S1046" s="5">
        <f t="shared" si="169"/>
        <v>-1</v>
      </c>
    </row>
    <row r="1047" spans="1:19" x14ac:dyDescent="0.3">
      <c r="A1047" s="7">
        <v>44306</v>
      </c>
      <c r="B1047" s="3">
        <v>120062</v>
      </c>
      <c r="C1047" s="3">
        <v>120925</v>
      </c>
      <c r="D1047" s="3">
        <v>121354</v>
      </c>
      <c r="E1047" s="3">
        <v>119841</v>
      </c>
      <c r="F1047" s="4" t="s">
        <v>336</v>
      </c>
      <c r="G1047" s="1">
        <f>VALUE(LEFT(F1047,LEN(F1047)-1))*CHOOSE(MATCH(RIGHT(F1047,1),{"K";"M";"B"},0),1000,1000000,1000000000)</f>
        <v>7810000</v>
      </c>
      <c r="H1047" s="6">
        <v>-7.1999999999999998E-3</v>
      </c>
      <c r="I1047" s="5">
        <f>+Dados_Históricos___Ibovespa_2015_a_2025[[#This Row],[Var%]]*100</f>
        <v>-0.72</v>
      </c>
      <c r="J1047" s="9">
        <f t="shared" si="160"/>
        <v>0</v>
      </c>
      <c r="K1047" s="5">
        <f t="shared" si="161"/>
        <v>-0.21999999999999997</v>
      </c>
      <c r="L1047" s="9">
        <f t="shared" si="162"/>
        <v>0</v>
      </c>
      <c r="M1047" s="5">
        <f t="shared" ca="1" si="163"/>
        <v>0.12999999999999998</v>
      </c>
      <c r="N1047" s="9">
        <f t="shared" ca="1" si="164"/>
        <v>1</v>
      </c>
      <c r="O1047" s="5">
        <f t="shared" ca="1" si="165"/>
        <v>0.219</v>
      </c>
      <c r="P1047" s="9">
        <f t="shared" ca="1" si="166"/>
        <v>1</v>
      </c>
      <c r="Q1047" s="5">
        <f t="shared" ca="1" si="167"/>
        <v>0.16047619047619047</v>
      </c>
      <c r="R1047" s="9">
        <f t="shared" ca="1" si="168"/>
        <v>1</v>
      </c>
      <c r="S1047" s="5">
        <f t="shared" si="169"/>
        <v>1</v>
      </c>
    </row>
    <row r="1048" spans="1:19" x14ac:dyDescent="0.3">
      <c r="A1048" s="7">
        <v>44305</v>
      </c>
      <c r="B1048" s="3">
        <v>120934</v>
      </c>
      <c r="C1048" s="3">
        <v>121116</v>
      </c>
      <c r="D1048" s="3">
        <v>121974</v>
      </c>
      <c r="E1048" s="3">
        <v>120682</v>
      </c>
      <c r="F1048" s="4" t="s">
        <v>587</v>
      </c>
      <c r="G1048" s="1">
        <f>VALUE(LEFT(F1048,LEN(F1048)-1))*CHOOSE(MATCH(RIGHT(F1048,1),{"K";"M";"B"},0),1000,1000000,1000000000)</f>
        <v>10030000</v>
      </c>
      <c r="H1048" s="6">
        <v>-1.5E-3</v>
      </c>
      <c r="I1048" s="5">
        <f>+Dados_Históricos___Ibovespa_2015_a_2025[[#This Row],[Var%]]*100</f>
        <v>-0.15</v>
      </c>
      <c r="J1048" s="9">
        <f t="shared" si="160"/>
        <v>0</v>
      </c>
      <c r="K1048" s="5">
        <f t="shared" si="161"/>
        <v>0</v>
      </c>
      <c r="L1048" s="9">
        <f t="shared" si="162"/>
        <v>0</v>
      </c>
      <c r="M1048" s="5">
        <f t="shared" ca="1" si="163"/>
        <v>0.35599999999999998</v>
      </c>
      <c r="N1048" s="9">
        <f t="shared" ca="1" si="164"/>
        <v>1</v>
      </c>
      <c r="O1048" s="5">
        <f t="shared" ca="1" si="165"/>
        <v>0.28899999999999998</v>
      </c>
      <c r="P1048" s="9">
        <f t="shared" ca="1" si="166"/>
        <v>1</v>
      </c>
      <c r="Q1048" s="5">
        <f t="shared" ca="1" si="167"/>
        <v>0.25238095238095226</v>
      </c>
      <c r="R1048" s="9">
        <f t="shared" ca="1" si="168"/>
        <v>1</v>
      </c>
      <c r="S1048" s="5">
        <f t="shared" si="169"/>
        <v>0.99999999999999978</v>
      </c>
    </row>
    <row r="1049" spans="1:19" x14ac:dyDescent="0.3">
      <c r="A1049" s="7">
        <v>44302</v>
      </c>
      <c r="B1049" s="3">
        <v>121114</v>
      </c>
      <c r="C1049" s="3">
        <v>120701</v>
      </c>
      <c r="D1049" s="3">
        <v>121333</v>
      </c>
      <c r="E1049" s="3">
        <v>120199</v>
      </c>
      <c r="F1049" s="4" t="s">
        <v>197</v>
      </c>
      <c r="G1049" s="1">
        <f>VALUE(LEFT(F1049,LEN(F1049)-1))*CHOOSE(MATCH(RIGHT(F1049,1),{"K";"M";"B"},0),1000,1000000,1000000000)</f>
        <v>7950000</v>
      </c>
      <c r="H1049" s="6">
        <v>3.3999999999999998E-3</v>
      </c>
      <c r="I1049" s="5">
        <f>+Dados_Históricos___Ibovespa_2015_a_2025[[#This Row],[Var%]]*100</f>
        <v>0.33999999999999997</v>
      </c>
      <c r="J1049" s="9">
        <f t="shared" si="160"/>
        <v>1</v>
      </c>
      <c r="K1049" s="5">
        <f t="shared" si="161"/>
        <v>0</v>
      </c>
      <c r="L1049" s="9">
        <f t="shared" si="162"/>
        <v>0</v>
      </c>
      <c r="M1049" s="5">
        <f t="shared" ca="1" si="163"/>
        <v>0.58000000000000007</v>
      </c>
      <c r="N1049" s="9">
        <f t="shared" ca="1" si="164"/>
        <v>1</v>
      </c>
      <c r="O1049" s="5">
        <f t="shared" ca="1" si="165"/>
        <v>0.501</v>
      </c>
      <c r="P1049" s="9">
        <f t="shared" ca="1" si="166"/>
        <v>1</v>
      </c>
      <c r="Q1049" s="5">
        <f t="shared" ca="1" si="167"/>
        <v>0.18952380952380946</v>
      </c>
      <c r="R1049" s="9">
        <f t="shared" ca="1" si="168"/>
        <v>1</v>
      </c>
      <c r="S1049" s="5">
        <f t="shared" si="169"/>
        <v>-1</v>
      </c>
    </row>
    <row r="1050" spans="1:19" x14ac:dyDescent="0.3">
      <c r="A1050" s="7">
        <v>44301</v>
      </c>
      <c r="B1050" s="3">
        <v>120701</v>
      </c>
      <c r="C1050" s="3">
        <v>120290</v>
      </c>
      <c r="D1050" s="3">
        <v>121409</v>
      </c>
      <c r="E1050" s="3">
        <v>120084</v>
      </c>
      <c r="F1050" s="4" t="s">
        <v>197</v>
      </c>
      <c r="G1050" s="1">
        <f>VALUE(LEFT(F1050,LEN(F1050)-1))*CHOOSE(MATCH(RIGHT(F1050,1),{"K";"M";"B"},0),1000,1000000,1000000000)</f>
        <v>7950000</v>
      </c>
      <c r="H1050" s="6">
        <v>3.3999999999999998E-3</v>
      </c>
      <c r="I1050" s="5">
        <f>+Dados_Históricos___Ibovespa_2015_a_2025[[#This Row],[Var%]]*100</f>
        <v>0.33999999999999997</v>
      </c>
      <c r="J1050" s="9">
        <f t="shared" si="160"/>
        <v>1</v>
      </c>
      <c r="K1050" s="5">
        <f t="shared" si="161"/>
        <v>0</v>
      </c>
      <c r="L1050" s="9">
        <f t="shared" si="162"/>
        <v>0</v>
      </c>
      <c r="M1050" s="5">
        <f t="shared" ca="1" si="163"/>
        <v>0.40399999999999991</v>
      </c>
      <c r="N1050" s="9">
        <f t="shared" ca="1" si="164"/>
        <v>1</v>
      </c>
      <c r="O1050" s="5">
        <f t="shared" ca="1" si="165"/>
        <v>0.34899999999999992</v>
      </c>
      <c r="P1050" s="9">
        <f t="shared" ca="1" si="166"/>
        <v>1</v>
      </c>
      <c r="Q1050" s="5">
        <f t="shared" ca="1" si="167"/>
        <v>0.27904761904761904</v>
      </c>
      <c r="R1050" s="9">
        <f t="shared" ca="1" si="168"/>
        <v>1</v>
      </c>
      <c r="S1050" s="5">
        <v>0</v>
      </c>
    </row>
    <row r="1051" spans="1:19" x14ac:dyDescent="0.3">
      <c r="A1051" s="7">
        <v>44300</v>
      </c>
      <c r="B1051" s="3">
        <v>120295</v>
      </c>
      <c r="C1051" s="3">
        <v>119298</v>
      </c>
      <c r="D1051" s="3">
        <v>120871</v>
      </c>
      <c r="E1051" s="3">
        <v>119298</v>
      </c>
      <c r="F1051" s="4" t="s">
        <v>728</v>
      </c>
      <c r="G1051" s="1">
        <f>VALUE(LEFT(F1051,LEN(F1051)-1))*CHOOSE(MATCH(RIGHT(F1051,1),{"K";"M";"B"},0),1000,1000000,1000000000)</f>
        <v>10080000</v>
      </c>
      <c r="H1051" s="6">
        <v>8.3999999999999995E-3</v>
      </c>
      <c r="I1051" s="5">
        <f>+Dados_Históricos___Ibovespa_2015_a_2025[[#This Row],[Var%]]*100</f>
        <v>0.84</v>
      </c>
      <c r="J1051" s="9">
        <f t="shared" si="160"/>
        <v>1</v>
      </c>
      <c r="K1051" s="5">
        <f t="shared" si="161"/>
        <v>0.33999999999999997</v>
      </c>
      <c r="L1051" s="9">
        <f t="shared" si="162"/>
        <v>1</v>
      </c>
      <c r="M1051" s="5">
        <f t="shared" ca="1" si="163"/>
        <v>0.4539999999999999</v>
      </c>
      <c r="N1051" s="9">
        <f t="shared" ca="1" si="164"/>
        <v>1</v>
      </c>
      <c r="O1051" s="5">
        <f t="shared" ca="1" si="165"/>
        <v>0.29699999999999993</v>
      </c>
      <c r="P1051" s="9">
        <f t="shared" ca="1" si="166"/>
        <v>1</v>
      </c>
      <c r="Q1051" s="5">
        <f t="shared" ca="1" si="167"/>
        <v>0.22857142857142856</v>
      </c>
      <c r="R1051" s="9">
        <f t="shared" ca="1" si="168"/>
        <v>1</v>
      </c>
      <c r="S1051" s="5">
        <f t="shared" si="169"/>
        <v>1</v>
      </c>
    </row>
    <row r="1052" spans="1:19" x14ac:dyDescent="0.3">
      <c r="A1052" s="7">
        <v>44299</v>
      </c>
      <c r="B1052" s="3">
        <v>119297</v>
      </c>
      <c r="C1052" s="3">
        <v>118809</v>
      </c>
      <c r="D1052" s="3">
        <v>119529</v>
      </c>
      <c r="E1052" s="3">
        <v>118041</v>
      </c>
      <c r="F1052" s="4" t="s">
        <v>418</v>
      </c>
      <c r="G1052" s="1">
        <f>VALUE(LEFT(F1052,LEN(F1052)-1))*CHOOSE(MATCH(RIGHT(F1052,1),{"K";"M";"B"},0),1000,1000000,1000000000)</f>
        <v>8980000</v>
      </c>
      <c r="H1052" s="6">
        <v>4.1000000000000003E-3</v>
      </c>
      <c r="I1052" s="5">
        <f>+Dados_Históricos___Ibovespa_2015_a_2025[[#This Row],[Var%]]*100</f>
        <v>0.41000000000000003</v>
      </c>
      <c r="J1052" s="9">
        <f t="shared" si="160"/>
        <v>1</v>
      </c>
      <c r="K1052" s="5">
        <f t="shared" si="161"/>
        <v>0</v>
      </c>
      <c r="L1052" s="9">
        <f t="shared" si="162"/>
        <v>0</v>
      </c>
      <c r="M1052" s="5">
        <f t="shared" ca="1" si="163"/>
        <v>0.30799999999999994</v>
      </c>
      <c r="N1052" s="9">
        <f t="shared" ca="1" si="164"/>
        <v>1</v>
      </c>
      <c r="O1052" s="5">
        <f t="shared" ca="1" si="165"/>
        <v>0.33699999999999991</v>
      </c>
      <c r="P1052" s="9">
        <f t="shared" ca="1" si="166"/>
        <v>1</v>
      </c>
      <c r="Q1052" s="5">
        <f t="shared" ca="1" si="167"/>
        <v>0.21761904761904763</v>
      </c>
      <c r="R1052" s="9">
        <f t="shared" ca="1" si="168"/>
        <v>1</v>
      </c>
      <c r="S1052" s="5">
        <f t="shared" si="169"/>
        <v>1</v>
      </c>
    </row>
    <row r="1053" spans="1:19" x14ac:dyDescent="0.3">
      <c r="A1053" s="7">
        <v>44298</v>
      </c>
      <c r="B1053" s="3">
        <v>118812</v>
      </c>
      <c r="C1053" s="3">
        <v>117661</v>
      </c>
      <c r="D1053" s="3">
        <v>118812</v>
      </c>
      <c r="E1053" s="3">
        <v>117661</v>
      </c>
      <c r="F1053" s="4" t="s">
        <v>196</v>
      </c>
      <c r="G1053" s="1">
        <f>VALUE(LEFT(F1053,LEN(F1053)-1))*CHOOSE(MATCH(RIGHT(F1053,1),{"K";"M";"B"},0),1000,1000000,1000000000)</f>
        <v>7000000</v>
      </c>
      <c r="H1053" s="6">
        <v>9.7000000000000003E-3</v>
      </c>
      <c r="I1053" s="5">
        <f>+Dados_Históricos___Ibovespa_2015_a_2025[[#This Row],[Var%]]*100</f>
        <v>0.97</v>
      </c>
      <c r="J1053" s="9">
        <f t="shared" si="160"/>
        <v>1</v>
      </c>
      <c r="K1053" s="5">
        <f t="shared" si="161"/>
        <v>0.47</v>
      </c>
      <c r="L1053" s="9">
        <f t="shared" si="162"/>
        <v>1</v>
      </c>
      <c r="M1053" s="5">
        <f t="shared" ca="1" si="163"/>
        <v>0.22200000000000003</v>
      </c>
      <c r="N1053" s="9">
        <f t="shared" ca="1" si="164"/>
        <v>1</v>
      </c>
      <c r="O1053" s="5">
        <f t="shared" ca="1" si="165"/>
        <v>0.35199999999999998</v>
      </c>
      <c r="P1053" s="9">
        <f t="shared" ca="1" si="166"/>
        <v>1</v>
      </c>
      <c r="Q1053" s="5">
        <f t="shared" ca="1" si="167"/>
        <v>0.16380952380952382</v>
      </c>
      <c r="R1053" s="9">
        <f t="shared" ca="1" si="168"/>
        <v>1</v>
      </c>
      <c r="S1053" s="5">
        <f t="shared" si="169"/>
        <v>-1</v>
      </c>
    </row>
    <row r="1054" spans="1:19" x14ac:dyDescent="0.3">
      <c r="A1054" s="7">
        <v>44295</v>
      </c>
      <c r="B1054" s="3">
        <v>117670</v>
      </c>
      <c r="C1054" s="3">
        <v>118313</v>
      </c>
      <c r="D1054" s="3">
        <v>118643</v>
      </c>
      <c r="E1054" s="3">
        <v>117336</v>
      </c>
      <c r="F1054" s="4" t="s">
        <v>729</v>
      </c>
      <c r="G1054" s="1">
        <f>VALUE(LEFT(F1054,LEN(F1054)-1))*CHOOSE(MATCH(RIGHT(F1054,1),{"K";"M";"B"},0),1000,1000000,1000000000)</f>
        <v>7740000</v>
      </c>
      <c r="H1054" s="6">
        <v>-5.4000000000000003E-3</v>
      </c>
      <c r="I1054" s="5">
        <f>+Dados_Históricos___Ibovespa_2015_a_2025[[#This Row],[Var%]]*100</f>
        <v>-0.54</v>
      </c>
      <c r="J1054" s="9">
        <f t="shared" si="160"/>
        <v>0</v>
      </c>
      <c r="K1054" s="5">
        <f t="shared" si="161"/>
        <v>-4.0000000000000036E-2</v>
      </c>
      <c r="L1054" s="9">
        <f t="shared" si="162"/>
        <v>0</v>
      </c>
      <c r="M1054" s="5">
        <f t="shared" ca="1" si="163"/>
        <v>0.42199999999999999</v>
      </c>
      <c r="N1054" s="9">
        <f t="shared" ca="1" si="164"/>
        <v>1</v>
      </c>
      <c r="O1054" s="5">
        <f t="shared" ca="1" si="165"/>
        <v>0.34599999999999997</v>
      </c>
      <c r="P1054" s="9">
        <f t="shared" ca="1" si="166"/>
        <v>1</v>
      </c>
      <c r="Q1054" s="5">
        <f t="shared" ca="1" si="167"/>
        <v>0.21095238095238097</v>
      </c>
      <c r="R1054" s="9">
        <f t="shared" ca="1" si="168"/>
        <v>1</v>
      </c>
      <c r="S1054" s="5">
        <f t="shared" si="169"/>
        <v>-1</v>
      </c>
    </row>
    <row r="1055" spans="1:19" x14ac:dyDescent="0.3">
      <c r="A1055" s="7">
        <v>44294</v>
      </c>
      <c r="B1055" s="3">
        <v>118313</v>
      </c>
      <c r="C1055" s="3">
        <v>117624</v>
      </c>
      <c r="D1055" s="3">
        <v>118850</v>
      </c>
      <c r="E1055" s="3">
        <v>117486</v>
      </c>
      <c r="F1055" s="4" t="s">
        <v>273</v>
      </c>
      <c r="G1055" s="1">
        <f>VALUE(LEFT(F1055,LEN(F1055)-1))*CHOOSE(MATCH(RIGHT(F1055,1),{"K";"M";"B"},0),1000,1000000,1000000000)</f>
        <v>8780000</v>
      </c>
      <c r="H1055" s="6">
        <v>5.8999999999999999E-3</v>
      </c>
      <c r="I1055" s="5">
        <f>+Dados_Históricos___Ibovespa_2015_a_2025[[#This Row],[Var%]]*100</f>
        <v>0.59</v>
      </c>
      <c r="J1055" s="9">
        <f t="shared" si="160"/>
        <v>1</v>
      </c>
      <c r="K1055" s="5">
        <f t="shared" si="161"/>
        <v>8.9999999999999969E-2</v>
      </c>
      <c r="L1055" s="9">
        <f t="shared" si="162"/>
        <v>1</v>
      </c>
      <c r="M1055" s="5">
        <f t="shared" ca="1" si="163"/>
        <v>0.29399999999999998</v>
      </c>
      <c r="N1055" s="9">
        <f t="shared" ca="1" si="164"/>
        <v>1</v>
      </c>
      <c r="O1055" s="5">
        <f t="shared" ca="1" si="165"/>
        <v>0.55000000000000004</v>
      </c>
      <c r="P1055" s="9">
        <f t="shared" ca="1" si="166"/>
        <v>1</v>
      </c>
      <c r="Q1055" s="5">
        <f t="shared" ca="1" si="167"/>
        <v>0.29857142857142854</v>
      </c>
      <c r="R1055" s="9">
        <f t="shared" ca="1" si="168"/>
        <v>1</v>
      </c>
      <c r="S1055" s="5">
        <f t="shared" si="169"/>
        <v>1</v>
      </c>
    </row>
    <row r="1056" spans="1:19" x14ac:dyDescent="0.3">
      <c r="A1056" s="7">
        <v>44293</v>
      </c>
      <c r="B1056" s="3">
        <v>117624</v>
      </c>
      <c r="C1056" s="3">
        <v>117499</v>
      </c>
      <c r="D1056" s="3">
        <v>118303</v>
      </c>
      <c r="E1056" s="3">
        <v>116748</v>
      </c>
      <c r="F1056" s="4" t="s">
        <v>254</v>
      </c>
      <c r="G1056" s="1">
        <f>VALUE(LEFT(F1056,LEN(F1056)-1))*CHOOSE(MATCH(RIGHT(F1056,1),{"K";"M";"B"},0),1000,1000000,1000000000)</f>
        <v>8540000</v>
      </c>
      <c r="H1056" s="6">
        <v>1.1000000000000001E-3</v>
      </c>
      <c r="I1056" s="5">
        <f>+Dados_Históricos___Ibovespa_2015_a_2025[[#This Row],[Var%]]*100</f>
        <v>0.11</v>
      </c>
      <c r="J1056" s="9">
        <f t="shared" si="160"/>
        <v>1</v>
      </c>
      <c r="K1056" s="5">
        <f t="shared" si="161"/>
        <v>0</v>
      </c>
      <c r="L1056" s="9">
        <f t="shared" si="162"/>
        <v>0</v>
      </c>
      <c r="M1056" s="5">
        <f t="shared" ca="1" si="163"/>
        <v>0.14000000000000004</v>
      </c>
      <c r="N1056" s="9">
        <f t="shared" ca="1" si="164"/>
        <v>1</v>
      </c>
      <c r="O1056" s="5">
        <f t="shared" ca="1" si="165"/>
        <v>0.38500000000000001</v>
      </c>
      <c r="P1056" s="9">
        <f t="shared" ca="1" si="166"/>
        <v>1</v>
      </c>
      <c r="Q1056" s="5">
        <f t="shared" ca="1" si="167"/>
        <v>0.30142857142857149</v>
      </c>
      <c r="R1056" s="9">
        <f t="shared" ca="1" si="168"/>
        <v>1</v>
      </c>
      <c r="S1056" s="5">
        <f t="shared" si="169"/>
        <v>1</v>
      </c>
    </row>
    <row r="1057" spans="1:19" x14ac:dyDescent="0.3">
      <c r="A1057" s="7">
        <v>44292</v>
      </c>
      <c r="B1057" s="3">
        <v>117499</v>
      </c>
      <c r="C1057" s="3">
        <v>117519</v>
      </c>
      <c r="D1057" s="3">
        <v>118213</v>
      </c>
      <c r="E1057" s="3">
        <v>117176</v>
      </c>
      <c r="F1057" s="4" t="s">
        <v>730</v>
      </c>
      <c r="G1057" s="1">
        <f>VALUE(LEFT(F1057,LEN(F1057)-1))*CHOOSE(MATCH(RIGHT(F1057,1),{"K";"M";"B"},0),1000,1000000,1000000000)</f>
        <v>6800000</v>
      </c>
      <c r="H1057" s="6">
        <v>-2.0000000000000001E-4</v>
      </c>
      <c r="I1057" s="5">
        <f>+Dados_Históricos___Ibovespa_2015_a_2025[[#This Row],[Var%]]*100</f>
        <v>-0.02</v>
      </c>
      <c r="J1057" s="9">
        <f t="shared" si="160"/>
        <v>0</v>
      </c>
      <c r="K1057" s="5">
        <f t="shared" si="161"/>
        <v>0</v>
      </c>
      <c r="L1057" s="9">
        <f t="shared" si="162"/>
        <v>0</v>
      </c>
      <c r="M1057" s="5">
        <f t="shared" ca="1" si="163"/>
        <v>0.36599999999999999</v>
      </c>
      <c r="N1057" s="9">
        <f t="shared" ca="1" si="164"/>
        <v>1</v>
      </c>
      <c r="O1057" s="5">
        <f t="shared" ca="1" si="165"/>
        <v>0.22500000000000009</v>
      </c>
      <c r="P1057" s="9">
        <f t="shared" ca="1" si="166"/>
        <v>1</v>
      </c>
      <c r="Q1057" s="5">
        <f t="shared" ca="1" si="167"/>
        <v>0.10666666666666672</v>
      </c>
      <c r="R1057" s="9">
        <f t="shared" ca="1" si="168"/>
        <v>1</v>
      </c>
      <c r="S1057" s="5">
        <f t="shared" si="169"/>
        <v>1</v>
      </c>
    </row>
    <row r="1058" spans="1:19" x14ac:dyDescent="0.3">
      <c r="A1058" s="7">
        <v>44291</v>
      </c>
      <c r="B1058" s="3">
        <v>117518</v>
      </c>
      <c r="C1058" s="3">
        <v>115262</v>
      </c>
      <c r="D1058" s="3">
        <v>117668</v>
      </c>
      <c r="E1058" s="3">
        <v>115262</v>
      </c>
      <c r="F1058" s="4" t="s">
        <v>731</v>
      </c>
      <c r="G1058" s="1">
        <f>VALUE(LEFT(F1058,LEN(F1058)-1))*CHOOSE(MATCH(RIGHT(F1058,1),{"K";"M";"B"},0),1000,1000000,1000000000)</f>
        <v>7250000</v>
      </c>
      <c r="H1058" s="6">
        <v>1.9699999999999999E-2</v>
      </c>
      <c r="I1058" s="5">
        <f>+Dados_Históricos___Ibovespa_2015_a_2025[[#This Row],[Var%]]*100</f>
        <v>1.97</v>
      </c>
      <c r="J1058" s="9">
        <f t="shared" si="160"/>
        <v>1</v>
      </c>
      <c r="K1058" s="5">
        <f t="shared" si="161"/>
        <v>1.47</v>
      </c>
      <c r="L1058" s="9">
        <f t="shared" si="162"/>
        <v>1</v>
      </c>
      <c r="M1058" s="5">
        <f t="shared" ca="1" si="163"/>
        <v>0.48200000000000004</v>
      </c>
      <c r="N1058" s="9">
        <f t="shared" ca="1" si="164"/>
        <v>1</v>
      </c>
      <c r="O1058" s="5">
        <f t="shared" ca="1" si="165"/>
        <v>0.12000000000000006</v>
      </c>
      <c r="P1058" s="9">
        <f t="shared" ca="1" si="166"/>
        <v>1</v>
      </c>
      <c r="Q1058" s="5">
        <f t="shared" ca="1" si="167"/>
        <v>0.21380952380952381</v>
      </c>
      <c r="R1058" s="9">
        <f t="shared" ca="1" si="168"/>
        <v>1</v>
      </c>
      <c r="S1058" s="5">
        <f t="shared" si="169"/>
        <v>1</v>
      </c>
    </row>
    <row r="1059" spans="1:19" x14ac:dyDescent="0.3">
      <c r="A1059" s="7">
        <v>44287</v>
      </c>
      <c r="B1059" s="3">
        <v>115253</v>
      </c>
      <c r="C1059" s="3">
        <v>116644</v>
      </c>
      <c r="D1059" s="3">
        <v>117088</v>
      </c>
      <c r="E1059" s="3">
        <v>114991</v>
      </c>
      <c r="F1059" s="4" t="s">
        <v>732</v>
      </c>
      <c r="G1059" s="1">
        <f>VALUE(LEFT(F1059,LEN(F1059)-1))*CHOOSE(MATCH(RIGHT(F1059,1),{"K";"M";"B"},0),1000,1000000,1000000000)</f>
        <v>8020000</v>
      </c>
      <c r="H1059" s="6">
        <v>-1.18E-2</v>
      </c>
      <c r="I1059" s="5">
        <f>+Dados_Históricos___Ibovespa_2015_a_2025[[#This Row],[Var%]]*100</f>
        <v>-1.18</v>
      </c>
      <c r="J1059" s="9">
        <f t="shared" si="160"/>
        <v>0</v>
      </c>
      <c r="K1059" s="5">
        <f t="shared" si="161"/>
        <v>-0.67999999999999994</v>
      </c>
      <c r="L1059" s="9">
        <f t="shared" si="162"/>
        <v>0</v>
      </c>
      <c r="M1059" s="5">
        <f t="shared" ca="1" si="163"/>
        <v>0.27</v>
      </c>
      <c r="N1059" s="9">
        <f t="shared" ca="1" si="164"/>
        <v>1</v>
      </c>
      <c r="O1059" s="5">
        <f t="shared" ca="1" si="165"/>
        <v>4.4000000000000018E-2</v>
      </c>
      <c r="P1059" s="9">
        <f t="shared" ca="1" si="166"/>
        <v>1</v>
      </c>
      <c r="Q1059" s="5">
        <f t="shared" ca="1" si="167"/>
        <v>0.1842857142857143</v>
      </c>
      <c r="R1059" s="9">
        <f t="shared" ca="1" si="168"/>
        <v>1</v>
      </c>
      <c r="S1059" s="5">
        <f t="shared" si="169"/>
        <v>-1</v>
      </c>
    </row>
    <row r="1060" spans="1:19" x14ac:dyDescent="0.3">
      <c r="A1060" s="7">
        <v>44286</v>
      </c>
      <c r="B1060" s="3">
        <v>116634</v>
      </c>
      <c r="C1060" s="3">
        <v>116850</v>
      </c>
      <c r="D1060" s="3">
        <v>117249</v>
      </c>
      <c r="E1060" s="3">
        <v>115932</v>
      </c>
      <c r="F1060" s="4" t="s">
        <v>279</v>
      </c>
      <c r="G1060" s="1">
        <f>VALUE(LEFT(F1060,LEN(F1060)-1))*CHOOSE(MATCH(RIGHT(F1060,1),{"K";"M";"B"},0),1000,1000000,1000000000)</f>
        <v>10660000</v>
      </c>
      <c r="H1060" s="6">
        <v>-1.8E-3</v>
      </c>
      <c r="I1060" s="5">
        <f>+Dados_Históricos___Ibovespa_2015_a_2025[[#This Row],[Var%]]*100</f>
        <v>-0.18</v>
      </c>
      <c r="J1060" s="9">
        <f t="shared" si="160"/>
        <v>0</v>
      </c>
      <c r="K1060" s="5">
        <f t="shared" si="161"/>
        <v>0</v>
      </c>
      <c r="L1060" s="9">
        <f t="shared" si="162"/>
        <v>0</v>
      </c>
      <c r="M1060" s="5">
        <f t="shared" ca="1" si="163"/>
        <v>0.80600000000000005</v>
      </c>
      <c r="N1060" s="9">
        <f t="shared" ca="1" si="164"/>
        <v>1</v>
      </c>
      <c r="O1060" s="5">
        <f t="shared" ca="1" si="165"/>
        <v>1.5000000000000036E-2</v>
      </c>
      <c r="P1060" s="9">
        <f t="shared" ca="1" si="166"/>
        <v>1</v>
      </c>
      <c r="Q1060" s="5">
        <f t="shared" ca="1" si="167"/>
        <v>0.22523809523809527</v>
      </c>
      <c r="R1060" s="9">
        <f t="shared" ca="1" si="168"/>
        <v>1</v>
      </c>
      <c r="S1060" s="5">
        <f t="shared" si="169"/>
        <v>1</v>
      </c>
    </row>
    <row r="1061" spans="1:19" x14ac:dyDescent="0.3">
      <c r="A1061" s="7">
        <v>44285</v>
      </c>
      <c r="B1061" s="3">
        <v>116850</v>
      </c>
      <c r="C1061" s="3">
        <v>115414</v>
      </c>
      <c r="D1061" s="3">
        <v>117090</v>
      </c>
      <c r="E1061" s="3">
        <v>114999</v>
      </c>
      <c r="F1061" s="4" t="s">
        <v>733</v>
      </c>
      <c r="G1061" s="1">
        <f>VALUE(LEFT(F1061,LEN(F1061)-1))*CHOOSE(MATCH(RIGHT(F1061,1),{"K";"M";"B"},0),1000,1000000,1000000000)</f>
        <v>8140000.0000000009</v>
      </c>
      <c r="H1061" s="6">
        <v>1.24E-2</v>
      </c>
      <c r="I1061" s="5">
        <f>+Dados_Históricos___Ibovespa_2015_a_2025[[#This Row],[Var%]]*100</f>
        <v>1.24</v>
      </c>
      <c r="J1061" s="9">
        <f t="shared" si="160"/>
        <v>1</v>
      </c>
      <c r="K1061" s="5">
        <f t="shared" si="161"/>
        <v>0.74</v>
      </c>
      <c r="L1061" s="9">
        <f t="shared" si="162"/>
        <v>1</v>
      </c>
      <c r="M1061" s="5">
        <f t="shared" ca="1" si="163"/>
        <v>0.63</v>
      </c>
      <c r="N1061" s="9">
        <f t="shared" ca="1" si="164"/>
        <v>1</v>
      </c>
      <c r="O1061" s="5">
        <f t="shared" ca="1" si="165"/>
        <v>0.255</v>
      </c>
      <c r="P1061" s="9">
        <f t="shared" ca="1" si="166"/>
        <v>1</v>
      </c>
      <c r="Q1061" s="5">
        <f t="shared" ca="1" si="167"/>
        <v>0.2857142857142857</v>
      </c>
      <c r="R1061" s="9">
        <f t="shared" ca="1" si="168"/>
        <v>1</v>
      </c>
      <c r="S1061" s="5">
        <f t="shared" si="169"/>
        <v>-1</v>
      </c>
    </row>
    <row r="1062" spans="1:19" x14ac:dyDescent="0.3">
      <c r="A1062" s="7">
        <v>44284</v>
      </c>
      <c r="B1062" s="3">
        <v>115419</v>
      </c>
      <c r="C1062" s="3">
        <v>114776</v>
      </c>
      <c r="D1062" s="3">
        <v>115553</v>
      </c>
      <c r="E1062" s="3">
        <v>114096</v>
      </c>
      <c r="F1062" s="4" t="s">
        <v>207</v>
      </c>
      <c r="G1062" s="1">
        <f>VALUE(LEFT(F1062,LEN(F1062)-1))*CHOOSE(MATCH(RIGHT(F1062,1),{"K";"M";"B"},0),1000,1000000,1000000000)</f>
        <v>7460000</v>
      </c>
      <c r="H1062" s="6">
        <v>5.5999999999999999E-3</v>
      </c>
      <c r="I1062" s="5">
        <f>+Dados_Históricos___Ibovespa_2015_a_2025[[#This Row],[Var%]]*100</f>
        <v>0.55999999999999994</v>
      </c>
      <c r="J1062" s="9">
        <f t="shared" si="160"/>
        <v>1</v>
      </c>
      <c r="K1062" s="5">
        <f t="shared" si="161"/>
        <v>5.9999999999999942E-2</v>
      </c>
      <c r="L1062" s="9">
        <f t="shared" si="162"/>
        <v>1</v>
      </c>
      <c r="M1062" s="5">
        <f t="shared" ca="1" si="163"/>
        <v>8.3999999999999936E-2</v>
      </c>
      <c r="N1062" s="9">
        <f t="shared" ca="1" si="164"/>
        <v>1</v>
      </c>
      <c r="O1062" s="5">
        <f t="shared" ca="1" si="165"/>
        <v>5.9000000000000011E-2</v>
      </c>
      <c r="P1062" s="9">
        <f t="shared" ca="1" si="166"/>
        <v>1</v>
      </c>
      <c r="Q1062" s="5">
        <f t="shared" ca="1" si="167"/>
        <v>0.23952380952380958</v>
      </c>
      <c r="R1062" s="9">
        <f t="shared" ca="1" si="168"/>
        <v>1</v>
      </c>
      <c r="S1062" s="5">
        <f t="shared" si="169"/>
        <v>1.0000000000000002</v>
      </c>
    </row>
    <row r="1063" spans="1:19" x14ac:dyDescent="0.3">
      <c r="A1063" s="7">
        <v>44281</v>
      </c>
      <c r="B1063" s="3">
        <v>114781</v>
      </c>
      <c r="C1063" s="3">
        <v>113750</v>
      </c>
      <c r="D1063" s="3">
        <v>115416</v>
      </c>
      <c r="E1063" s="3">
        <v>113305</v>
      </c>
      <c r="F1063" s="4" t="s">
        <v>249</v>
      </c>
      <c r="G1063" s="1">
        <f>VALUE(LEFT(F1063,LEN(F1063)-1))*CHOOSE(MATCH(RIGHT(F1063,1),{"K";"M";"B"},0),1000,1000000,1000000000)</f>
        <v>8660000</v>
      </c>
      <c r="H1063" s="6">
        <v>9.1000000000000004E-3</v>
      </c>
      <c r="I1063" s="5">
        <f>+Dados_Históricos___Ibovespa_2015_a_2025[[#This Row],[Var%]]*100</f>
        <v>0.91</v>
      </c>
      <c r="J1063" s="9">
        <f t="shared" si="160"/>
        <v>1</v>
      </c>
      <c r="K1063" s="5">
        <f t="shared" si="161"/>
        <v>0.41000000000000003</v>
      </c>
      <c r="L1063" s="9">
        <f t="shared" si="162"/>
        <v>1</v>
      </c>
      <c r="M1063" s="5">
        <f t="shared" ca="1" si="163"/>
        <v>-0.24199999999999994</v>
      </c>
      <c r="N1063" s="9">
        <f t="shared" ca="1" si="164"/>
        <v>0</v>
      </c>
      <c r="O1063" s="5">
        <f t="shared" ca="1" si="165"/>
        <v>6.4000000000000043E-2</v>
      </c>
      <c r="P1063" s="9">
        <f t="shared" ca="1" si="166"/>
        <v>1</v>
      </c>
      <c r="Q1063" s="5">
        <f t="shared" ca="1" si="167"/>
        <v>0.11857142857142858</v>
      </c>
      <c r="R1063" s="9">
        <f t="shared" ca="1" si="168"/>
        <v>1</v>
      </c>
      <c r="S1063" s="5">
        <f t="shared" si="169"/>
        <v>1</v>
      </c>
    </row>
    <row r="1064" spans="1:19" x14ac:dyDescent="0.3">
      <c r="A1064" s="7">
        <v>44280</v>
      </c>
      <c r="B1064" s="3">
        <v>113750</v>
      </c>
      <c r="C1064" s="3">
        <v>112065</v>
      </c>
      <c r="D1064" s="3">
        <v>114024</v>
      </c>
      <c r="E1064" s="3">
        <v>110927</v>
      </c>
      <c r="F1064" s="4" t="s">
        <v>734</v>
      </c>
      <c r="G1064" s="1">
        <f>VALUE(LEFT(F1064,LEN(F1064)-1))*CHOOSE(MATCH(RIGHT(F1064,1),{"K";"M";"B"},0),1000,1000000,1000000000)</f>
        <v>10310000</v>
      </c>
      <c r="H1064" s="6">
        <v>1.4999999999999999E-2</v>
      </c>
      <c r="I1064" s="5">
        <f>+Dados_Históricos___Ibovespa_2015_a_2025[[#This Row],[Var%]]*100</f>
        <v>1.5</v>
      </c>
      <c r="J1064" s="9">
        <f t="shared" si="160"/>
        <v>1</v>
      </c>
      <c r="K1064" s="5">
        <f t="shared" si="161"/>
        <v>1</v>
      </c>
      <c r="L1064" s="9">
        <f t="shared" si="162"/>
        <v>1</v>
      </c>
      <c r="M1064" s="5">
        <f t="shared" ca="1" si="163"/>
        <v>-0.18200000000000002</v>
      </c>
      <c r="N1064" s="9">
        <f t="shared" ca="1" si="164"/>
        <v>0</v>
      </c>
      <c r="O1064" s="5">
        <f t="shared" ca="1" si="165"/>
        <v>-9.8999999999999963E-2</v>
      </c>
      <c r="P1064" s="9">
        <f t="shared" ca="1" si="166"/>
        <v>0</v>
      </c>
      <c r="Q1064" s="5">
        <f t="shared" ca="1" si="167"/>
        <v>-6.5238095238095234E-2</v>
      </c>
      <c r="R1064" s="9">
        <f t="shared" ca="1" si="168"/>
        <v>0</v>
      </c>
      <c r="S1064" s="5">
        <f t="shared" si="169"/>
        <v>1</v>
      </c>
    </row>
    <row r="1065" spans="1:19" x14ac:dyDescent="0.3">
      <c r="A1065" s="7">
        <v>44279</v>
      </c>
      <c r="B1065" s="3">
        <v>112064</v>
      </c>
      <c r="C1065" s="3">
        <v>113272</v>
      </c>
      <c r="D1065" s="3">
        <v>114823</v>
      </c>
      <c r="E1065" s="3">
        <v>112064</v>
      </c>
      <c r="F1065" s="4" t="s">
        <v>400</v>
      </c>
      <c r="G1065" s="1">
        <f>VALUE(LEFT(F1065,LEN(F1065)-1))*CHOOSE(MATCH(RIGHT(F1065,1),{"K";"M";"B"},0),1000,1000000,1000000000)</f>
        <v>9830000</v>
      </c>
      <c r="H1065" s="6">
        <v>-1.06E-2</v>
      </c>
      <c r="I1065" s="5">
        <f>+Dados_Históricos___Ibovespa_2015_a_2025[[#This Row],[Var%]]*100</f>
        <v>-1.06</v>
      </c>
      <c r="J1065" s="9">
        <f t="shared" si="160"/>
        <v>0</v>
      </c>
      <c r="K1065" s="5">
        <f t="shared" si="161"/>
        <v>-0.56000000000000005</v>
      </c>
      <c r="L1065" s="9">
        <f t="shared" si="162"/>
        <v>0</v>
      </c>
      <c r="M1065" s="5">
        <f t="shared" ca="1" si="163"/>
        <v>-0.77600000000000002</v>
      </c>
      <c r="N1065" s="9">
        <f t="shared" ca="1" si="164"/>
        <v>0</v>
      </c>
      <c r="O1065" s="5">
        <f t="shared" ca="1" si="165"/>
        <v>-5.3000000000000026E-2</v>
      </c>
      <c r="P1065" s="9">
        <f t="shared" ca="1" si="166"/>
        <v>0</v>
      </c>
      <c r="Q1065" s="5">
        <f t="shared" ca="1" si="167"/>
        <v>-0.11857142857142858</v>
      </c>
      <c r="R1065" s="9">
        <f t="shared" ca="1" si="168"/>
        <v>0</v>
      </c>
      <c r="S1065" s="5">
        <f t="shared" si="169"/>
        <v>1</v>
      </c>
    </row>
    <row r="1066" spans="1:19" x14ac:dyDescent="0.3">
      <c r="A1066" s="7">
        <v>44278</v>
      </c>
      <c r="B1066" s="3">
        <v>113262</v>
      </c>
      <c r="C1066" s="3">
        <v>114977</v>
      </c>
      <c r="D1066" s="3">
        <v>115599</v>
      </c>
      <c r="E1066" s="3">
        <v>113062</v>
      </c>
      <c r="F1066" s="4" t="s">
        <v>694</v>
      </c>
      <c r="G1066" s="1">
        <f>VALUE(LEFT(F1066,LEN(F1066)-1))*CHOOSE(MATCH(RIGHT(F1066,1),{"K";"M";"B"},0),1000,1000000,1000000000)</f>
        <v>8300000.0000000009</v>
      </c>
      <c r="H1066" s="6">
        <v>-1.49E-2</v>
      </c>
      <c r="I1066" s="5">
        <f>+Dados_Históricos___Ibovespa_2015_a_2025[[#This Row],[Var%]]*100</f>
        <v>-1.49</v>
      </c>
      <c r="J1066" s="9">
        <f t="shared" si="160"/>
        <v>0</v>
      </c>
      <c r="K1066" s="5">
        <f t="shared" si="161"/>
        <v>-0.99</v>
      </c>
      <c r="L1066" s="9">
        <f t="shared" si="162"/>
        <v>0</v>
      </c>
      <c r="M1066" s="5">
        <f t="shared" ca="1" si="163"/>
        <v>-0.11999999999999984</v>
      </c>
      <c r="N1066" s="9">
        <f t="shared" ca="1" si="164"/>
        <v>0</v>
      </c>
      <c r="O1066" s="5">
        <f t="shared" ca="1" si="165"/>
        <v>0.18300000000000008</v>
      </c>
      <c r="P1066" s="9">
        <f t="shared" ca="1" si="166"/>
        <v>1</v>
      </c>
      <c r="Q1066" s="5">
        <f t="shared" ca="1" si="167"/>
        <v>4.0000000000000036E-2</v>
      </c>
      <c r="R1066" s="9">
        <f t="shared" ca="1" si="168"/>
        <v>1</v>
      </c>
      <c r="S1066" s="5">
        <f t="shared" si="169"/>
        <v>1</v>
      </c>
    </row>
    <row r="1067" spans="1:19" x14ac:dyDescent="0.3">
      <c r="A1067" s="7">
        <v>44277</v>
      </c>
      <c r="B1067" s="3">
        <v>114979</v>
      </c>
      <c r="C1067" s="3">
        <v>116222</v>
      </c>
      <c r="D1067" s="3">
        <v>116225</v>
      </c>
      <c r="E1067" s="3">
        <v>113620</v>
      </c>
      <c r="F1067" s="4" t="s">
        <v>709</v>
      </c>
      <c r="G1067" s="1">
        <f>VALUE(LEFT(F1067,LEN(F1067)-1))*CHOOSE(MATCH(RIGHT(F1067,1),{"K";"M";"B"},0),1000,1000000,1000000000)</f>
        <v>8160000</v>
      </c>
      <c r="H1067" s="6">
        <v>-1.0699999999999999E-2</v>
      </c>
      <c r="I1067" s="5">
        <f>+Dados_Históricos___Ibovespa_2015_a_2025[[#This Row],[Var%]]*100</f>
        <v>-1.0699999999999998</v>
      </c>
      <c r="J1067" s="9">
        <f t="shared" si="160"/>
        <v>0</v>
      </c>
      <c r="K1067" s="5">
        <f t="shared" si="161"/>
        <v>-0.56999999999999984</v>
      </c>
      <c r="L1067" s="9">
        <f t="shared" si="162"/>
        <v>0</v>
      </c>
      <c r="M1067" s="5">
        <f t="shared" ca="1" si="163"/>
        <v>3.4000000000000072E-2</v>
      </c>
      <c r="N1067" s="9">
        <f t="shared" ca="1" si="164"/>
        <v>1</v>
      </c>
      <c r="O1067" s="5">
        <f t="shared" ca="1" si="165"/>
        <v>0.39700000000000002</v>
      </c>
      <c r="P1067" s="9">
        <f t="shared" ca="1" si="166"/>
        <v>1</v>
      </c>
      <c r="Q1067" s="5">
        <f t="shared" ca="1" si="167"/>
        <v>-0.12095238095238099</v>
      </c>
      <c r="R1067" s="9">
        <f t="shared" ca="1" si="168"/>
        <v>0</v>
      </c>
      <c r="S1067" s="5">
        <f t="shared" si="169"/>
        <v>-1</v>
      </c>
    </row>
    <row r="1068" spans="1:19" x14ac:dyDescent="0.3">
      <c r="A1068" s="7">
        <v>44274</v>
      </c>
      <c r="B1068" s="3">
        <v>116222</v>
      </c>
      <c r="C1068" s="3">
        <v>114837</v>
      </c>
      <c r="D1068" s="3">
        <v>116446</v>
      </c>
      <c r="E1068" s="3">
        <v>114610</v>
      </c>
      <c r="F1068" s="4" t="s">
        <v>735</v>
      </c>
      <c r="G1068" s="1">
        <f>VALUE(LEFT(F1068,LEN(F1068)-1))*CHOOSE(MATCH(RIGHT(F1068,1),{"K";"M";"B"},0),1000,1000000,1000000000)</f>
        <v>12340000</v>
      </c>
      <c r="H1068" s="6">
        <v>1.21E-2</v>
      </c>
      <c r="I1068" s="5">
        <f>+Dados_Históricos___Ibovespa_2015_a_2025[[#This Row],[Var%]]*100</f>
        <v>1.21</v>
      </c>
      <c r="J1068" s="9">
        <f t="shared" si="160"/>
        <v>1</v>
      </c>
      <c r="K1068" s="5">
        <f t="shared" si="161"/>
        <v>0.71</v>
      </c>
      <c r="L1068" s="9">
        <f t="shared" si="162"/>
        <v>1</v>
      </c>
      <c r="M1068" s="5">
        <f t="shared" ca="1" si="163"/>
        <v>0.37</v>
      </c>
      <c r="N1068" s="9">
        <f t="shared" ca="1" si="164"/>
        <v>1</v>
      </c>
      <c r="O1068" s="5">
        <f t="shared" ca="1" si="165"/>
        <v>0.10599999999999996</v>
      </c>
      <c r="P1068" s="9">
        <f t="shared" ca="1" si="166"/>
        <v>1</v>
      </c>
      <c r="Q1068" s="5">
        <f t="shared" ca="1" si="167"/>
        <v>-0.10047619047619051</v>
      </c>
      <c r="R1068" s="9">
        <f t="shared" ca="1" si="168"/>
        <v>0</v>
      </c>
      <c r="S1068" s="5">
        <f t="shared" si="169"/>
        <v>1</v>
      </c>
    </row>
    <row r="1069" spans="1:19" x14ac:dyDescent="0.3">
      <c r="A1069" s="7">
        <v>44273</v>
      </c>
      <c r="B1069" s="3">
        <v>114835</v>
      </c>
      <c r="C1069" s="3">
        <v>116549</v>
      </c>
      <c r="D1069" s="3">
        <v>116751</v>
      </c>
      <c r="E1069" s="3">
        <v>114302</v>
      </c>
      <c r="F1069" s="4" t="s">
        <v>291</v>
      </c>
      <c r="G1069" s="1">
        <f>VALUE(LEFT(F1069,LEN(F1069)-1))*CHOOSE(MATCH(RIGHT(F1069,1),{"K";"M";"B"},0),1000,1000000,1000000000)</f>
        <v>9920000</v>
      </c>
      <c r="H1069" s="6">
        <v>-1.47E-2</v>
      </c>
      <c r="I1069" s="5">
        <f>+Dados_Históricos___Ibovespa_2015_a_2025[[#This Row],[Var%]]*100</f>
        <v>-1.47</v>
      </c>
      <c r="J1069" s="9">
        <f t="shared" si="160"/>
        <v>0</v>
      </c>
      <c r="K1069" s="5">
        <f t="shared" si="161"/>
        <v>-0.97</v>
      </c>
      <c r="L1069" s="9">
        <f t="shared" si="162"/>
        <v>0</v>
      </c>
      <c r="M1069" s="5">
        <f t="shared" ca="1" si="163"/>
        <v>-1.5999999999999948E-2</v>
      </c>
      <c r="N1069" s="9">
        <f t="shared" ca="1" si="164"/>
        <v>0</v>
      </c>
      <c r="O1069" s="5">
        <f t="shared" ca="1" si="165"/>
        <v>0.20800000000000002</v>
      </c>
      <c r="P1069" s="9">
        <f t="shared" ca="1" si="166"/>
        <v>1</v>
      </c>
      <c r="Q1069" s="5">
        <f t="shared" ca="1" si="167"/>
        <v>-0.20380952380952377</v>
      </c>
      <c r="R1069" s="9">
        <f t="shared" ca="1" si="168"/>
        <v>0</v>
      </c>
      <c r="S1069" s="5">
        <f t="shared" si="169"/>
        <v>1</v>
      </c>
    </row>
    <row r="1070" spans="1:19" x14ac:dyDescent="0.3">
      <c r="A1070" s="7">
        <v>44272</v>
      </c>
      <c r="B1070" s="3">
        <v>116549</v>
      </c>
      <c r="C1070" s="3">
        <v>114018</v>
      </c>
      <c r="D1070" s="3">
        <v>116736</v>
      </c>
      <c r="E1070" s="3">
        <v>113428</v>
      </c>
      <c r="F1070" s="4" t="s">
        <v>340</v>
      </c>
      <c r="G1070" s="1">
        <f>VALUE(LEFT(F1070,LEN(F1070)-1))*CHOOSE(MATCH(RIGHT(F1070,1),{"K";"M";"B"},0),1000,1000000,1000000000)</f>
        <v>9430000</v>
      </c>
      <c r="H1070" s="6">
        <v>2.2200000000000001E-2</v>
      </c>
      <c r="I1070" s="5">
        <f>+Dados_Históricos___Ibovespa_2015_a_2025[[#This Row],[Var%]]*100</f>
        <v>2.2200000000000002</v>
      </c>
      <c r="J1070" s="9">
        <f t="shared" si="160"/>
        <v>1</v>
      </c>
      <c r="K1070" s="5">
        <f t="shared" si="161"/>
        <v>1.7200000000000002</v>
      </c>
      <c r="L1070" s="9">
        <f t="shared" si="162"/>
        <v>1</v>
      </c>
      <c r="M1070" s="5">
        <f t="shared" ca="1" si="163"/>
        <v>0.67000000000000015</v>
      </c>
      <c r="N1070" s="9">
        <f t="shared" ca="1" si="164"/>
        <v>1</v>
      </c>
      <c r="O1070" s="5">
        <f t="shared" ca="1" si="165"/>
        <v>0.49000000000000005</v>
      </c>
      <c r="P1070" s="9">
        <f t="shared" ca="1" si="166"/>
        <v>1</v>
      </c>
      <c r="Q1070" s="5">
        <f t="shared" ca="1" si="167"/>
        <v>-9.666666666666672E-2</v>
      </c>
      <c r="R1070" s="9">
        <f t="shared" ca="1" si="168"/>
        <v>0</v>
      </c>
      <c r="S1070" s="5">
        <f t="shared" si="169"/>
        <v>-1</v>
      </c>
    </row>
    <row r="1071" spans="1:19" x14ac:dyDescent="0.3">
      <c r="A1071" s="7">
        <v>44271</v>
      </c>
      <c r="B1071" s="3">
        <v>114019</v>
      </c>
      <c r="C1071" s="3">
        <v>114845</v>
      </c>
      <c r="D1071" s="3">
        <v>114974</v>
      </c>
      <c r="E1071" s="3">
        <v>113370</v>
      </c>
      <c r="F1071" s="4" t="s">
        <v>736</v>
      </c>
      <c r="G1071" s="1">
        <f>VALUE(LEFT(F1071,LEN(F1071)-1))*CHOOSE(MATCH(RIGHT(F1071,1),{"K";"M";"B"},0),1000,1000000,1000000000)</f>
        <v>7800000</v>
      </c>
      <c r="H1071" s="6">
        <v>-7.1999999999999998E-3</v>
      </c>
      <c r="I1071" s="5">
        <f>+Dados_Históricos___Ibovespa_2015_a_2025[[#This Row],[Var%]]*100</f>
        <v>-0.72</v>
      </c>
      <c r="J1071" s="9">
        <f t="shared" si="160"/>
        <v>0</v>
      </c>
      <c r="K1071" s="5">
        <f t="shared" si="161"/>
        <v>-0.21999999999999997</v>
      </c>
      <c r="L1071" s="9">
        <f t="shared" si="162"/>
        <v>0</v>
      </c>
      <c r="M1071" s="5">
        <f t="shared" ca="1" si="163"/>
        <v>0.48599999999999993</v>
      </c>
      <c r="N1071" s="9">
        <f t="shared" ca="1" si="164"/>
        <v>1</v>
      </c>
      <c r="O1071" s="5">
        <f t="shared" ca="1" si="165"/>
        <v>0.23599999999999993</v>
      </c>
      <c r="P1071" s="9">
        <f t="shared" ca="1" si="166"/>
        <v>1</v>
      </c>
      <c r="Q1071" s="5">
        <f t="shared" ca="1" si="167"/>
        <v>-0.19714285714285712</v>
      </c>
      <c r="R1071" s="9">
        <f t="shared" ca="1" si="168"/>
        <v>0</v>
      </c>
      <c r="S1071" s="5">
        <f t="shared" si="169"/>
        <v>1</v>
      </c>
    </row>
    <row r="1072" spans="1:19" x14ac:dyDescent="0.3">
      <c r="A1072" s="7">
        <v>44270</v>
      </c>
      <c r="B1072" s="3">
        <v>114851</v>
      </c>
      <c r="C1072" s="3">
        <v>114093</v>
      </c>
      <c r="D1072" s="3">
        <v>114903</v>
      </c>
      <c r="E1072" s="3">
        <v>113635</v>
      </c>
      <c r="F1072" s="4" t="s">
        <v>170</v>
      </c>
      <c r="G1072" s="1">
        <f>VALUE(LEFT(F1072,LEN(F1072)-1))*CHOOSE(MATCH(RIGHT(F1072,1),{"K";"M";"B"},0),1000,1000000,1000000000)</f>
        <v>8220000.0000000009</v>
      </c>
      <c r="H1072" s="6">
        <v>6.1000000000000004E-3</v>
      </c>
      <c r="I1072" s="5">
        <f>+Dados_Históricos___Ibovespa_2015_a_2025[[#This Row],[Var%]]*100</f>
        <v>0.61</v>
      </c>
      <c r="J1072" s="9">
        <f t="shared" si="160"/>
        <v>1</v>
      </c>
      <c r="K1072" s="5">
        <f t="shared" si="161"/>
        <v>0.10999999999999999</v>
      </c>
      <c r="L1072" s="9">
        <f t="shared" si="162"/>
        <v>1</v>
      </c>
      <c r="M1072" s="5">
        <f t="shared" ca="1" si="163"/>
        <v>0.76</v>
      </c>
      <c r="N1072" s="9">
        <f t="shared" ca="1" si="164"/>
        <v>1</v>
      </c>
      <c r="O1072" s="5">
        <f t="shared" ca="1" si="165"/>
        <v>0.41699999999999998</v>
      </c>
      <c r="P1072" s="9">
        <f t="shared" ca="1" si="166"/>
        <v>1</v>
      </c>
      <c r="Q1072" s="5">
        <f t="shared" ca="1" si="167"/>
        <v>-0.12809523809523812</v>
      </c>
      <c r="R1072" s="9">
        <f t="shared" ca="1" si="168"/>
        <v>0</v>
      </c>
      <c r="S1072" s="5">
        <f t="shared" si="169"/>
        <v>1</v>
      </c>
    </row>
    <row r="1073" spans="1:19" x14ac:dyDescent="0.3">
      <c r="A1073" s="7">
        <v>44267</v>
      </c>
      <c r="B1073" s="3">
        <v>114160</v>
      </c>
      <c r="C1073" s="3">
        <v>114984</v>
      </c>
      <c r="D1073" s="3">
        <v>114984</v>
      </c>
      <c r="E1073" s="3">
        <v>113253</v>
      </c>
      <c r="F1073" s="4" t="s">
        <v>212</v>
      </c>
      <c r="G1073" s="1">
        <f>VALUE(LEFT(F1073,LEN(F1073)-1))*CHOOSE(MATCH(RIGHT(F1073,1),{"K";"M";"B"},0),1000,1000000,1000000000)</f>
        <v>8109999.9999999991</v>
      </c>
      <c r="H1073" s="6">
        <v>-7.1999999999999998E-3</v>
      </c>
      <c r="I1073" s="5">
        <f>+Dados_Históricos___Ibovespa_2015_a_2025[[#This Row],[Var%]]*100</f>
        <v>-0.72</v>
      </c>
      <c r="J1073" s="9">
        <f t="shared" si="160"/>
        <v>0</v>
      </c>
      <c r="K1073" s="5">
        <f t="shared" si="161"/>
        <v>-0.21999999999999997</v>
      </c>
      <c r="L1073" s="9">
        <f t="shared" si="162"/>
        <v>0</v>
      </c>
      <c r="M1073" s="5">
        <f t="shared" ca="1" si="163"/>
        <v>-0.15800000000000008</v>
      </c>
      <c r="N1073" s="9">
        <f t="shared" ca="1" si="164"/>
        <v>0</v>
      </c>
      <c r="O1073" s="5">
        <f t="shared" ca="1" si="165"/>
        <v>0.38299999999999995</v>
      </c>
      <c r="P1073" s="9">
        <f t="shared" ca="1" si="166"/>
        <v>1</v>
      </c>
      <c r="Q1073" s="5">
        <f t="shared" ca="1" si="167"/>
        <v>-0.19857142857142854</v>
      </c>
      <c r="R1073" s="9">
        <f t="shared" ca="1" si="168"/>
        <v>0</v>
      </c>
      <c r="S1073" s="5">
        <f t="shared" si="169"/>
        <v>1</v>
      </c>
    </row>
    <row r="1074" spans="1:19" x14ac:dyDescent="0.3">
      <c r="A1074" s="7">
        <v>44266</v>
      </c>
      <c r="B1074" s="3">
        <v>114984</v>
      </c>
      <c r="C1074" s="3">
        <v>112782</v>
      </c>
      <c r="D1074" s="3">
        <v>115127</v>
      </c>
      <c r="E1074" s="3">
        <v>112776</v>
      </c>
      <c r="F1074" s="4" t="s">
        <v>737</v>
      </c>
      <c r="G1074" s="1">
        <f>VALUE(LEFT(F1074,LEN(F1074)-1))*CHOOSE(MATCH(RIGHT(F1074,1),{"K";"M";"B"},0),1000,1000000,1000000000)</f>
        <v>12090000</v>
      </c>
      <c r="H1074" s="6">
        <v>1.9599999999999999E-2</v>
      </c>
      <c r="I1074" s="5">
        <f>+Dados_Históricos___Ibovespa_2015_a_2025[[#This Row],[Var%]]*100</f>
        <v>1.96</v>
      </c>
      <c r="J1074" s="9">
        <f t="shared" si="160"/>
        <v>1</v>
      </c>
      <c r="K1074" s="5">
        <f t="shared" si="161"/>
        <v>1.46</v>
      </c>
      <c r="L1074" s="9">
        <f t="shared" si="162"/>
        <v>1</v>
      </c>
      <c r="M1074" s="5">
        <f t="shared" ca="1" si="163"/>
        <v>0.43199999999999983</v>
      </c>
      <c r="N1074" s="9">
        <f t="shared" ca="1" si="164"/>
        <v>1</v>
      </c>
      <c r="O1074" s="5">
        <f t="shared" ca="1" si="165"/>
        <v>0.25699999999999984</v>
      </c>
      <c r="P1074" s="9">
        <f t="shared" ca="1" si="166"/>
        <v>1</v>
      </c>
      <c r="Q1074" s="5">
        <f t="shared" ca="1" si="167"/>
        <v>-0.17333333333333339</v>
      </c>
      <c r="R1074" s="9">
        <f t="shared" ca="1" si="168"/>
        <v>0</v>
      </c>
      <c r="S1074" s="5">
        <f t="shared" si="169"/>
        <v>0.99999999999999978</v>
      </c>
    </row>
    <row r="1075" spans="1:19" x14ac:dyDescent="0.3">
      <c r="A1075" s="7">
        <v>44265</v>
      </c>
      <c r="B1075" s="3">
        <v>112776</v>
      </c>
      <c r="C1075" s="3">
        <v>111331</v>
      </c>
      <c r="D1075" s="3">
        <v>112928</v>
      </c>
      <c r="E1075" s="3">
        <v>109999</v>
      </c>
      <c r="F1075" s="4" t="s">
        <v>508</v>
      </c>
      <c r="G1075" s="1">
        <f>VALUE(LEFT(F1075,LEN(F1075)-1))*CHOOSE(MATCH(RIGHT(F1075,1),{"K";"M";"B"},0),1000,1000000,1000000000)</f>
        <v>12510000</v>
      </c>
      <c r="H1075" s="6">
        <v>1.2999999999999999E-2</v>
      </c>
      <c r="I1075" s="5">
        <f>+Dados_Históricos___Ibovespa_2015_a_2025[[#This Row],[Var%]]*100</f>
        <v>1.3</v>
      </c>
      <c r="J1075" s="9">
        <f t="shared" si="160"/>
        <v>1</v>
      </c>
      <c r="K1075" s="5">
        <f t="shared" si="161"/>
        <v>0.8</v>
      </c>
      <c r="L1075" s="9">
        <f t="shared" si="162"/>
        <v>1</v>
      </c>
      <c r="M1075" s="5">
        <f t="shared" ca="1" si="163"/>
        <v>0.30999999999999994</v>
      </c>
      <c r="N1075" s="9">
        <f t="shared" ca="1" si="164"/>
        <v>1</v>
      </c>
      <c r="O1075" s="5">
        <f t="shared" ca="1" si="165"/>
        <v>-0.23399999999999999</v>
      </c>
      <c r="P1075" s="9">
        <f t="shared" ca="1" si="166"/>
        <v>0</v>
      </c>
      <c r="Q1075" s="5">
        <f t="shared" ca="1" si="167"/>
        <v>-0.28809523809523807</v>
      </c>
      <c r="R1075" s="9">
        <f t="shared" ca="1" si="168"/>
        <v>0</v>
      </c>
      <c r="S1075" s="5">
        <f t="shared" si="169"/>
        <v>-1.0000000000000002</v>
      </c>
    </row>
    <row r="1076" spans="1:19" x14ac:dyDescent="0.3">
      <c r="A1076" s="7">
        <v>44264</v>
      </c>
      <c r="B1076" s="3">
        <v>111331</v>
      </c>
      <c r="C1076" s="3">
        <v>110611</v>
      </c>
      <c r="D1076" s="3">
        <v>112524</v>
      </c>
      <c r="E1076" s="3">
        <v>109343</v>
      </c>
      <c r="F1076" s="4" t="s">
        <v>738</v>
      </c>
      <c r="G1076" s="1">
        <f>VALUE(LEFT(F1076,LEN(F1076)-1))*CHOOSE(MATCH(RIGHT(F1076,1),{"K";"M";"B"},0),1000,1000000,1000000000)</f>
        <v>12140000</v>
      </c>
      <c r="H1076" s="6">
        <v>6.4999999999999997E-3</v>
      </c>
      <c r="I1076" s="5">
        <f>+Dados_Históricos___Ibovespa_2015_a_2025[[#This Row],[Var%]]*100</f>
        <v>0.65</v>
      </c>
      <c r="J1076" s="9">
        <f t="shared" si="160"/>
        <v>1</v>
      </c>
      <c r="K1076" s="5">
        <f t="shared" si="161"/>
        <v>0.15000000000000002</v>
      </c>
      <c r="L1076" s="9">
        <f t="shared" si="162"/>
        <v>1</v>
      </c>
      <c r="M1076" s="5">
        <f t="shared" ca="1" si="163"/>
        <v>-1.400000000000009E-2</v>
      </c>
      <c r="N1076" s="9">
        <f t="shared" ca="1" si="164"/>
        <v>0</v>
      </c>
      <c r="O1076" s="5">
        <f t="shared" ca="1" si="165"/>
        <v>-0.32600000000000007</v>
      </c>
      <c r="P1076" s="9">
        <f t="shared" ca="1" si="166"/>
        <v>0</v>
      </c>
      <c r="Q1076" s="5">
        <f t="shared" ca="1" si="167"/>
        <v>-0.31095238095238098</v>
      </c>
      <c r="R1076" s="9">
        <f t="shared" ca="1" si="168"/>
        <v>0</v>
      </c>
      <c r="S1076" s="5">
        <f t="shared" si="169"/>
        <v>1</v>
      </c>
    </row>
    <row r="1077" spans="1:19" x14ac:dyDescent="0.3">
      <c r="A1077" s="7">
        <v>44263</v>
      </c>
      <c r="B1077" s="3">
        <v>110612</v>
      </c>
      <c r="C1077" s="3">
        <v>115202</v>
      </c>
      <c r="D1077" s="3">
        <v>115202</v>
      </c>
      <c r="E1077" s="3">
        <v>110268</v>
      </c>
      <c r="F1077" s="4" t="s">
        <v>347</v>
      </c>
      <c r="G1077" s="1">
        <f>VALUE(LEFT(F1077,LEN(F1077)-1))*CHOOSE(MATCH(RIGHT(F1077,1),{"K";"M";"B"},0),1000,1000000,1000000000)</f>
        <v>13700000</v>
      </c>
      <c r="H1077" s="6">
        <v>-3.9800000000000002E-2</v>
      </c>
      <c r="I1077" s="5">
        <f>+Dados_Históricos___Ibovespa_2015_a_2025[[#This Row],[Var%]]*100</f>
        <v>-3.9800000000000004</v>
      </c>
      <c r="J1077" s="9">
        <f t="shared" si="160"/>
        <v>0</v>
      </c>
      <c r="K1077" s="5">
        <f t="shared" si="161"/>
        <v>-3.4800000000000004</v>
      </c>
      <c r="L1077" s="9">
        <f t="shared" si="162"/>
        <v>0</v>
      </c>
      <c r="M1077" s="5">
        <f t="shared" ca="1" si="163"/>
        <v>7.3999999999999927E-2</v>
      </c>
      <c r="N1077" s="9">
        <f t="shared" ca="1" si="164"/>
        <v>1</v>
      </c>
      <c r="O1077" s="5">
        <f t="shared" ca="1" si="165"/>
        <v>-0.16400000000000001</v>
      </c>
      <c r="P1077" s="9">
        <f t="shared" ca="1" si="166"/>
        <v>0</v>
      </c>
      <c r="Q1077" s="5">
        <f t="shared" ca="1" si="167"/>
        <v>-0.36047619047619039</v>
      </c>
      <c r="R1077" s="9">
        <f t="shared" ca="1" si="168"/>
        <v>0</v>
      </c>
      <c r="S1077" s="5">
        <f t="shared" si="169"/>
        <v>-1</v>
      </c>
    </row>
    <row r="1078" spans="1:19" x14ac:dyDescent="0.3">
      <c r="A1078" s="7">
        <v>44260</v>
      </c>
      <c r="B1078" s="3">
        <v>115202</v>
      </c>
      <c r="C1078" s="3">
        <v>112690</v>
      </c>
      <c r="D1078" s="3">
        <v>115504</v>
      </c>
      <c r="E1078" s="3">
        <v>112504</v>
      </c>
      <c r="F1078" s="4" t="s">
        <v>669</v>
      </c>
      <c r="G1078" s="1">
        <f>VALUE(LEFT(F1078,LEN(F1078)-1))*CHOOSE(MATCH(RIGHT(F1078,1),{"K";"M";"B"},0),1000,1000000,1000000000)</f>
        <v>13250000</v>
      </c>
      <c r="H1078" s="6">
        <v>2.23E-2</v>
      </c>
      <c r="I1078" s="5">
        <f>+Dados_Históricos___Ibovespa_2015_a_2025[[#This Row],[Var%]]*100</f>
        <v>2.23</v>
      </c>
      <c r="J1078" s="9">
        <f t="shared" si="160"/>
        <v>1</v>
      </c>
      <c r="K1078" s="5">
        <f t="shared" si="161"/>
        <v>1.73</v>
      </c>
      <c r="L1078" s="9">
        <f t="shared" si="162"/>
        <v>1</v>
      </c>
      <c r="M1078" s="5">
        <f t="shared" ca="1" si="163"/>
        <v>0.92400000000000015</v>
      </c>
      <c r="N1078" s="9">
        <f t="shared" ca="1" si="164"/>
        <v>1</v>
      </c>
      <c r="O1078" s="5">
        <f t="shared" ca="1" si="165"/>
        <v>-0.25299999999999995</v>
      </c>
      <c r="P1078" s="9">
        <f t="shared" ca="1" si="166"/>
        <v>0</v>
      </c>
      <c r="Q1078" s="5">
        <f t="shared" ca="1" si="167"/>
        <v>-0.11095238095238087</v>
      </c>
      <c r="R1078" s="9">
        <f t="shared" ca="1" si="168"/>
        <v>0</v>
      </c>
      <c r="S1078" s="5">
        <f t="shared" si="169"/>
        <v>-1</v>
      </c>
    </row>
    <row r="1079" spans="1:19" x14ac:dyDescent="0.3">
      <c r="A1079" s="7">
        <v>44259</v>
      </c>
      <c r="B1079" s="3">
        <v>112690</v>
      </c>
      <c r="C1079" s="3">
        <v>111191</v>
      </c>
      <c r="D1079" s="3">
        <v>114433</v>
      </c>
      <c r="E1079" s="3">
        <v>111163</v>
      </c>
      <c r="F1079" s="4" t="s">
        <v>739</v>
      </c>
      <c r="G1079" s="1">
        <f>VALUE(LEFT(F1079,LEN(F1079)-1))*CHOOSE(MATCH(RIGHT(F1079,1),{"K";"M";"B"},0),1000,1000000,1000000000)</f>
        <v>14220000</v>
      </c>
      <c r="H1079" s="6">
        <v>1.35E-2</v>
      </c>
      <c r="I1079" s="5">
        <f>+Dados_Históricos___Ibovespa_2015_a_2025[[#This Row],[Var%]]*100</f>
        <v>1.35</v>
      </c>
      <c r="J1079" s="9">
        <f t="shared" si="160"/>
        <v>1</v>
      </c>
      <c r="K1079" s="5">
        <f t="shared" si="161"/>
        <v>0.85000000000000009</v>
      </c>
      <c r="L1079" s="9">
        <f t="shared" si="162"/>
        <v>1</v>
      </c>
      <c r="M1079" s="5">
        <f t="shared" ca="1" si="163"/>
        <v>8.199999999999999E-2</v>
      </c>
      <c r="N1079" s="9">
        <f t="shared" ca="1" si="164"/>
        <v>1</v>
      </c>
      <c r="O1079" s="5">
        <f t="shared" ca="1" si="165"/>
        <v>-0.53999999999999992</v>
      </c>
      <c r="P1079" s="9">
        <f t="shared" ca="1" si="166"/>
        <v>0</v>
      </c>
      <c r="Q1079" s="5">
        <f t="shared" ca="1" si="167"/>
        <v>-0.18809523809523804</v>
      </c>
      <c r="R1079" s="9">
        <f t="shared" ca="1" si="168"/>
        <v>0</v>
      </c>
      <c r="S1079" s="5">
        <f t="shared" si="169"/>
        <v>-1</v>
      </c>
    </row>
    <row r="1080" spans="1:19" x14ac:dyDescent="0.3">
      <c r="A1080" s="7">
        <v>44258</v>
      </c>
      <c r="B1080" s="3">
        <v>111184</v>
      </c>
      <c r="C1080" s="3">
        <v>111529</v>
      </c>
      <c r="D1080" s="3">
        <v>112398</v>
      </c>
      <c r="E1080" s="3">
        <v>107466</v>
      </c>
      <c r="F1080" s="4" t="s">
        <v>342</v>
      </c>
      <c r="G1080" s="1">
        <f>VALUE(LEFT(F1080,LEN(F1080)-1))*CHOOSE(MATCH(RIGHT(F1080,1),{"K";"M";"B"},0),1000,1000000,1000000000)</f>
        <v>15140000</v>
      </c>
      <c r="H1080" s="6">
        <v>-3.2000000000000002E-3</v>
      </c>
      <c r="I1080" s="5">
        <f>+Dados_Históricos___Ibovespa_2015_a_2025[[#This Row],[Var%]]*100</f>
        <v>-0.32</v>
      </c>
      <c r="J1080" s="9">
        <f t="shared" si="160"/>
        <v>0</v>
      </c>
      <c r="K1080" s="5">
        <f t="shared" si="161"/>
        <v>0</v>
      </c>
      <c r="L1080" s="9">
        <f t="shared" si="162"/>
        <v>0</v>
      </c>
      <c r="M1080" s="5">
        <f t="shared" ca="1" si="163"/>
        <v>-0.77799999999999991</v>
      </c>
      <c r="N1080" s="9">
        <f t="shared" ca="1" si="164"/>
        <v>0</v>
      </c>
      <c r="O1080" s="5">
        <f t="shared" ca="1" si="165"/>
        <v>-0.77099999999999991</v>
      </c>
      <c r="P1080" s="9">
        <f t="shared" ca="1" si="166"/>
        <v>0</v>
      </c>
      <c r="Q1080" s="5">
        <f t="shared" ca="1" si="167"/>
        <v>-0.15095238095238087</v>
      </c>
      <c r="R1080" s="9">
        <f t="shared" ca="1" si="168"/>
        <v>0</v>
      </c>
      <c r="S1080" s="5">
        <f t="shared" si="169"/>
        <v>-1</v>
      </c>
    </row>
    <row r="1081" spans="1:19" x14ac:dyDescent="0.3">
      <c r="A1081" s="7">
        <v>44257</v>
      </c>
      <c r="B1081" s="3">
        <v>111540</v>
      </c>
      <c r="C1081" s="3">
        <v>110328</v>
      </c>
      <c r="D1081" s="3">
        <v>112428</v>
      </c>
      <c r="E1081" s="3">
        <v>107319</v>
      </c>
      <c r="F1081" s="4" t="s">
        <v>740</v>
      </c>
      <c r="G1081" s="1">
        <f>VALUE(LEFT(F1081,LEN(F1081)-1))*CHOOSE(MATCH(RIGHT(F1081,1),{"K";"M";"B"},0),1000,1000000,1000000000)</f>
        <v>14820000</v>
      </c>
      <c r="H1081" s="6">
        <v>1.09E-2</v>
      </c>
      <c r="I1081" s="5">
        <f>+Dados_Históricos___Ibovespa_2015_a_2025[[#This Row],[Var%]]*100</f>
        <v>1.0900000000000001</v>
      </c>
      <c r="J1081" s="9">
        <f t="shared" si="160"/>
        <v>1</v>
      </c>
      <c r="K1081" s="5">
        <f t="shared" si="161"/>
        <v>0.59000000000000008</v>
      </c>
      <c r="L1081" s="9">
        <f t="shared" si="162"/>
        <v>1</v>
      </c>
      <c r="M1081" s="5">
        <f t="shared" ca="1" si="163"/>
        <v>-0.63800000000000001</v>
      </c>
      <c r="N1081" s="9">
        <f t="shared" ca="1" si="164"/>
        <v>0</v>
      </c>
      <c r="O1081" s="5">
        <f t="shared" ca="1" si="165"/>
        <v>-0.66099999999999992</v>
      </c>
      <c r="P1081" s="9">
        <f t="shared" ca="1" si="166"/>
        <v>0</v>
      </c>
      <c r="Q1081" s="5">
        <f t="shared" ca="1" si="167"/>
        <v>-0.28857142857142853</v>
      </c>
      <c r="R1081" s="9">
        <f t="shared" ca="1" si="168"/>
        <v>0</v>
      </c>
      <c r="S1081" s="5">
        <f t="shared" si="169"/>
        <v>-1</v>
      </c>
    </row>
    <row r="1082" spans="1:19" x14ac:dyDescent="0.3">
      <c r="A1082" s="7">
        <v>44256</v>
      </c>
      <c r="B1082" s="3">
        <v>110335</v>
      </c>
      <c r="C1082" s="3">
        <v>110036</v>
      </c>
      <c r="D1082" s="3">
        <v>112445</v>
      </c>
      <c r="E1082" s="3">
        <v>110036</v>
      </c>
      <c r="F1082" s="4" t="s">
        <v>387</v>
      </c>
      <c r="G1082" s="1">
        <f>VALUE(LEFT(F1082,LEN(F1082)-1))*CHOOSE(MATCH(RIGHT(F1082,1),{"K";"M";"B"},0),1000,1000000,1000000000)</f>
        <v>11240000</v>
      </c>
      <c r="H1082" s="6">
        <v>2.7000000000000001E-3</v>
      </c>
      <c r="I1082" s="5">
        <f>+Dados_Históricos___Ibovespa_2015_a_2025[[#This Row],[Var%]]*100</f>
        <v>0.27</v>
      </c>
      <c r="J1082" s="9">
        <f t="shared" si="160"/>
        <v>1</v>
      </c>
      <c r="K1082" s="5">
        <f t="shared" si="161"/>
        <v>0</v>
      </c>
      <c r="L1082" s="9">
        <f t="shared" si="162"/>
        <v>0</v>
      </c>
      <c r="M1082" s="5">
        <f t="shared" ca="1" si="163"/>
        <v>-0.40200000000000002</v>
      </c>
      <c r="N1082" s="9">
        <f t="shared" ca="1" si="164"/>
        <v>0</v>
      </c>
      <c r="O1082" s="5">
        <f t="shared" ca="1" si="165"/>
        <v>-0.75900000000000001</v>
      </c>
      <c r="P1082" s="9">
        <f t="shared" ca="1" si="166"/>
        <v>0</v>
      </c>
      <c r="Q1082" s="5">
        <f t="shared" ca="1" si="167"/>
        <v>-0.21714285714285708</v>
      </c>
      <c r="R1082" s="9">
        <f t="shared" ca="1" si="168"/>
        <v>0</v>
      </c>
      <c r="S1082" s="5">
        <f t="shared" si="169"/>
        <v>1</v>
      </c>
    </row>
    <row r="1083" spans="1:19" x14ac:dyDescent="0.3">
      <c r="A1083" s="7">
        <v>44253</v>
      </c>
      <c r="B1083" s="3">
        <v>110035</v>
      </c>
      <c r="C1083" s="3">
        <v>112260</v>
      </c>
      <c r="D1083" s="3">
        <v>113466</v>
      </c>
      <c r="E1083" s="3">
        <v>109827</v>
      </c>
      <c r="F1083" s="4" t="s">
        <v>741</v>
      </c>
      <c r="G1083" s="1">
        <f>VALUE(LEFT(F1083,LEN(F1083)-1))*CHOOSE(MATCH(RIGHT(F1083,1),{"K";"M";"B"},0),1000,1000000,1000000000)</f>
        <v>14620000</v>
      </c>
      <c r="H1083" s="6">
        <v>-1.9800000000000002E-2</v>
      </c>
      <c r="I1083" s="5">
        <f>+Dados_Históricos___Ibovespa_2015_a_2025[[#This Row],[Var%]]*100</f>
        <v>-1.9800000000000002</v>
      </c>
      <c r="J1083" s="9">
        <f t="shared" si="160"/>
        <v>0</v>
      </c>
      <c r="K1083" s="5">
        <f t="shared" si="161"/>
        <v>-1.4800000000000002</v>
      </c>
      <c r="L1083" s="9">
        <f t="shared" si="162"/>
        <v>0</v>
      </c>
      <c r="M1083" s="5">
        <f t="shared" ca="1" si="163"/>
        <v>-1.4300000000000002</v>
      </c>
      <c r="N1083" s="9">
        <f t="shared" ca="1" si="164"/>
        <v>0</v>
      </c>
      <c r="O1083" s="5">
        <f t="shared" ca="1" si="165"/>
        <v>-0.71299999999999986</v>
      </c>
      <c r="P1083" s="9">
        <f t="shared" ca="1" si="166"/>
        <v>0</v>
      </c>
      <c r="Q1083" s="5">
        <f t="shared" ca="1" si="167"/>
        <v>-0.25380952380952371</v>
      </c>
      <c r="R1083" s="9">
        <f t="shared" ca="1" si="168"/>
        <v>0</v>
      </c>
      <c r="S1083" s="5">
        <f t="shared" si="169"/>
        <v>-1</v>
      </c>
    </row>
    <row r="1084" spans="1:19" x14ac:dyDescent="0.3">
      <c r="A1084" s="7">
        <v>44252</v>
      </c>
      <c r="B1084" s="3">
        <v>112256</v>
      </c>
      <c r="C1084" s="3">
        <v>115668</v>
      </c>
      <c r="D1084" s="3">
        <v>116506</v>
      </c>
      <c r="E1084" s="3">
        <v>111764</v>
      </c>
      <c r="F1084" s="4" t="s">
        <v>742</v>
      </c>
      <c r="G1084" s="1">
        <f>VALUE(LEFT(F1084,LEN(F1084)-1))*CHOOSE(MATCH(RIGHT(F1084,1),{"K";"M";"B"},0),1000,1000000,1000000000)</f>
        <v>12470000</v>
      </c>
      <c r="H1084" s="6">
        <v>-2.9499999999999998E-2</v>
      </c>
      <c r="I1084" s="5">
        <f>+Dados_Históricos___Ibovespa_2015_a_2025[[#This Row],[Var%]]*100</f>
        <v>-2.9499999999999997</v>
      </c>
      <c r="J1084" s="9">
        <f t="shared" si="160"/>
        <v>0</v>
      </c>
      <c r="K1084" s="5">
        <f t="shared" si="161"/>
        <v>-2.4499999999999997</v>
      </c>
      <c r="L1084" s="9">
        <f t="shared" si="162"/>
        <v>0</v>
      </c>
      <c r="M1084" s="5">
        <f t="shared" ca="1" si="163"/>
        <v>-1.1619999999999999</v>
      </c>
      <c r="N1084" s="9">
        <f t="shared" ca="1" si="164"/>
        <v>0</v>
      </c>
      <c r="O1084" s="5">
        <f t="shared" ca="1" si="165"/>
        <v>-0.60199999999999987</v>
      </c>
      <c r="P1084" s="9">
        <f t="shared" ca="1" si="166"/>
        <v>0</v>
      </c>
      <c r="Q1084" s="5">
        <f t="shared" ca="1" si="167"/>
        <v>-0.19666666666666657</v>
      </c>
      <c r="R1084" s="9">
        <f t="shared" ca="1" si="168"/>
        <v>0</v>
      </c>
      <c r="S1084" s="5">
        <f t="shared" si="169"/>
        <v>1</v>
      </c>
    </row>
    <row r="1085" spans="1:19" x14ac:dyDescent="0.3">
      <c r="A1085" s="7">
        <v>44251</v>
      </c>
      <c r="B1085" s="3">
        <v>115668</v>
      </c>
      <c r="C1085" s="3">
        <v>115229</v>
      </c>
      <c r="D1085" s="3">
        <v>116208</v>
      </c>
      <c r="E1085" s="3">
        <v>114668</v>
      </c>
      <c r="F1085" s="4" t="s">
        <v>743</v>
      </c>
      <c r="G1085" s="1">
        <f>VALUE(LEFT(F1085,LEN(F1085)-1))*CHOOSE(MATCH(RIGHT(F1085,1),{"K";"M";"B"},0),1000,1000000,1000000000)</f>
        <v>11400000</v>
      </c>
      <c r="H1085" s="6">
        <v>3.8E-3</v>
      </c>
      <c r="I1085" s="5">
        <f>+Dados_Históricos___Ibovespa_2015_a_2025[[#This Row],[Var%]]*100</f>
        <v>0.38</v>
      </c>
      <c r="J1085" s="9">
        <f t="shared" si="160"/>
        <v>1</v>
      </c>
      <c r="K1085" s="5">
        <f t="shared" si="161"/>
        <v>0</v>
      </c>
      <c r="L1085" s="9">
        <f t="shared" si="162"/>
        <v>0</v>
      </c>
      <c r="M1085" s="5">
        <f t="shared" ca="1" si="163"/>
        <v>-0.76400000000000001</v>
      </c>
      <c r="N1085" s="9">
        <f t="shared" ca="1" si="164"/>
        <v>0</v>
      </c>
      <c r="O1085" s="5">
        <f t="shared" ca="1" si="165"/>
        <v>-0.32600000000000001</v>
      </c>
      <c r="P1085" s="9">
        <f t="shared" ca="1" si="166"/>
        <v>0</v>
      </c>
      <c r="Q1085" s="5">
        <f t="shared" ca="1" si="167"/>
        <v>-9.4285714285714251E-2</v>
      </c>
      <c r="R1085" s="9">
        <f t="shared" ca="1" si="168"/>
        <v>0</v>
      </c>
      <c r="S1085" s="5">
        <f t="shared" si="169"/>
        <v>-1.0000000000000002</v>
      </c>
    </row>
    <row r="1086" spans="1:19" x14ac:dyDescent="0.3">
      <c r="A1086" s="7">
        <v>44250</v>
      </c>
      <c r="B1086" s="3">
        <v>115227</v>
      </c>
      <c r="C1086" s="3">
        <v>112676</v>
      </c>
      <c r="D1086" s="3">
        <v>115380</v>
      </c>
      <c r="E1086" s="3">
        <v>112667</v>
      </c>
      <c r="F1086" s="4" t="s">
        <v>744</v>
      </c>
      <c r="G1086" s="1">
        <f>VALUE(LEFT(F1086,LEN(F1086)-1))*CHOOSE(MATCH(RIGHT(F1086,1),{"K";"M";"B"},0),1000,1000000,1000000000)</f>
        <v>15170000</v>
      </c>
      <c r="H1086" s="6">
        <v>2.2700000000000001E-2</v>
      </c>
      <c r="I1086" s="5">
        <f>+Dados_Históricos___Ibovespa_2015_a_2025[[#This Row],[Var%]]*100</f>
        <v>2.27</v>
      </c>
      <c r="J1086" s="9">
        <f t="shared" si="160"/>
        <v>1</v>
      </c>
      <c r="K1086" s="5">
        <f t="shared" si="161"/>
        <v>1.77</v>
      </c>
      <c r="L1086" s="9">
        <f t="shared" si="162"/>
        <v>1</v>
      </c>
      <c r="M1086" s="5">
        <f t="shared" ca="1" si="163"/>
        <v>-0.68400000000000005</v>
      </c>
      <c r="N1086" s="9">
        <f t="shared" ca="1" si="164"/>
        <v>0</v>
      </c>
      <c r="O1086" s="5">
        <f t="shared" ca="1" si="165"/>
        <v>-0.40899999999999997</v>
      </c>
      <c r="P1086" s="9">
        <f t="shared" ca="1" si="166"/>
        <v>0</v>
      </c>
      <c r="Q1086" s="5">
        <f t="shared" ca="1" si="167"/>
        <v>-0.16476190476190472</v>
      </c>
      <c r="R1086" s="9">
        <f t="shared" ca="1" si="168"/>
        <v>0</v>
      </c>
      <c r="S1086" s="5">
        <f t="shared" si="169"/>
        <v>1</v>
      </c>
    </row>
    <row r="1087" spans="1:19" x14ac:dyDescent="0.3">
      <c r="A1087" s="7">
        <v>44249</v>
      </c>
      <c r="B1087" s="3">
        <v>112668</v>
      </c>
      <c r="C1087" s="3">
        <v>118388</v>
      </c>
      <c r="D1087" s="3">
        <v>118388</v>
      </c>
      <c r="E1087" s="3">
        <v>111650</v>
      </c>
      <c r="F1087" s="4" t="s">
        <v>745</v>
      </c>
      <c r="G1087" s="1">
        <f>VALUE(LEFT(F1087,LEN(F1087)-1))*CHOOSE(MATCH(RIGHT(F1087,1),{"K";"M";"B"},0),1000,1000000,1000000000)</f>
        <v>21770000</v>
      </c>
      <c r="H1087" s="6">
        <v>-4.87E-2</v>
      </c>
      <c r="I1087" s="5">
        <f>+Dados_Históricos___Ibovespa_2015_a_2025[[#This Row],[Var%]]*100</f>
        <v>-4.87</v>
      </c>
      <c r="J1087" s="9">
        <f t="shared" si="160"/>
        <v>0</v>
      </c>
      <c r="K1087" s="5">
        <f t="shared" si="161"/>
        <v>-4.37</v>
      </c>
      <c r="L1087" s="9">
        <f t="shared" si="162"/>
        <v>0</v>
      </c>
      <c r="M1087" s="5">
        <f t="shared" ca="1" si="163"/>
        <v>-1.1159999999999999</v>
      </c>
      <c r="N1087" s="9">
        <f t="shared" ca="1" si="164"/>
        <v>0</v>
      </c>
      <c r="O1087" s="5">
        <f t="shared" ca="1" si="165"/>
        <v>-0.55400000000000005</v>
      </c>
      <c r="P1087" s="9">
        <f t="shared" ca="1" si="166"/>
        <v>0</v>
      </c>
      <c r="Q1087" s="5">
        <f t="shared" ca="1" si="167"/>
        <v>-0.31190476190476185</v>
      </c>
      <c r="R1087" s="9">
        <f t="shared" ca="1" si="168"/>
        <v>0</v>
      </c>
      <c r="S1087" s="5">
        <f t="shared" si="169"/>
        <v>-1</v>
      </c>
    </row>
    <row r="1088" spans="1:19" x14ac:dyDescent="0.3">
      <c r="A1088" s="7">
        <v>44246</v>
      </c>
      <c r="B1088" s="3">
        <v>118431</v>
      </c>
      <c r="C1088" s="3">
        <v>119199</v>
      </c>
      <c r="D1088" s="3">
        <v>119250</v>
      </c>
      <c r="E1088" s="3">
        <v>117867</v>
      </c>
      <c r="F1088" s="4" t="s">
        <v>746</v>
      </c>
      <c r="G1088" s="1">
        <f>VALUE(LEFT(F1088,LEN(F1088)-1))*CHOOSE(MATCH(RIGHT(F1088,1),{"K";"M";"B"},0),1000,1000000,1000000000)</f>
        <v>10400000</v>
      </c>
      <c r="H1088" s="6">
        <v>-6.4000000000000003E-3</v>
      </c>
      <c r="I1088" s="5">
        <f>+Dados_Históricos___Ibovespa_2015_a_2025[[#This Row],[Var%]]*100</f>
        <v>-0.64</v>
      </c>
      <c r="J1088" s="9">
        <f t="shared" si="160"/>
        <v>0</v>
      </c>
      <c r="K1088" s="5">
        <f t="shared" si="161"/>
        <v>-0.14000000000000001</v>
      </c>
      <c r="L1088" s="9">
        <f t="shared" si="162"/>
        <v>0</v>
      </c>
      <c r="M1088" s="5">
        <f t="shared" ca="1" si="163"/>
        <v>3.9999999999999593E-3</v>
      </c>
      <c r="N1088" s="9">
        <f t="shared" ca="1" si="164"/>
        <v>1</v>
      </c>
      <c r="O1088" s="5">
        <f t="shared" ca="1" si="165"/>
        <v>-0.10599999999999998</v>
      </c>
      <c r="P1088" s="9">
        <f t="shared" ca="1" si="166"/>
        <v>0</v>
      </c>
      <c r="Q1088" s="5">
        <f t="shared" ca="1" si="167"/>
        <v>-0.1038095238095238</v>
      </c>
      <c r="R1088" s="9">
        <f t="shared" ca="1" si="168"/>
        <v>0</v>
      </c>
      <c r="S1088" s="5">
        <f t="shared" si="169"/>
        <v>-0.99999999999999989</v>
      </c>
    </row>
    <row r="1089" spans="1:19" x14ac:dyDescent="0.3">
      <c r="A1089" s="7">
        <v>44245</v>
      </c>
      <c r="B1089" s="3">
        <v>119199</v>
      </c>
      <c r="C1089" s="3">
        <v>120361</v>
      </c>
      <c r="D1089" s="3">
        <v>120845</v>
      </c>
      <c r="E1089" s="3">
        <v>118515</v>
      </c>
      <c r="F1089" s="4" t="s">
        <v>637</v>
      </c>
      <c r="G1089" s="1">
        <f>VALUE(LEFT(F1089,LEN(F1089)-1))*CHOOSE(MATCH(RIGHT(F1089,1),{"K";"M";"B"},0),1000,1000000,1000000000)</f>
        <v>10720000</v>
      </c>
      <c r="H1089" s="6">
        <v>-9.5999999999999992E-3</v>
      </c>
      <c r="I1089" s="5">
        <f>+Dados_Históricos___Ibovespa_2015_a_2025[[#This Row],[Var%]]*100</f>
        <v>-0.96</v>
      </c>
      <c r="J1089" s="9">
        <f t="shared" si="160"/>
        <v>0</v>
      </c>
      <c r="K1089" s="5">
        <f t="shared" si="161"/>
        <v>-0.45999999999999996</v>
      </c>
      <c r="L1089" s="9">
        <f t="shared" si="162"/>
        <v>0</v>
      </c>
      <c r="M1089" s="5">
        <f t="shared" ca="1" si="163"/>
        <v>-4.1999999999999996E-2</v>
      </c>
      <c r="N1089" s="9">
        <f t="shared" ca="1" si="164"/>
        <v>0</v>
      </c>
      <c r="O1089" s="5">
        <f t="shared" ca="1" si="165"/>
        <v>8.4000000000000033E-2</v>
      </c>
      <c r="P1089" s="9">
        <f t="shared" ca="1" si="166"/>
        <v>1</v>
      </c>
      <c r="Q1089" s="5">
        <f t="shared" ca="1" si="167"/>
        <v>-3.8095238095238064E-2</v>
      </c>
      <c r="R1089" s="9">
        <f t="shared" ca="1" si="168"/>
        <v>0</v>
      </c>
      <c r="S1089" s="5">
        <f t="shared" si="169"/>
        <v>-0.99999999999999989</v>
      </c>
    </row>
    <row r="1090" spans="1:19" x14ac:dyDescent="0.3">
      <c r="A1090" s="7">
        <v>44244</v>
      </c>
      <c r="B1090" s="3">
        <v>120356</v>
      </c>
      <c r="C1090" s="3">
        <v>119421</v>
      </c>
      <c r="D1090" s="3">
        <v>120597</v>
      </c>
      <c r="E1090" s="3">
        <v>118880</v>
      </c>
      <c r="F1090" s="4" t="s">
        <v>747</v>
      </c>
      <c r="G1090" s="1">
        <f>VALUE(LEFT(F1090,LEN(F1090)-1))*CHOOSE(MATCH(RIGHT(F1090,1),{"K";"M";"B"},0),1000,1000000,1000000000)</f>
        <v>8330000</v>
      </c>
      <c r="H1090" s="6">
        <v>7.7999999999999996E-3</v>
      </c>
      <c r="I1090" s="5">
        <f>+Dados_Históricos___Ibovespa_2015_a_2025[[#This Row],[Var%]]*100</f>
        <v>0.77999999999999992</v>
      </c>
      <c r="J1090" s="9">
        <f t="shared" ref="J1090:J1153" si="170">IF(I1090&lt;0,0,IF(I1090=0,0,1))</f>
        <v>1</v>
      </c>
      <c r="K1090" s="5">
        <f t="shared" ref="K1090:K1153" si="171">IF(ABS(I1090)&lt;=0.5, 0, IF(I1090&gt;0, I1090-0.5, I1090+0.5))</f>
        <v>0.27999999999999992</v>
      </c>
      <c r="L1090" s="9">
        <f t="shared" ref="L1090:L1153" si="172">IF(K1090&lt;0,0,IF(K1090=0,0,1))</f>
        <v>1</v>
      </c>
      <c r="M1090" s="5">
        <f t="shared" ref="M1090:M1153" ca="1" si="173">AVERAGE(OFFSET(I1090,0,0,5,1))</f>
        <v>0.11200000000000002</v>
      </c>
      <c r="N1090" s="9">
        <f t="shared" ref="N1090:N1153" ca="1" si="174">IF(M1090&lt;0,0,IF(M1090=0,0,1))</f>
        <v>1</v>
      </c>
      <c r="O1090" s="5">
        <f t="shared" ref="O1090:O1153" ca="1" si="175">AVERAGE(OFFSET(I1090,0,0,10,1))</f>
        <v>0.24100000000000002</v>
      </c>
      <c r="P1090" s="9">
        <f t="shared" ref="P1090:P1153" ca="1" si="176">IF(O1090&lt;0,0,IF(O1090=0,0,1))</f>
        <v>1</v>
      </c>
      <c r="Q1090" s="5">
        <f t="shared" ref="Q1090:Q1153" ca="1" si="177">AVERAGE(OFFSET(I1090,0,0,21,1))</f>
        <v>-0.11333333333333331</v>
      </c>
      <c r="R1090" s="9">
        <f t="shared" ref="R1090:R1153" ca="1" si="178">IF(Q1090&lt;0,0,IF(Q1090=0,0,1))</f>
        <v>0</v>
      </c>
      <c r="S1090" s="5">
        <f t="shared" ref="S1090:S1153" si="179">CORREL(G1089:G1090,I1089:I1090)</f>
        <v>-1</v>
      </c>
    </row>
    <row r="1091" spans="1:19" x14ac:dyDescent="0.3">
      <c r="A1091" s="7">
        <v>44239</v>
      </c>
      <c r="B1091" s="3">
        <v>119429</v>
      </c>
      <c r="C1091" s="3">
        <v>119300</v>
      </c>
      <c r="D1091" s="3">
        <v>119763</v>
      </c>
      <c r="E1091" s="3">
        <v>118163</v>
      </c>
      <c r="F1091" s="4" t="s">
        <v>748</v>
      </c>
      <c r="G1091" s="1">
        <f>VALUE(LEFT(F1091,LEN(F1091)-1))*CHOOSE(MATCH(RIGHT(F1091,1),{"K";"M";"B"},0),1000,1000000,1000000000)</f>
        <v>7660000</v>
      </c>
      <c r="H1091" s="6">
        <v>1.1000000000000001E-3</v>
      </c>
      <c r="I1091" s="5">
        <f>+Dados_Históricos___Ibovespa_2015_a_2025[[#This Row],[Var%]]*100</f>
        <v>0.11</v>
      </c>
      <c r="J1091" s="9">
        <f t="shared" si="170"/>
        <v>1</v>
      </c>
      <c r="K1091" s="5">
        <f t="shared" si="171"/>
        <v>0</v>
      </c>
      <c r="L1091" s="9">
        <f t="shared" si="172"/>
        <v>0</v>
      </c>
      <c r="M1091" s="5">
        <f t="shared" ca="1" si="173"/>
        <v>-0.13399999999999998</v>
      </c>
      <c r="N1091" s="9">
        <f t="shared" ca="1" si="174"/>
        <v>0</v>
      </c>
      <c r="O1091" s="5">
        <f t="shared" ca="1" si="175"/>
        <v>0.376</v>
      </c>
      <c r="P1091" s="9">
        <f t="shared" ca="1" si="176"/>
        <v>1</v>
      </c>
      <c r="Q1091" s="5">
        <f t="shared" ca="1" si="177"/>
        <v>-8.9999999999999969E-2</v>
      </c>
      <c r="R1091" s="9">
        <f t="shared" ca="1" si="178"/>
        <v>0</v>
      </c>
      <c r="S1091" s="5">
        <f t="shared" si="179"/>
        <v>1</v>
      </c>
    </row>
    <row r="1092" spans="1:19" x14ac:dyDescent="0.3">
      <c r="A1092" s="7">
        <v>44238</v>
      </c>
      <c r="B1092" s="3">
        <v>119300</v>
      </c>
      <c r="C1092" s="3">
        <v>118440</v>
      </c>
      <c r="D1092" s="3">
        <v>120283</v>
      </c>
      <c r="E1092" s="3">
        <v>118440</v>
      </c>
      <c r="F1092" s="4" t="s">
        <v>749</v>
      </c>
      <c r="G1092" s="1">
        <f>VALUE(LEFT(F1092,LEN(F1092)-1))*CHOOSE(MATCH(RIGHT(F1092,1),{"K";"M";"B"},0),1000,1000000,1000000000)</f>
        <v>7570000</v>
      </c>
      <c r="H1092" s="6">
        <v>7.3000000000000001E-3</v>
      </c>
      <c r="I1092" s="5">
        <f>+Dados_Históricos___Ibovespa_2015_a_2025[[#This Row],[Var%]]*100</f>
        <v>0.73</v>
      </c>
      <c r="J1092" s="9">
        <f t="shared" si="170"/>
        <v>1</v>
      </c>
      <c r="K1092" s="5">
        <f t="shared" si="171"/>
        <v>0.22999999999999998</v>
      </c>
      <c r="L1092" s="9">
        <f t="shared" si="172"/>
        <v>1</v>
      </c>
      <c r="M1092" s="5">
        <f t="shared" ca="1" si="173"/>
        <v>8.0000000000000522E-3</v>
      </c>
      <c r="N1092" s="9">
        <f t="shared" ca="1" si="174"/>
        <v>1</v>
      </c>
      <c r="O1092" s="5">
        <f t="shared" ca="1" si="175"/>
        <v>4.4000000000000081E-2</v>
      </c>
      <c r="P1092" s="9">
        <f t="shared" ca="1" si="176"/>
        <v>1</v>
      </c>
      <c r="Q1092" s="5">
        <f t="shared" ca="1" si="177"/>
        <v>-0.17476190476190473</v>
      </c>
      <c r="R1092" s="9">
        <f t="shared" ca="1" si="178"/>
        <v>0</v>
      </c>
      <c r="S1092" s="5">
        <f t="shared" si="179"/>
        <v>-1</v>
      </c>
    </row>
    <row r="1093" spans="1:19" x14ac:dyDescent="0.3">
      <c r="A1093" s="7">
        <v>44237</v>
      </c>
      <c r="B1093" s="3">
        <v>118435</v>
      </c>
      <c r="C1093" s="3">
        <v>119472</v>
      </c>
      <c r="D1093" s="3">
        <v>119738</v>
      </c>
      <c r="E1093" s="3">
        <v>117970</v>
      </c>
      <c r="F1093" s="4" t="s">
        <v>750</v>
      </c>
      <c r="G1093" s="1">
        <f>VALUE(LEFT(F1093,LEN(F1093)-1))*CHOOSE(MATCH(RIGHT(F1093,1),{"K";"M";"B"},0),1000,1000000,1000000000)</f>
        <v>8640000</v>
      </c>
      <c r="H1093" s="6">
        <v>-8.6999999999999994E-3</v>
      </c>
      <c r="I1093" s="5">
        <f>+Dados_Históricos___Ibovespa_2015_a_2025[[#This Row],[Var%]]*100</f>
        <v>-0.86999999999999988</v>
      </c>
      <c r="J1093" s="9">
        <f t="shared" si="170"/>
        <v>0</v>
      </c>
      <c r="K1093" s="5">
        <f t="shared" si="171"/>
        <v>-0.36999999999999988</v>
      </c>
      <c r="L1093" s="9">
        <f t="shared" si="172"/>
        <v>0</v>
      </c>
      <c r="M1093" s="5">
        <f t="shared" ca="1" si="173"/>
        <v>-0.21599999999999991</v>
      </c>
      <c r="N1093" s="9">
        <f t="shared" ca="1" si="174"/>
        <v>0</v>
      </c>
      <c r="O1093" s="5">
        <f t="shared" ca="1" si="175"/>
        <v>0.23000000000000007</v>
      </c>
      <c r="P1093" s="9">
        <f t="shared" ca="1" si="176"/>
        <v>1</v>
      </c>
      <c r="Q1093" s="5">
        <f t="shared" ca="1" si="177"/>
        <v>-0.18095238095238089</v>
      </c>
      <c r="R1093" s="9">
        <f t="shared" ca="1" si="178"/>
        <v>0</v>
      </c>
      <c r="S1093" s="5">
        <f t="shared" si="179"/>
        <v>-1</v>
      </c>
    </row>
    <row r="1094" spans="1:19" x14ac:dyDescent="0.3">
      <c r="A1094" s="7">
        <v>44236</v>
      </c>
      <c r="B1094" s="3">
        <v>119472</v>
      </c>
      <c r="C1094" s="3">
        <v>119696</v>
      </c>
      <c r="D1094" s="3">
        <v>119975</v>
      </c>
      <c r="E1094" s="3">
        <v>118246</v>
      </c>
      <c r="F1094" s="4" t="s">
        <v>720</v>
      </c>
      <c r="G1094" s="1">
        <f>VALUE(LEFT(F1094,LEN(F1094)-1))*CHOOSE(MATCH(RIGHT(F1094,1),{"K";"M";"B"},0),1000,1000000,1000000000)</f>
        <v>7910000</v>
      </c>
      <c r="H1094" s="6">
        <v>-1.9E-3</v>
      </c>
      <c r="I1094" s="5">
        <f>+Dados_Históricos___Ibovespa_2015_a_2025[[#This Row],[Var%]]*100</f>
        <v>-0.19</v>
      </c>
      <c r="J1094" s="9">
        <f t="shared" si="170"/>
        <v>0</v>
      </c>
      <c r="K1094" s="5">
        <f t="shared" si="171"/>
        <v>0</v>
      </c>
      <c r="L1094" s="9">
        <f t="shared" si="172"/>
        <v>0</v>
      </c>
      <c r="M1094" s="5">
        <f t="shared" ca="1" si="173"/>
        <v>0.21000000000000005</v>
      </c>
      <c r="N1094" s="9">
        <f t="shared" ca="1" si="174"/>
        <v>1</v>
      </c>
      <c r="O1094" s="5">
        <f t="shared" ca="1" si="175"/>
        <v>0.26700000000000002</v>
      </c>
      <c r="P1094" s="9">
        <f t="shared" ca="1" si="176"/>
        <v>1</v>
      </c>
      <c r="Q1094" s="5">
        <f t="shared" ca="1" si="177"/>
        <v>-0.20904761904761898</v>
      </c>
      <c r="R1094" s="9">
        <f t="shared" ca="1" si="178"/>
        <v>0</v>
      </c>
      <c r="S1094" s="5">
        <f t="shared" si="179"/>
        <v>-1</v>
      </c>
    </row>
    <row r="1095" spans="1:19" x14ac:dyDescent="0.3">
      <c r="A1095" s="7">
        <v>44235</v>
      </c>
      <c r="B1095" s="3">
        <v>119696</v>
      </c>
      <c r="C1095" s="3">
        <v>120239</v>
      </c>
      <c r="D1095" s="3">
        <v>120844</v>
      </c>
      <c r="E1095" s="3">
        <v>119140</v>
      </c>
      <c r="F1095" s="4" t="s">
        <v>218</v>
      </c>
      <c r="G1095" s="1">
        <f>VALUE(LEFT(F1095,LEN(F1095)-1))*CHOOSE(MATCH(RIGHT(F1095,1),{"K";"M";"B"},0),1000,1000000,1000000000)</f>
        <v>8620000</v>
      </c>
      <c r="H1095" s="6">
        <v>-4.4999999999999997E-3</v>
      </c>
      <c r="I1095" s="5">
        <f>+Dados_Históricos___Ibovespa_2015_a_2025[[#This Row],[Var%]]*100</f>
        <v>-0.44999999999999996</v>
      </c>
      <c r="J1095" s="9">
        <f t="shared" si="170"/>
        <v>0</v>
      </c>
      <c r="K1095" s="5">
        <f t="shared" si="171"/>
        <v>0</v>
      </c>
      <c r="L1095" s="9">
        <f t="shared" si="172"/>
        <v>0</v>
      </c>
      <c r="M1095" s="5">
        <f t="shared" ca="1" si="173"/>
        <v>0.37</v>
      </c>
      <c r="N1095" s="9">
        <f t="shared" ca="1" si="174"/>
        <v>1</v>
      </c>
      <c r="O1095" s="5">
        <f t="shared" ca="1" si="175"/>
        <v>0.20800000000000005</v>
      </c>
      <c r="P1095" s="9">
        <f t="shared" ca="1" si="176"/>
        <v>1</v>
      </c>
      <c r="Q1095" s="5">
        <f t="shared" ca="1" si="177"/>
        <v>-9.5238095238095219E-2</v>
      </c>
      <c r="R1095" s="9">
        <f t="shared" ca="1" si="178"/>
        <v>0</v>
      </c>
      <c r="S1095" s="5">
        <f t="shared" si="179"/>
        <v>-1</v>
      </c>
    </row>
    <row r="1096" spans="1:19" x14ac:dyDescent="0.3">
      <c r="A1096" s="7">
        <v>44232</v>
      </c>
      <c r="B1096" s="3">
        <v>120240</v>
      </c>
      <c r="C1096" s="3">
        <v>119261</v>
      </c>
      <c r="D1096" s="3">
        <v>121117</v>
      </c>
      <c r="E1096" s="3">
        <v>119261</v>
      </c>
      <c r="F1096" s="4" t="s">
        <v>603</v>
      </c>
      <c r="G1096" s="1">
        <f>VALUE(LEFT(F1096,LEN(F1096)-1))*CHOOSE(MATCH(RIGHT(F1096,1),{"K";"M";"B"},0),1000,1000000,1000000000)</f>
        <v>8210000.0000000009</v>
      </c>
      <c r="H1096" s="6">
        <v>8.2000000000000007E-3</v>
      </c>
      <c r="I1096" s="5">
        <f>+Dados_Históricos___Ibovespa_2015_a_2025[[#This Row],[Var%]]*100</f>
        <v>0.82000000000000006</v>
      </c>
      <c r="J1096" s="9">
        <f t="shared" si="170"/>
        <v>1</v>
      </c>
      <c r="K1096" s="5">
        <f t="shared" si="171"/>
        <v>0.32000000000000006</v>
      </c>
      <c r="L1096" s="9">
        <f t="shared" si="172"/>
        <v>1</v>
      </c>
      <c r="M1096" s="5">
        <f t="shared" ca="1" si="173"/>
        <v>0.8859999999999999</v>
      </c>
      <c r="N1096" s="9">
        <f t="shared" ca="1" si="174"/>
        <v>1</v>
      </c>
      <c r="O1096" s="5">
        <f t="shared" ca="1" si="175"/>
        <v>0.17300000000000001</v>
      </c>
      <c r="P1096" s="9">
        <f t="shared" ca="1" si="176"/>
        <v>1</v>
      </c>
      <c r="Q1096" s="5">
        <f t="shared" ca="1" si="177"/>
        <v>5.7619047619047618E-2</v>
      </c>
      <c r="R1096" s="9">
        <f t="shared" ca="1" si="178"/>
        <v>1</v>
      </c>
      <c r="S1096" s="5">
        <f t="shared" si="179"/>
        <v>-1</v>
      </c>
    </row>
    <row r="1097" spans="1:19" x14ac:dyDescent="0.3">
      <c r="A1097" s="7">
        <v>44231</v>
      </c>
      <c r="B1097" s="3">
        <v>119261</v>
      </c>
      <c r="C1097" s="3">
        <v>119728</v>
      </c>
      <c r="D1097" s="3">
        <v>120560</v>
      </c>
      <c r="E1097" s="3">
        <v>118918</v>
      </c>
      <c r="F1097" s="4" t="s">
        <v>251</v>
      </c>
      <c r="G1097" s="1">
        <f>VALUE(LEFT(F1097,LEN(F1097)-1))*CHOOSE(MATCH(RIGHT(F1097,1),{"K";"M";"B"},0),1000,1000000,1000000000)</f>
        <v>8100000</v>
      </c>
      <c r="H1097" s="6">
        <v>-3.8999999999999998E-3</v>
      </c>
      <c r="I1097" s="5">
        <f>+Dados_Históricos___Ibovespa_2015_a_2025[[#This Row],[Var%]]*100</f>
        <v>-0.38999999999999996</v>
      </c>
      <c r="J1097" s="9">
        <f t="shared" si="170"/>
        <v>0</v>
      </c>
      <c r="K1097" s="5">
        <f t="shared" si="171"/>
        <v>0</v>
      </c>
      <c r="L1097" s="9">
        <f t="shared" si="172"/>
        <v>0</v>
      </c>
      <c r="M1097" s="5">
        <f t="shared" ca="1" si="173"/>
        <v>8.0000000000000071E-2</v>
      </c>
      <c r="N1097" s="9">
        <f t="shared" ca="1" si="174"/>
        <v>1</v>
      </c>
      <c r="O1097" s="5">
        <f t="shared" ca="1" si="175"/>
        <v>-1.8999999999999951E-2</v>
      </c>
      <c r="P1097" s="9">
        <f t="shared" ca="1" si="176"/>
        <v>0</v>
      </c>
      <c r="Q1097" s="5">
        <f t="shared" ca="1" si="177"/>
        <v>7.619047619047626E-3</v>
      </c>
      <c r="R1097" s="9">
        <f t="shared" ca="1" si="178"/>
        <v>1</v>
      </c>
      <c r="S1097" s="5">
        <f t="shared" si="179"/>
        <v>0.99999999999999978</v>
      </c>
    </row>
    <row r="1098" spans="1:19" x14ac:dyDescent="0.3">
      <c r="A1098" s="7">
        <v>44230</v>
      </c>
      <c r="B1098" s="3">
        <v>119725</v>
      </c>
      <c r="C1098" s="3">
        <v>118235</v>
      </c>
      <c r="D1098" s="3">
        <v>120210</v>
      </c>
      <c r="E1098" s="3">
        <v>118234</v>
      </c>
      <c r="F1098" s="4" t="s">
        <v>334</v>
      </c>
      <c r="G1098" s="1">
        <f>VALUE(LEFT(F1098,LEN(F1098)-1))*CHOOSE(MATCH(RIGHT(F1098,1),{"K";"M";"B"},0),1000,1000000,1000000000)</f>
        <v>8700000</v>
      </c>
      <c r="H1098" s="6">
        <v>1.26E-2</v>
      </c>
      <c r="I1098" s="5">
        <f>+Dados_Históricos___Ibovespa_2015_a_2025[[#This Row],[Var%]]*100</f>
        <v>1.26</v>
      </c>
      <c r="J1098" s="9">
        <f t="shared" si="170"/>
        <v>1</v>
      </c>
      <c r="K1098" s="5">
        <f t="shared" si="171"/>
        <v>0.76</v>
      </c>
      <c r="L1098" s="9">
        <f t="shared" si="172"/>
        <v>1</v>
      </c>
      <c r="M1098" s="5">
        <f t="shared" ca="1" si="173"/>
        <v>0.67600000000000005</v>
      </c>
      <c r="N1098" s="9">
        <f t="shared" ca="1" si="174"/>
        <v>1</v>
      </c>
      <c r="O1098" s="5">
        <f t="shared" ca="1" si="175"/>
        <v>-6.1999999999999944E-2</v>
      </c>
      <c r="P1098" s="9">
        <f t="shared" ca="1" si="176"/>
        <v>0</v>
      </c>
      <c r="Q1098" s="5">
        <f t="shared" ca="1" si="177"/>
        <v>4.7142857142857132E-2</v>
      </c>
      <c r="R1098" s="9">
        <f t="shared" ca="1" si="178"/>
        <v>1</v>
      </c>
      <c r="S1098" s="5">
        <f t="shared" si="179"/>
        <v>1</v>
      </c>
    </row>
    <row r="1099" spans="1:19" x14ac:dyDescent="0.3">
      <c r="A1099" s="7">
        <v>44229</v>
      </c>
      <c r="B1099" s="3">
        <v>118234</v>
      </c>
      <c r="C1099" s="3">
        <v>117520</v>
      </c>
      <c r="D1099" s="3">
        <v>119805</v>
      </c>
      <c r="E1099" s="3">
        <v>117519</v>
      </c>
      <c r="F1099" s="4" t="s">
        <v>556</v>
      </c>
      <c r="G1099" s="1">
        <f>VALUE(LEFT(F1099,LEN(F1099)-1))*CHOOSE(MATCH(RIGHT(F1099,1),{"K";"M";"B"},0),1000,1000000,1000000000)</f>
        <v>11630000</v>
      </c>
      <c r="H1099" s="6">
        <v>6.1000000000000004E-3</v>
      </c>
      <c r="I1099" s="5">
        <f>+Dados_Históricos___Ibovespa_2015_a_2025[[#This Row],[Var%]]*100</f>
        <v>0.61</v>
      </c>
      <c r="J1099" s="9">
        <f t="shared" si="170"/>
        <v>1</v>
      </c>
      <c r="K1099" s="5">
        <f t="shared" si="171"/>
        <v>0.10999999999999999</v>
      </c>
      <c r="L1099" s="9">
        <f t="shared" si="172"/>
        <v>1</v>
      </c>
      <c r="M1099" s="5">
        <f t="shared" ca="1" si="173"/>
        <v>0.32400000000000001</v>
      </c>
      <c r="N1099" s="9">
        <f t="shared" ca="1" si="174"/>
        <v>1</v>
      </c>
      <c r="O1099" s="5">
        <f t="shared" ca="1" si="175"/>
        <v>-0.23799999999999999</v>
      </c>
      <c r="P1099" s="9">
        <f t="shared" ca="1" si="176"/>
        <v>0</v>
      </c>
      <c r="Q1099" s="5">
        <f t="shared" ca="1" si="177"/>
        <v>-1.952380952380952E-2</v>
      </c>
      <c r="R1099" s="9">
        <f t="shared" ca="1" si="178"/>
        <v>0</v>
      </c>
      <c r="S1099" s="5">
        <f t="shared" si="179"/>
        <v>-1</v>
      </c>
    </row>
    <row r="1100" spans="1:19" x14ac:dyDescent="0.3">
      <c r="A1100" s="7">
        <v>44228</v>
      </c>
      <c r="B1100" s="3">
        <v>117518</v>
      </c>
      <c r="C1100" s="3">
        <v>115093</v>
      </c>
      <c r="D1100" s="3">
        <v>117862</v>
      </c>
      <c r="E1100" s="3">
        <v>115093</v>
      </c>
      <c r="F1100" s="4" t="s">
        <v>751</v>
      </c>
      <c r="G1100" s="1">
        <f>VALUE(LEFT(F1100,LEN(F1100)-1))*CHOOSE(MATCH(RIGHT(F1100,1),{"K";"M";"B"},0),1000,1000000,1000000000)</f>
        <v>8720000</v>
      </c>
      <c r="H1100" s="6">
        <v>2.1299999999999999E-2</v>
      </c>
      <c r="I1100" s="5">
        <f>+Dados_Históricos___Ibovespa_2015_a_2025[[#This Row],[Var%]]*100</f>
        <v>2.13</v>
      </c>
      <c r="J1100" s="9">
        <f t="shared" si="170"/>
        <v>1</v>
      </c>
      <c r="K1100" s="5">
        <f t="shared" si="171"/>
        <v>1.63</v>
      </c>
      <c r="L1100" s="9">
        <f t="shared" si="172"/>
        <v>1</v>
      </c>
      <c r="M1100" s="5">
        <f t="shared" ca="1" si="173"/>
        <v>4.6000000000000062E-2</v>
      </c>
      <c r="N1100" s="9">
        <f t="shared" ca="1" si="174"/>
        <v>1</v>
      </c>
      <c r="O1100" s="5">
        <f t="shared" ca="1" si="175"/>
        <v>-0.22499999999999992</v>
      </c>
      <c r="P1100" s="9">
        <f t="shared" ca="1" si="176"/>
        <v>0</v>
      </c>
      <c r="Q1100" s="5">
        <f t="shared" ca="1" si="177"/>
        <v>-6.4285714285714307E-2</v>
      </c>
      <c r="R1100" s="9">
        <f t="shared" ca="1" si="178"/>
        <v>0</v>
      </c>
      <c r="S1100" s="5">
        <f t="shared" si="179"/>
        <v>-1.0000000000000002</v>
      </c>
    </row>
    <row r="1101" spans="1:19" x14ac:dyDescent="0.3">
      <c r="A1101" s="7">
        <v>44225</v>
      </c>
      <c r="B1101" s="3">
        <v>115068</v>
      </c>
      <c r="C1101" s="3">
        <v>118880</v>
      </c>
      <c r="D1101" s="3">
        <v>118880</v>
      </c>
      <c r="E1101" s="3">
        <v>114973</v>
      </c>
      <c r="F1101" s="4" t="s">
        <v>664</v>
      </c>
      <c r="G1101" s="1">
        <f>VALUE(LEFT(F1101,LEN(F1101)-1))*CHOOSE(MATCH(RIGHT(F1101,1),{"K";"M";"B"},0),1000,1000000,1000000000)</f>
        <v>10970000</v>
      </c>
      <c r="H1101" s="6">
        <v>-3.2099999999999997E-2</v>
      </c>
      <c r="I1101" s="5">
        <f>+Dados_Históricos___Ibovespa_2015_a_2025[[#This Row],[Var%]]*100</f>
        <v>-3.2099999999999995</v>
      </c>
      <c r="J1101" s="9">
        <f t="shared" si="170"/>
        <v>0</v>
      </c>
      <c r="K1101" s="5">
        <f t="shared" si="171"/>
        <v>-2.7099999999999995</v>
      </c>
      <c r="L1101" s="9">
        <f t="shared" si="172"/>
        <v>0</v>
      </c>
      <c r="M1101" s="5">
        <f t="shared" ca="1" si="173"/>
        <v>-0.53999999999999981</v>
      </c>
      <c r="N1101" s="9">
        <f t="shared" ca="1" si="174"/>
        <v>0</v>
      </c>
      <c r="O1101" s="5">
        <f t="shared" ca="1" si="175"/>
        <v>-0.69199999999999995</v>
      </c>
      <c r="P1101" s="9">
        <f t="shared" ca="1" si="176"/>
        <v>0</v>
      </c>
      <c r="Q1101" s="5">
        <f t="shared" ca="1" si="177"/>
        <v>-0.15428571428571433</v>
      </c>
      <c r="R1101" s="9">
        <f t="shared" ca="1" si="178"/>
        <v>0</v>
      </c>
      <c r="S1101" s="5">
        <f t="shared" si="179"/>
        <v>-1</v>
      </c>
    </row>
    <row r="1102" spans="1:19" x14ac:dyDescent="0.3">
      <c r="A1102" s="7">
        <v>44224</v>
      </c>
      <c r="B1102" s="3">
        <v>118883</v>
      </c>
      <c r="C1102" s="3">
        <v>115882</v>
      </c>
      <c r="D1102" s="3">
        <v>119355</v>
      </c>
      <c r="E1102" s="3">
        <v>115734</v>
      </c>
      <c r="F1102" s="4" t="s">
        <v>619</v>
      </c>
      <c r="G1102" s="1">
        <f>VALUE(LEFT(F1102,LEN(F1102)-1))*CHOOSE(MATCH(RIGHT(F1102,1),{"K";"M";"B"},0),1000,1000000,1000000000)</f>
        <v>12070000</v>
      </c>
      <c r="H1102" s="6">
        <v>2.5899999999999999E-2</v>
      </c>
      <c r="I1102" s="5">
        <f>+Dados_Históricos___Ibovespa_2015_a_2025[[#This Row],[Var%]]*100</f>
        <v>2.59</v>
      </c>
      <c r="J1102" s="9">
        <f t="shared" si="170"/>
        <v>1</v>
      </c>
      <c r="K1102" s="5">
        <f t="shared" si="171"/>
        <v>2.09</v>
      </c>
      <c r="L1102" s="9">
        <f t="shared" si="172"/>
        <v>1</v>
      </c>
      <c r="M1102" s="5">
        <f t="shared" ca="1" si="173"/>
        <v>-0.11799999999999997</v>
      </c>
      <c r="N1102" s="9">
        <f t="shared" ca="1" si="174"/>
        <v>0</v>
      </c>
      <c r="O1102" s="5">
        <f t="shared" ca="1" si="175"/>
        <v>-0.24399999999999999</v>
      </c>
      <c r="P1102" s="9">
        <f t="shared" ca="1" si="176"/>
        <v>0</v>
      </c>
      <c r="Q1102" s="5">
        <f t="shared" ca="1" si="177"/>
        <v>5.1904761904761933E-2</v>
      </c>
      <c r="R1102" s="9">
        <f t="shared" ca="1" si="178"/>
        <v>1</v>
      </c>
      <c r="S1102" s="5">
        <f t="shared" si="179"/>
        <v>1</v>
      </c>
    </row>
    <row r="1103" spans="1:19" x14ac:dyDescent="0.3">
      <c r="A1103" s="7">
        <v>44223</v>
      </c>
      <c r="B1103" s="3">
        <v>115882</v>
      </c>
      <c r="C1103" s="3">
        <v>116463</v>
      </c>
      <c r="D1103" s="3">
        <v>117840</v>
      </c>
      <c r="E1103" s="3">
        <v>114887</v>
      </c>
      <c r="F1103" s="4" t="s">
        <v>463</v>
      </c>
      <c r="G1103" s="1">
        <f>VALUE(LEFT(F1103,LEN(F1103)-1))*CHOOSE(MATCH(RIGHT(F1103,1),{"K";"M";"B"},0),1000,1000000,1000000000)</f>
        <v>12380000</v>
      </c>
      <c r="H1103" s="6">
        <v>-5.0000000000000001E-3</v>
      </c>
      <c r="I1103" s="5">
        <f>+Dados_Históricos___Ibovespa_2015_a_2025[[#This Row],[Var%]]*100</f>
        <v>-0.5</v>
      </c>
      <c r="J1103" s="9">
        <f t="shared" si="170"/>
        <v>0</v>
      </c>
      <c r="K1103" s="5">
        <f t="shared" si="171"/>
        <v>0</v>
      </c>
      <c r="L1103" s="9">
        <f t="shared" si="172"/>
        <v>0</v>
      </c>
      <c r="M1103" s="5">
        <f t="shared" ca="1" si="173"/>
        <v>-0.8</v>
      </c>
      <c r="N1103" s="9">
        <f t="shared" ca="1" si="174"/>
        <v>0</v>
      </c>
      <c r="O1103" s="5">
        <f t="shared" ca="1" si="175"/>
        <v>-0.66999999999999993</v>
      </c>
      <c r="P1103" s="9">
        <f t="shared" ca="1" si="176"/>
        <v>0</v>
      </c>
      <c r="Q1103" s="5">
        <f t="shared" ca="1" si="177"/>
        <v>-2.3809523809523819E-2</v>
      </c>
      <c r="R1103" s="9">
        <f t="shared" ca="1" si="178"/>
        <v>0</v>
      </c>
      <c r="S1103" s="5">
        <f t="shared" si="179"/>
        <v>-1</v>
      </c>
    </row>
    <row r="1104" spans="1:19" x14ac:dyDescent="0.3">
      <c r="A1104" s="7">
        <v>44222</v>
      </c>
      <c r="B1104" s="3">
        <v>116464</v>
      </c>
      <c r="C1104" s="3">
        <v>117381</v>
      </c>
      <c r="D1104" s="3">
        <v>119167</v>
      </c>
      <c r="E1104" s="3">
        <v>116109</v>
      </c>
      <c r="F1104" s="4" t="s">
        <v>412</v>
      </c>
      <c r="G1104" s="1">
        <f>VALUE(LEFT(F1104,LEN(F1104)-1))*CHOOSE(MATCH(RIGHT(F1104,1),{"K";"M";"B"},0),1000,1000000,1000000000)</f>
        <v>10680000</v>
      </c>
      <c r="H1104" s="6">
        <v>-7.7999999999999996E-3</v>
      </c>
      <c r="I1104" s="5">
        <f>+Dados_Históricos___Ibovespa_2015_a_2025[[#This Row],[Var%]]*100</f>
        <v>-0.77999999999999992</v>
      </c>
      <c r="J1104" s="9">
        <f t="shared" si="170"/>
        <v>0</v>
      </c>
      <c r="K1104" s="5">
        <f t="shared" si="171"/>
        <v>-0.27999999999999992</v>
      </c>
      <c r="L1104" s="9">
        <f t="shared" si="172"/>
        <v>0</v>
      </c>
      <c r="M1104" s="5">
        <f t="shared" ca="1" si="173"/>
        <v>-0.8</v>
      </c>
      <c r="N1104" s="9">
        <f t="shared" ca="1" si="174"/>
        <v>0</v>
      </c>
      <c r="O1104" s="5">
        <f t="shared" ca="1" si="175"/>
        <v>-0.55999999999999994</v>
      </c>
      <c r="P1104" s="9">
        <f t="shared" ca="1" si="176"/>
        <v>0</v>
      </c>
      <c r="Q1104" s="5">
        <f t="shared" ca="1" si="177"/>
        <v>3.3333333333333326E-2</v>
      </c>
      <c r="R1104" s="9">
        <f t="shared" ca="1" si="178"/>
        <v>1</v>
      </c>
      <c r="S1104" s="5">
        <f t="shared" si="179"/>
        <v>1</v>
      </c>
    </row>
    <row r="1105" spans="1:19" x14ac:dyDescent="0.3">
      <c r="A1105" s="7">
        <v>44218</v>
      </c>
      <c r="B1105" s="3">
        <v>117380</v>
      </c>
      <c r="C1105" s="3">
        <v>118318</v>
      </c>
      <c r="D1105" s="3">
        <v>118318</v>
      </c>
      <c r="E1105" s="3">
        <v>116109</v>
      </c>
      <c r="F1105" s="4" t="s">
        <v>125</v>
      </c>
      <c r="G1105" s="1">
        <f>VALUE(LEFT(F1105,LEN(F1105)-1))*CHOOSE(MATCH(RIGHT(F1105,1),{"K";"M";"B"},0),1000,1000000,1000000000)</f>
        <v>9370000</v>
      </c>
      <c r="H1105" s="6">
        <v>-8.0000000000000002E-3</v>
      </c>
      <c r="I1105" s="5">
        <f>+Dados_Históricos___Ibovespa_2015_a_2025[[#This Row],[Var%]]*100</f>
        <v>-0.8</v>
      </c>
      <c r="J1105" s="9">
        <f t="shared" si="170"/>
        <v>0</v>
      </c>
      <c r="K1105" s="5">
        <f t="shared" si="171"/>
        <v>-0.30000000000000004</v>
      </c>
      <c r="L1105" s="9">
        <f t="shared" si="172"/>
        <v>0</v>
      </c>
      <c r="M1105" s="5">
        <f t="shared" ca="1" si="173"/>
        <v>-0.49599999999999989</v>
      </c>
      <c r="N1105" s="9">
        <f t="shared" ca="1" si="174"/>
        <v>0</v>
      </c>
      <c r="O1105" s="5">
        <f t="shared" ca="1" si="175"/>
        <v>-0.628</v>
      </c>
      <c r="P1105" s="9">
        <f t="shared" ca="1" si="176"/>
        <v>0</v>
      </c>
      <c r="Q1105" s="5">
        <f t="shared" ca="1" si="177"/>
        <v>-1.8095238095238112E-2</v>
      </c>
      <c r="R1105" s="9">
        <f t="shared" ca="1" si="178"/>
        <v>0</v>
      </c>
      <c r="S1105" s="5">
        <f t="shared" si="179"/>
        <v>1</v>
      </c>
    </row>
    <row r="1106" spans="1:19" x14ac:dyDescent="0.3">
      <c r="A1106" s="7">
        <v>44217</v>
      </c>
      <c r="B1106" s="3">
        <v>118329</v>
      </c>
      <c r="C1106" s="3">
        <v>119628</v>
      </c>
      <c r="D1106" s="3">
        <v>120243</v>
      </c>
      <c r="E1106" s="3">
        <v>117785</v>
      </c>
      <c r="F1106" s="4" t="s">
        <v>698</v>
      </c>
      <c r="G1106" s="1">
        <f>VALUE(LEFT(F1106,LEN(F1106)-1))*CHOOSE(MATCH(RIGHT(F1106,1),{"K";"M";"B"},0),1000,1000000,1000000000)</f>
        <v>8570000</v>
      </c>
      <c r="H1106" s="6">
        <v>-1.0999999999999999E-2</v>
      </c>
      <c r="I1106" s="5">
        <f>+Dados_Históricos___Ibovespa_2015_a_2025[[#This Row],[Var%]]*100</f>
        <v>-1.0999999999999999</v>
      </c>
      <c r="J1106" s="9">
        <f t="shared" si="170"/>
        <v>0</v>
      </c>
      <c r="K1106" s="5">
        <f t="shared" si="171"/>
        <v>-0.59999999999999987</v>
      </c>
      <c r="L1106" s="9">
        <f t="shared" si="172"/>
        <v>0</v>
      </c>
      <c r="M1106" s="5">
        <f t="shared" ca="1" si="173"/>
        <v>-0.84399999999999997</v>
      </c>
      <c r="N1106" s="9">
        <f t="shared" ca="1" si="174"/>
        <v>0</v>
      </c>
      <c r="O1106" s="5">
        <f t="shared" ca="1" si="175"/>
        <v>-0.32799999999999996</v>
      </c>
      <c r="P1106" s="9">
        <f t="shared" ca="1" si="176"/>
        <v>0</v>
      </c>
      <c r="Q1106" s="5">
        <f t="shared" ca="1" si="177"/>
        <v>4.761904761904758E-3</v>
      </c>
      <c r="R1106" s="9">
        <f t="shared" ca="1" si="178"/>
        <v>1</v>
      </c>
      <c r="S1106" s="5">
        <f t="shared" si="179"/>
        <v>1</v>
      </c>
    </row>
    <row r="1107" spans="1:19" x14ac:dyDescent="0.3">
      <c r="A1107" s="7">
        <v>44216</v>
      </c>
      <c r="B1107" s="3">
        <v>119646</v>
      </c>
      <c r="C1107" s="3">
        <v>120644</v>
      </c>
      <c r="D1107" s="3">
        <v>121449</v>
      </c>
      <c r="E1107" s="3">
        <v>118740</v>
      </c>
      <c r="F1107" s="4" t="s">
        <v>197</v>
      </c>
      <c r="G1107" s="1">
        <f>VALUE(LEFT(F1107,LEN(F1107)-1))*CHOOSE(MATCH(RIGHT(F1107,1),{"K";"M";"B"},0),1000,1000000,1000000000)</f>
        <v>7950000</v>
      </c>
      <c r="H1107" s="6">
        <v>-8.2000000000000007E-3</v>
      </c>
      <c r="I1107" s="5">
        <f>+Dados_Históricos___Ibovespa_2015_a_2025[[#This Row],[Var%]]*100</f>
        <v>-0.82000000000000006</v>
      </c>
      <c r="J1107" s="9">
        <f t="shared" si="170"/>
        <v>0</v>
      </c>
      <c r="K1107" s="5">
        <f t="shared" si="171"/>
        <v>-0.32000000000000006</v>
      </c>
      <c r="L1107" s="9">
        <f t="shared" si="172"/>
        <v>0</v>
      </c>
      <c r="M1107" s="5">
        <f t="shared" ca="1" si="173"/>
        <v>-0.37</v>
      </c>
      <c r="N1107" s="9">
        <f t="shared" ca="1" si="174"/>
        <v>0</v>
      </c>
      <c r="O1107" s="5">
        <f t="shared" ca="1" si="175"/>
        <v>5.7999999999999961E-2</v>
      </c>
      <c r="P1107" s="9">
        <f t="shared" ca="1" si="176"/>
        <v>1</v>
      </c>
      <c r="Q1107" s="5">
        <f t="shared" ca="1" si="177"/>
        <v>7.9047619047619047E-2</v>
      </c>
      <c r="R1107" s="9">
        <f t="shared" ca="1" si="178"/>
        <v>1</v>
      </c>
      <c r="S1107" s="5">
        <f t="shared" si="179"/>
        <v>-1</v>
      </c>
    </row>
    <row r="1108" spans="1:19" x14ac:dyDescent="0.3">
      <c r="A1108" s="7">
        <v>44215</v>
      </c>
      <c r="B1108" s="3">
        <v>120636</v>
      </c>
      <c r="C1108" s="3">
        <v>121250</v>
      </c>
      <c r="D1108" s="3">
        <v>122120</v>
      </c>
      <c r="E1108" s="3">
        <v>119257</v>
      </c>
      <c r="F1108" s="4" t="s">
        <v>665</v>
      </c>
      <c r="G1108" s="1">
        <f>VALUE(LEFT(F1108,LEN(F1108)-1))*CHOOSE(MATCH(RIGHT(F1108,1),{"K";"M";"B"},0),1000,1000000,1000000000)</f>
        <v>7890000</v>
      </c>
      <c r="H1108" s="6">
        <v>-5.0000000000000001E-3</v>
      </c>
      <c r="I1108" s="5">
        <f>+Dados_Históricos___Ibovespa_2015_a_2025[[#This Row],[Var%]]*100</f>
        <v>-0.5</v>
      </c>
      <c r="J1108" s="9">
        <f t="shared" si="170"/>
        <v>0</v>
      </c>
      <c r="K1108" s="5">
        <f t="shared" si="171"/>
        <v>0</v>
      </c>
      <c r="L1108" s="9">
        <f t="shared" si="172"/>
        <v>0</v>
      </c>
      <c r="M1108" s="5">
        <f t="shared" ca="1" si="173"/>
        <v>-0.53999999999999992</v>
      </c>
      <c r="N1108" s="9">
        <f t="shared" ca="1" si="174"/>
        <v>0</v>
      </c>
      <c r="O1108" s="5">
        <f t="shared" ca="1" si="175"/>
        <v>0.11699999999999999</v>
      </c>
      <c r="P1108" s="9">
        <f t="shared" ca="1" si="176"/>
        <v>1</v>
      </c>
      <c r="Q1108" s="5">
        <f t="shared" ca="1" si="177"/>
        <v>0.18809523809523809</v>
      </c>
      <c r="R1108" s="9">
        <f t="shared" ca="1" si="178"/>
        <v>1</v>
      </c>
      <c r="S1108" s="5">
        <f t="shared" si="179"/>
        <v>-1</v>
      </c>
    </row>
    <row r="1109" spans="1:19" x14ac:dyDescent="0.3">
      <c r="A1109" s="7">
        <v>44214</v>
      </c>
      <c r="B1109" s="3">
        <v>121242</v>
      </c>
      <c r="C1109" s="3">
        <v>120351</v>
      </c>
      <c r="D1109" s="3">
        <v>122586</v>
      </c>
      <c r="E1109" s="3">
        <v>120351</v>
      </c>
      <c r="F1109" s="4" t="s">
        <v>752</v>
      </c>
      <c r="G1109" s="1">
        <f>VALUE(LEFT(F1109,LEN(F1109)-1))*CHOOSE(MATCH(RIGHT(F1109,1),{"K";"M";"B"},0),1000,1000000,1000000000)</f>
        <v>7220000</v>
      </c>
      <c r="H1109" s="6">
        <v>7.4000000000000003E-3</v>
      </c>
      <c r="I1109" s="5">
        <f>+Dados_Históricos___Ibovespa_2015_a_2025[[#This Row],[Var%]]*100</f>
        <v>0.74</v>
      </c>
      <c r="J1109" s="9">
        <f t="shared" si="170"/>
        <v>1</v>
      </c>
      <c r="K1109" s="5">
        <f t="shared" si="171"/>
        <v>0.24</v>
      </c>
      <c r="L1109" s="9">
        <f t="shared" si="172"/>
        <v>1</v>
      </c>
      <c r="M1109" s="5">
        <f t="shared" ca="1" si="173"/>
        <v>-0.32</v>
      </c>
      <c r="N1109" s="9">
        <f t="shared" ca="1" si="174"/>
        <v>0</v>
      </c>
      <c r="O1109" s="5">
        <f t="shared" ca="1" si="175"/>
        <v>0.21099999999999994</v>
      </c>
      <c r="P1109" s="9">
        <f t="shared" ca="1" si="176"/>
        <v>1</v>
      </c>
      <c r="Q1109" s="5">
        <f t="shared" ca="1" si="177"/>
        <v>0.27571428571428569</v>
      </c>
      <c r="R1109" s="9">
        <f t="shared" ca="1" si="178"/>
        <v>1</v>
      </c>
      <c r="S1109" s="5">
        <f t="shared" si="179"/>
        <v>-1</v>
      </c>
    </row>
    <row r="1110" spans="1:19" x14ac:dyDescent="0.3">
      <c r="A1110" s="7">
        <v>44211</v>
      </c>
      <c r="B1110" s="3">
        <v>120349</v>
      </c>
      <c r="C1110" s="3">
        <v>123472</v>
      </c>
      <c r="D1110" s="3">
        <v>123472</v>
      </c>
      <c r="E1110" s="3">
        <v>120185</v>
      </c>
      <c r="F1110" s="4" t="s">
        <v>141</v>
      </c>
      <c r="G1110" s="1">
        <f>VALUE(LEFT(F1110,LEN(F1110)-1))*CHOOSE(MATCH(RIGHT(F1110,1),{"K";"M";"B"},0),1000,1000000,1000000000)</f>
        <v>9390000</v>
      </c>
      <c r="H1110" s="6">
        <v>-2.5399999999999999E-2</v>
      </c>
      <c r="I1110" s="5">
        <f>+Dados_Históricos___Ibovespa_2015_a_2025[[#This Row],[Var%]]*100</f>
        <v>-2.54</v>
      </c>
      <c r="J1110" s="9">
        <f t="shared" si="170"/>
        <v>0</v>
      </c>
      <c r="K1110" s="5">
        <f t="shared" si="171"/>
        <v>-2.04</v>
      </c>
      <c r="L1110" s="9">
        <f t="shared" si="172"/>
        <v>0</v>
      </c>
      <c r="M1110" s="5">
        <f t="shared" ca="1" si="173"/>
        <v>-0.76</v>
      </c>
      <c r="N1110" s="9">
        <f t="shared" ca="1" si="174"/>
        <v>0</v>
      </c>
      <c r="O1110" s="5">
        <f t="shared" ca="1" si="175"/>
        <v>0.12299999999999997</v>
      </c>
      <c r="P1110" s="9">
        <f t="shared" ca="1" si="176"/>
        <v>1</v>
      </c>
      <c r="Q1110" s="5">
        <f t="shared" ca="1" si="177"/>
        <v>0.21904761904761902</v>
      </c>
      <c r="R1110" s="9">
        <f t="shared" ca="1" si="178"/>
        <v>1</v>
      </c>
      <c r="S1110" s="5">
        <f t="shared" si="179"/>
        <v>-1</v>
      </c>
    </row>
    <row r="1111" spans="1:19" x14ac:dyDescent="0.3">
      <c r="A1111" s="7">
        <v>44210</v>
      </c>
      <c r="B1111" s="3">
        <v>123481</v>
      </c>
      <c r="C1111" s="3">
        <v>121947</v>
      </c>
      <c r="D1111" s="3">
        <v>123896</v>
      </c>
      <c r="E1111" s="3">
        <v>121947</v>
      </c>
      <c r="F1111" s="4" t="s">
        <v>333</v>
      </c>
      <c r="G1111" s="1">
        <f>VALUE(LEFT(F1111,LEN(F1111)-1))*CHOOSE(MATCH(RIGHT(F1111,1),{"K";"M";"B"},0),1000,1000000,1000000000)</f>
        <v>8970000</v>
      </c>
      <c r="H1111" s="6">
        <v>1.2699999999999999E-2</v>
      </c>
      <c r="I1111" s="5">
        <f>+Dados_Históricos___Ibovespa_2015_a_2025[[#This Row],[Var%]]*100</f>
        <v>1.27</v>
      </c>
      <c r="J1111" s="9">
        <f t="shared" si="170"/>
        <v>1</v>
      </c>
      <c r="K1111" s="5">
        <f t="shared" si="171"/>
        <v>0.77</v>
      </c>
      <c r="L1111" s="9">
        <f t="shared" si="172"/>
        <v>1</v>
      </c>
      <c r="M1111" s="5">
        <f t="shared" ca="1" si="173"/>
        <v>0.188</v>
      </c>
      <c r="N1111" s="9">
        <f t="shared" ca="1" si="174"/>
        <v>1</v>
      </c>
      <c r="O1111" s="5">
        <f t="shared" ca="1" si="175"/>
        <v>0.34399999999999997</v>
      </c>
      <c r="P1111" s="9">
        <f t="shared" ca="1" si="176"/>
        <v>1</v>
      </c>
      <c r="Q1111" s="5">
        <f t="shared" ca="1" si="177"/>
        <v>0.33999999999999997</v>
      </c>
      <c r="R1111" s="9">
        <f t="shared" ca="1" si="178"/>
        <v>1</v>
      </c>
      <c r="S1111" s="5">
        <f t="shared" si="179"/>
        <v>-1</v>
      </c>
    </row>
    <row r="1112" spans="1:19" x14ac:dyDescent="0.3">
      <c r="A1112" s="7">
        <v>44209</v>
      </c>
      <c r="B1112" s="3">
        <v>121933</v>
      </c>
      <c r="C1112" s="3">
        <v>123996</v>
      </c>
      <c r="D1112" s="3">
        <v>124032</v>
      </c>
      <c r="E1112" s="3">
        <v>121016</v>
      </c>
      <c r="F1112" s="4" t="s">
        <v>753</v>
      </c>
      <c r="G1112" s="1">
        <f>VALUE(LEFT(F1112,LEN(F1112)-1))*CHOOSE(MATCH(RIGHT(F1112,1),{"K";"M";"B"},0),1000,1000000,1000000000)</f>
        <v>10290000</v>
      </c>
      <c r="H1112" s="6">
        <v>-1.67E-2</v>
      </c>
      <c r="I1112" s="5">
        <f>+Dados_Históricos___Ibovespa_2015_a_2025[[#This Row],[Var%]]*100</f>
        <v>-1.67</v>
      </c>
      <c r="J1112" s="9">
        <f t="shared" si="170"/>
        <v>0</v>
      </c>
      <c r="K1112" s="5">
        <f t="shared" si="171"/>
        <v>-1.17</v>
      </c>
      <c r="L1112" s="9">
        <f t="shared" si="172"/>
        <v>0</v>
      </c>
      <c r="M1112" s="5">
        <f t="shared" ca="1" si="173"/>
        <v>0.48599999999999993</v>
      </c>
      <c r="N1112" s="9">
        <f t="shared" ca="1" si="174"/>
        <v>1</v>
      </c>
      <c r="O1112" s="5">
        <f t="shared" ca="1" si="175"/>
        <v>0.24099999999999994</v>
      </c>
      <c r="P1112" s="9">
        <f t="shared" ca="1" si="176"/>
        <v>1</v>
      </c>
      <c r="Q1112" s="5">
        <f t="shared" ca="1" si="177"/>
        <v>0.36904761904761901</v>
      </c>
      <c r="R1112" s="9">
        <f t="shared" ca="1" si="178"/>
        <v>1</v>
      </c>
      <c r="S1112" s="5">
        <f t="shared" si="179"/>
        <v>-1</v>
      </c>
    </row>
    <row r="1113" spans="1:19" x14ac:dyDescent="0.3">
      <c r="A1113" s="7">
        <v>44208</v>
      </c>
      <c r="B1113" s="3">
        <v>123998</v>
      </c>
      <c r="C1113" s="3">
        <v>123255</v>
      </c>
      <c r="D1113" s="3">
        <v>124584</v>
      </c>
      <c r="E1113" s="3">
        <v>123227</v>
      </c>
      <c r="F1113" s="4" t="s">
        <v>754</v>
      </c>
      <c r="G1113" s="1">
        <f>VALUE(LEFT(F1113,LEN(F1113)-1))*CHOOSE(MATCH(RIGHT(F1113,1),{"K";"M";"B"},0),1000,1000000,1000000000)</f>
        <v>8950000</v>
      </c>
      <c r="H1113" s="6">
        <v>6.0000000000000001E-3</v>
      </c>
      <c r="I1113" s="5">
        <f>+Dados_Históricos___Ibovespa_2015_a_2025[[#This Row],[Var%]]*100</f>
        <v>0.6</v>
      </c>
      <c r="J1113" s="9">
        <f t="shared" si="170"/>
        <v>1</v>
      </c>
      <c r="K1113" s="5">
        <f t="shared" si="171"/>
        <v>9.9999999999999978E-2</v>
      </c>
      <c r="L1113" s="9">
        <f t="shared" si="172"/>
        <v>1</v>
      </c>
      <c r="M1113" s="5">
        <f t="shared" ca="1" si="173"/>
        <v>0.77399999999999991</v>
      </c>
      <c r="N1113" s="9">
        <f t="shared" ca="1" si="174"/>
        <v>1</v>
      </c>
      <c r="O1113" s="5">
        <f t="shared" ca="1" si="175"/>
        <v>0.52</v>
      </c>
      <c r="P1113" s="9">
        <f t="shared" ca="1" si="176"/>
        <v>1</v>
      </c>
      <c r="Q1113" s="5">
        <f t="shared" ca="1" si="177"/>
        <v>0.41523809523809529</v>
      </c>
      <c r="R1113" s="9">
        <f t="shared" ca="1" si="178"/>
        <v>1</v>
      </c>
      <c r="S1113" s="5">
        <f t="shared" si="179"/>
        <v>-1.0000000000000002</v>
      </c>
    </row>
    <row r="1114" spans="1:19" x14ac:dyDescent="0.3">
      <c r="A1114" s="7">
        <v>44207</v>
      </c>
      <c r="B1114" s="3">
        <v>123255</v>
      </c>
      <c r="C1114" s="3">
        <v>125075</v>
      </c>
      <c r="D1114" s="3">
        <v>125075</v>
      </c>
      <c r="E1114" s="3">
        <v>122506</v>
      </c>
      <c r="F1114" s="4" t="s">
        <v>755</v>
      </c>
      <c r="G1114" s="1">
        <f>VALUE(LEFT(F1114,LEN(F1114)-1))*CHOOSE(MATCH(RIGHT(F1114,1),{"K";"M";"B"},0),1000,1000000,1000000000)</f>
        <v>9540000</v>
      </c>
      <c r="H1114" s="6">
        <v>-1.46E-2</v>
      </c>
      <c r="I1114" s="5">
        <f>+Dados_Históricos___Ibovespa_2015_a_2025[[#This Row],[Var%]]*100</f>
        <v>-1.46</v>
      </c>
      <c r="J1114" s="9">
        <f t="shared" si="170"/>
        <v>0</v>
      </c>
      <c r="K1114" s="5">
        <f t="shared" si="171"/>
        <v>-0.96</v>
      </c>
      <c r="L1114" s="9">
        <f t="shared" si="172"/>
        <v>0</v>
      </c>
      <c r="M1114" s="5">
        <f t="shared" ca="1" si="173"/>
        <v>0.74199999999999988</v>
      </c>
      <c r="N1114" s="9">
        <f t="shared" ca="1" si="174"/>
        <v>1</v>
      </c>
      <c r="O1114" s="5">
        <f t="shared" ca="1" si="175"/>
        <v>0.55999999999999994</v>
      </c>
      <c r="P1114" s="9">
        <f t="shared" ca="1" si="176"/>
        <v>1</v>
      </c>
      <c r="Q1114" s="5">
        <f t="shared" ca="1" si="177"/>
        <v>0.39523809523809517</v>
      </c>
      <c r="R1114" s="9">
        <f t="shared" ca="1" si="178"/>
        <v>1</v>
      </c>
      <c r="S1114" s="5">
        <f t="shared" si="179"/>
        <v>-1</v>
      </c>
    </row>
    <row r="1115" spans="1:19" x14ac:dyDescent="0.3">
      <c r="A1115" s="7">
        <v>44204</v>
      </c>
      <c r="B1115" s="3">
        <v>125077</v>
      </c>
      <c r="C1115" s="3">
        <v>122387</v>
      </c>
      <c r="D1115" s="3">
        <v>125324</v>
      </c>
      <c r="E1115" s="3">
        <v>122386</v>
      </c>
      <c r="F1115" s="4" t="s">
        <v>726</v>
      </c>
      <c r="G1115" s="1">
        <f>VALUE(LEFT(F1115,LEN(F1115)-1))*CHOOSE(MATCH(RIGHT(F1115,1),{"K";"M";"B"},0),1000,1000000,1000000000)</f>
        <v>11090000</v>
      </c>
      <c r="H1115" s="6">
        <v>2.1999999999999999E-2</v>
      </c>
      <c r="I1115" s="5">
        <f>+Dados_Históricos___Ibovespa_2015_a_2025[[#This Row],[Var%]]*100</f>
        <v>2.1999999999999997</v>
      </c>
      <c r="J1115" s="9">
        <f t="shared" si="170"/>
        <v>1</v>
      </c>
      <c r="K1115" s="5">
        <f t="shared" si="171"/>
        <v>1.6999999999999997</v>
      </c>
      <c r="L1115" s="9">
        <f t="shared" si="172"/>
        <v>1</v>
      </c>
      <c r="M1115" s="5">
        <f t="shared" ca="1" si="173"/>
        <v>1.0059999999999998</v>
      </c>
      <c r="N1115" s="9">
        <f t="shared" ca="1" si="174"/>
        <v>1</v>
      </c>
      <c r="O1115" s="5">
        <f t="shared" ca="1" si="175"/>
        <v>0.77600000000000002</v>
      </c>
      <c r="P1115" s="9">
        <f t="shared" ca="1" si="176"/>
        <v>1</v>
      </c>
      <c r="Q1115" s="5">
        <f t="shared" ca="1" si="177"/>
        <v>0.45809523809523817</v>
      </c>
      <c r="R1115" s="9">
        <f t="shared" ca="1" si="178"/>
        <v>1</v>
      </c>
      <c r="S1115" s="5">
        <f t="shared" si="179"/>
        <v>1</v>
      </c>
    </row>
    <row r="1116" spans="1:19" x14ac:dyDescent="0.3">
      <c r="A1116" s="7">
        <v>44203</v>
      </c>
      <c r="B1116" s="3">
        <v>122386</v>
      </c>
      <c r="C1116" s="3">
        <v>119103</v>
      </c>
      <c r="D1116" s="3">
        <v>122697</v>
      </c>
      <c r="E1116" s="3">
        <v>119101</v>
      </c>
      <c r="F1116" s="4" t="s">
        <v>449</v>
      </c>
      <c r="G1116" s="1">
        <f>VALUE(LEFT(F1116,LEN(F1116)-1))*CHOOSE(MATCH(RIGHT(F1116,1),{"K";"M";"B"},0),1000,1000000,1000000000)</f>
        <v>11770000</v>
      </c>
      <c r="H1116" s="6">
        <v>2.76E-2</v>
      </c>
      <c r="I1116" s="5">
        <f>+Dados_Históricos___Ibovespa_2015_a_2025[[#This Row],[Var%]]*100</f>
        <v>2.76</v>
      </c>
      <c r="J1116" s="9">
        <f t="shared" si="170"/>
        <v>1</v>
      </c>
      <c r="K1116" s="5">
        <f t="shared" si="171"/>
        <v>2.2599999999999998</v>
      </c>
      <c r="L1116" s="9">
        <f t="shared" si="172"/>
        <v>1</v>
      </c>
      <c r="M1116" s="5">
        <f t="shared" ca="1" si="173"/>
        <v>0.49999999999999989</v>
      </c>
      <c r="N1116" s="9">
        <f t="shared" ca="1" si="174"/>
        <v>1</v>
      </c>
      <c r="O1116" s="5">
        <f t="shared" ca="1" si="175"/>
        <v>0.37</v>
      </c>
      <c r="P1116" s="9">
        <f t="shared" ca="1" si="176"/>
        <v>1</v>
      </c>
      <c r="Q1116" s="5">
        <f t="shared" ca="1" si="177"/>
        <v>0.41523809523809529</v>
      </c>
      <c r="R1116" s="9">
        <f t="shared" ca="1" si="178"/>
        <v>1</v>
      </c>
      <c r="S1116" s="5">
        <f t="shared" si="179"/>
        <v>0.99999999999999989</v>
      </c>
    </row>
    <row r="1117" spans="1:19" x14ac:dyDescent="0.3">
      <c r="A1117" s="7">
        <v>44202</v>
      </c>
      <c r="B1117" s="3">
        <v>119100</v>
      </c>
      <c r="C1117" s="3">
        <v>119377</v>
      </c>
      <c r="D1117" s="3">
        <v>120924</v>
      </c>
      <c r="E1117" s="3">
        <v>118917</v>
      </c>
      <c r="F1117" s="4" t="s">
        <v>756</v>
      </c>
      <c r="G1117" s="1">
        <f>VALUE(LEFT(F1117,LEN(F1117)-1))*CHOOSE(MATCH(RIGHT(F1117,1),{"K";"M";"B"},0),1000,1000000,1000000000)</f>
        <v>11640000</v>
      </c>
      <c r="H1117" s="6">
        <v>-2.3E-3</v>
      </c>
      <c r="I1117" s="5">
        <f>+Dados_Históricos___Ibovespa_2015_a_2025[[#This Row],[Var%]]*100</f>
        <v>-0.22999999999999998</v>
      </c>
      <c r="J1117" s="9">
        <f t="shared" si="170"/>
        <v>0</v>
      </c>
      <c r="K1117" s="5">
        <f t="shared" si="171"/>
        <v>0</v>
      </c>
      <c r="L1117" s="9">
        <f t="shared" si="172"/>
        <v>0</v>
      </c>
      <c r="M1117" s="5">
        <f t="shared" ca="1" si="173"/>
        <v>-4.0000000000000036E-3</v>
      </c>
      <c r="N1117" s="9">
        <f t="shared" ca="1" si="174"/>
        <v>0</v>
      </c>
      <c r="O1117" s="5">
        <f t="shared" ca="1" si="175"/>
        <v>6.1999999999999986E-2</v>
      </c>
      <c r="P1117" s="9">
        <f t="shared" ca="1" si="176"/>
        <v>1</v>
      </c>
      <c r="Q1117" s="5">
        <f t="shared" ca="1" si="177"/>
        <v>0.30142857142857138</v>
      </c>
      <c r="R1117" s="9">
        <f t="shared" ca="1" si="178"/>
        <v>1</v>
      </c>
      <c r="S1117" s="5">
        <f t="shared" si="179"/>
        <v>1</v>
      </c>
    </row>
    <row r="1118" spans="1:19" x14ac:dyDescent="0.3">
      <c r="A1118" s="7">
        <v>44201</v>
      </c>
      <c r="B1118" s="3">
        <v>119376</v>
      </c>
      <c r="C1118" s="3">
        <v>118835</v>
      </c>
      <c r="D1118" s="3">
        <v>119790</v>
      </c>
      <c r="E1118" s="3">
        <v>116756</v>
      </c>
      <c r="F1118" s="4" t="s">
        <v>419</v>
      </c>
      <c r="G1118" s="1">
        <f>VALUE(LEFT(F1118,LEN(F1118)-1))*CHOOSE(MATCH(RIGHT(F1118,1),{"K";"M";"B"},0),1000,1000000,1000000000)</f>
        <v>9260000</v>
      </c>
      <c r="H1118" s="6">
        <v>4.4000000000000003E-3</v>
      </c>
      <c r="I1118" s="5">
        <f>+Dados_Históricos___Ibovespa_2015_a_2025[[#This Row],[Var%]]*100</f>
        <v>0.44</v>
      </c>
      <c r="J1118" s="9">
        <f t="shared" si="170"/>
        <v>1</v>
      </c>
      <c r="K1118" s="5">
        <f t="shared" si="171"/>
        <v>0</v>
      </c>
      <c r="L1118" s="9">
        <f t="shared" si="172"/>
        <v>0</v>
      </c>
      <c r="M1118" s="5">
        <f t="shared" ca="1" si="173"/>
        <v>0.26599999999999996</v>
      </c>
      <c r="N1118" s="9">
        <f t="shared" ca="1" si="174"/>
        <v>1</v>
      </c>
      <c r="O1118" s="5">
        <f t="shared" ca="1" si="175"/>
        <v>0.13100000000000003</v>
      </c>
      <c r="P1118" s="9">
        <f t="shared" ca="1" si="176"/>
        <v>1</v>
      </c>
      <c r="Q1118" s="5">
        <f t="shared" ca="1" si="177"/>
        <v>0.33285714285714285</v>
      </c>
      <c r="R1118" s="9">
        <f t="shared" ca="1" si="178"/>
        <v>1</v>
      </c>
      <c r="S1118" s="5">
        <f t="shared" si="179"/>
        <v>-1</v>
      </c>
    </row>
    <row r="1119" spans="1:19" x14ac:dyDescent="0.3">
      <c r="A1119" s="7">
        <v>44200</v>
      </c>
      <c r="B1119" s="3">
        <v>118855</v>
      </c>
      <c r="C1119" s="3">
        <v>119024</v>
      </c>
      <c r="D1119" s="3">
        <v>120354</v>
      </c>
      <c r="E1119" s="3">
        <v>118062</v>
      </c>
      <c r="F1119" s="4" t="s">
        <v>757</v>
      </c>
      <c r="G1119" s="1">
        <f>VALUE(LEFT(F1119,LEN(F1119)-1))*CHOOSE(MATCH(RIGHT(F1119,1),{"K";"M";"B"},0),1000,1000000,1000000000)</f>
        <v>8740000</v>
      </c>
      <c r="H1119" s="6">
        <v>-1.4E-3</v>
      </c>
      <c r="I1119" s="5">
        <f>+Dados_Históricos___Ibovespa_2015_a_2025[[#This Row],[Var%]]*100</f>
        <v>-0.13999999999999999</v>
      </c>
      <c r="J1119" s="9">
        <f t="shared" si="170"/>
        <v>0</v>
      </c>
      <c r="K1119" s="5">
        <f t="shared" si="171"/>
        <v>0</v>
      </c>
      <c r="L1119" s="9">
        <f t="shared" si="172"/>
        <v>0</v>
      </c>
      <c r="M1119" s="5">
        <f t="shared" ca="1" si="173"/>
        <v>0.378</v>
      </c>
      <c r="N1119" s="9">
        <f t="shared" ca="1" si="174"/>
        <v>1</v>
      </c>
      <c r="O1119" s="5">
        <f t="shared" ca="1" si="175"/>
        <v>0.23399999999999999</v>
      </c>
      <c r="P1119" s="9">
        <f t="shared" ca="1" si="176"/>
        <v>1</v>
      </c>
      <c r="Q1119" s="5">
        <f t="shared" ca="1" si="177"/>
        <v>0.42142857142857132</v>
      </c>
      <c r="R1119" s="9">
        <f t="shared" ca="1" si="178"/>
        <v>1</v>
      </c>
      <c r="S1119" s="5">
        <f t="shared" si="179"/>
        <v>0.99999999999999978</v>
      </c>
    </row>
    <row r="1120" spans="1:19" x14ac:dyDescent="0.3">
      <c r="A1120" s="7">
        <v>44195</v>
      </c>
      <c r="B1120" s="3">
        <v>119017</v>
      </c>
      <c r="C1120" s="3">
        <v>119410</v>
      </c>
      <c r="D1120" s="3">
        <v>120150</v>
      </c>
      <c r="E1120" s="3">
        <v>118919</v>
      </c>
      <c r="F1120" s="4" t="s">
        <v>758</v>
      </c>
      <c r="G1120" s="1">
        <f>VALUE(LEFT(F1120,LEN(F1120)-1))*CHOOSE(MATCH(RIGHT(F1120,1),{"K";"M";"B"},0),1000,1000000,1000000000)</f>
        <v>8240000</v>
      </c>
      <c r="H1120" s="6">
        <v>-3.3E-3</v>
      </c>
      <c r="I1120" s="5">
        <f>+Dados_Históricos___Ibovespa_2015_a_2025[[#This Row],[Var%]]*100</f>
        <v>-0.33</v>
      </c>
      <c r="J1120" s="9">
        <f t="shared" si="170"/>
        <v>0</v>
      </c>
      <c r="K1120" s="5">
        <f t="shared" si="171"/>
        <v>0</v>
      </c>
      <c r="L1120" s="9">
        <f t="shared" si="172"/>
        <v>0</v>
      </c>
      <c r="M1120" s="5">
        <f t="shared" ca="1" si="173"/>
        <v>0.54600000000000004</v>
      </c>
      <c r="N1120" s="9">
        <f t="shared" ca="1" si="174"/>
        <v>1</v>
      </c>
      <c r="O1120" s="5">
        <f t="shared" ca="1" si="175"/>
        <v>0.38200000000000001</v>
      </c>
      <c r="P1120" s="9">
        <f t="shared" ca="1" si="176"/>
        <v>1</v>
      </c>
      <c r="Q1120" s="5">
        <f t="shared" ca="1" si="177"/>
        <v>0.35571428571428565</v>
      </c>
      <c r="R1120" s="9">
        <f t="shared" ca="1" si="178"/>
        <v>1</v>
      </c>
      <c r="S1120" s="5">
        <f t="shared" si="179"/>
        <v>1</v>
      </c>
    </row>
    <row r="1121" spans="1:19" x14ac:dyDescent="0.3">
      <c r="A1121" s="7">
        <v>44194</v>
      </c>
      <c r="B1121" s="3">
        <v>119409</v>
      </c>
      <c r="C1121" s="3">
        <v>119130</v>
      </c>
      <c r="D1121" s="3">
        <v>119861</v>
      </c>
      <c r="E1121" s="3">
        <v>118750</v>
      </c>
      <c r="F1121" s="4" t="s">
        <v>759</v>
      </c>
      <c r="G1121" s="1">
        <f>VALUE(LEFT(F1121,LEN(F1121)-1))*CHOOSE(MATCH(RIGHT(F1121,1),{"K";"M";"B"},0),1000,1000000,1000000000)</f>
        <v>6770000</v>
      </c>
      <c r="H1121" s="6">
        <v>2.3999999999999998E-3</v>
      </c>
      <c r="I1121" s="5">
        <f>+Dados_Históricos___Ibovespa_2015_a_2025[[#This Row],[Var%]]*100</f>
        <v>0.24</v>
      </c>
      <c r="J1121" s="9">
        <f t="shared" si="170"/>
        <v>1</v>
      </c>
      <c r="K1121" s="5">
        <f t="shared" si="171"/>
        <v>0</v>
      </c>
      <c r="L1121" s="9">
        <f t="shared" si="172"/>
        <v>0</v>
      </c>
      <c r="M1121" s="5">
        <f t="shared" ca="1" si="173"/>
        <v>0.24000000000000005</v>
      </c>
      <c r="N1121" s="9">
        <f t="shared" ca="1" si="174"/>
        <v>1</v>
      </c>
      <c r="O1121" s="5">
        <f t="shared" ca="1" si="175"/>
        <v>0.37</v>
      </c>
      <c r="P1121" s="9">
        <f t="shared" ca="1" si="176"/>
        <v>1</v>
      </c>
      <c r="Q1121" s="5">
        <f t="shared" ca="1" si="177"/>
        <v>0.38666666666666671</v>
      </c>
      <c r="R1121" s="9">
        <f t="shared" ca="1" si="178"/>
        <v>1</v>
      </c>
      <c r="S1121" s="5">
        <f t="shared" si="179"/>
        <v>-1</v>
      </c>
    </row>
    <row r="1122" spans="1:19" x14ac:dyDescent="0.3">
      <c r="A1122" s="7">
        <v>44193</v>
      </c>
      <c r="B1122" s="3">
        <v>119124</v>
      </c>
      <c r="C1122" s="3">
        <v>117806</v>
      </c>
      <c r="D1122" s="3">
        <v>119213</v>
      </c>
      <c r="E1122" s="3">
        <v>117805</v>
      </c>
      <c r="F1122" s="4" t="s">
        <v>695</v>
      </c>
      <c r="G1122" s="1">
        <f>VALUE(LEFT(F1122,LEN(F1122)-1))*CHOOSE(MATCH(RIGHT(F1122,1),{"K";"M";"B"},0),1000,1000000,1000000000)</f>
        <v>7170000</v>
      </c>
      <c r="H1122" s="6">
        <v>1.12E-2</v>
      </c>
      <c r="I1122" s="5">
        <f>+Dados_Históricos___Ibovespa_2015_a_2025[[#This Row],[Var%]]*100</f>
        <v>1.1199999999999999</v>
      </c>
      <c r="J1122" s="9">
        <f t="shared" si="170"/>
        <v>1</v>
      </c>
      <c r="K1122" s="5">
        <f t="shared" si="171"/>
        <v>0.61999999999999988</v>
      </c>
      <c r="L1122" s="9">
        <f t="shared" si="172"/>
        <v>1</v>
      </c>
      <c r="M1122" s="5">
        <f t="shared" ca="1" si="173"/>
        <v>0.12800000000000006</v>
      </c>
      <c r="N1122" s="9">
        <f t="shared" ca="1" si="174"/>
        <v>1</v>
      </c>
      <c r="O1122" s="5">
        <f t="shared" ca="1" si="175"/>
        <v>0.34599999999999997</v>
      </c>
      <c r="P1122" s="9">
        <f t="shared" ca="1" si="176"/>
        <v>1</v>
      </c>
      <c r="Q1122" s="5">
        <f t="shared" ca="1" si="177"/>
        <v>0.37952380952380949</v>
      </c>
      <c r="R1122" s="9">
        <f t="shared" ca="1" si="178"/>
        <v>1</v>
      </c>
      <c r="S1122" s="5">
        <f t="shared" si="179"/>
        <v>1</v>
      </c>
    </row>
    <row r="1123" spans="1:19" x14ac:dyDescent="0.3">
      <c r="A1123" s="7">
        <v>44188</v>
      </c>
      <c r="B1123" s="3">
        <v>117807</v>
      </c>
      <c r="C1123" s="3">
        <v>116636</v>
      </c>
      <c r="D1123" s="3">
        <v>118311</v>
      </c>
      <c r="E1123" s="3">
        <v>116636</v>
      </c>
      <c r="F1123" s="4" t="s">
        <v>701</v>
      </c>
      <c r="G1123" s="1">
        <f>VALUE(LEFT(F1123,LEN(F1123)-1))*CHOOSE(MATCH(RIGHT(F1123,1),{"K";"M";"B"},0),1000,1000000,1000000000)</f>
        <v>6480000</v>
      </c>
      <c r="H1123" s="6">
        <v>0.01</v>
      </c>
      <c r="I1123" s="5">
        <f>+Dados_Históricos___Ibovespa_2015_a_2025[[#This Row],[Var%]]*100</f>
        <v>1</v>
      </c>
      <c r="J1123" s="9">
        <f t="shared" si="170"/>
        <v>1</v>
      </c>
      <c r="K1123" s="5">
        <f t="shared" si="171"/>
        <v>0.5</v>
      </c>
      <c r="L1123" s="9">
        <f t="shared" si="172"/>
        <v>1</v>
      </c>
      <c r="M1123" s="5">
        <f t="shared" ca="1" si="173"/>
        <v>-3.999999999999948E-3</v>
      </c>
      <c r="N1123" s="9">
        <f t="shared" ca="1" si="174"/>
        <v>0</v>
      </c>
      <c r="O1123" s="5">
        <f t="shared" ca="1" si="175"/>
        <v>0.42199999999999999</v>
      </c>
      <c r="P1123" s="9">
        <f t="shared" ca="1" si="176"/>
        <v>1</v>
      </c>
      <c r="Q1123" s="5">
        <f t="shared" ca="1" si="177"/>
        <v>0.34142857142857141</v>
      </c>
      <c r="R1123" s="9">
        <f t="shared" ca="1" si="178"/>
        <v>1</v>
      </c>
      <c r="S1123" s="5">
        <f t="shared" si="179"/>
        <v>0.99999999999999978</v>
      </c>
    </row>
    <row r="1124" spans="1:19" x14ac:dyDescent="0.3">
      <c r="A1124" s="7">
        <v>44187</v>
      </c>
      <c r="B1124" s="3">
        <v>116636</v>
      </c>
      <c r="C1124" s="3">
        <v>115825</v>
      </c>
      <c r="D1124" s="3">
        <v>116903</v>
      </c>
      <c r="E1124" s="3">
        <v>115648</v>
      </c>
      <c r="F1124" s="4" t="s">
        <v>760</v>
      </c>
      <c r="G1124" s="1">
        <f>VALUE(LEFT(F1124,LEN(F1124)-1))*CHOOSE(MATCH(RIGHT(F1124,1),{"K";"M";"B"},0),1000,1000000,1000000000)</f>
        <v>6950000</v>
      </c>
      <c r="H1124" s="6">
        <v>7.0000000000000001E-3</v>
      </c>
      <c r="I1124" s="5">
        <f>+Dados_Históricos___Ibovespa_2015_a_2025[[#This Row],[Var%]]*100</f>
        <v>0.70000000000000007</v>
      </c>
      <c r="J1124" s="9">
        <f t="shared" si="170"/>
        <v>1</v>
      </c>
      <c r="K1124" s="5">
        <f t="shared" si="171"/>
        <v>0.20000000000000007</v>
      </c>
      <c r="L1124" s="9">
        <f t="shared" si="172"/>
        <v>1</v>
      </c>
      <c r="M1124" s="5">
        <f t="shared" ca="1" si="173"/>
        <v>9.0000000000000038E-2</v>
      </c>
      <c r="N1124" s="9">
        <f t="shared" ca="1" si="174"/>
        <v>1</v>
      </c>
      <c r="O1124" s="5">
        <f t="shared" ca="1" si="175"/>
        <v>0.25200000000000006</v>
      </c>
      <c r="P1124" s="9">
        <f t="shared" ca="1" si="176"/>
        <v>1</v>
      </c>
      <c r="Q1124" s="5">
        <f t="shared" ca="1" si="177"/>
        <v>0.40047619047619049</v>
      </c>
      <c r="R1124" s="9">
        <f t="shared" ca="1" si="178"/>
        <v>1</v>
      </c>
      <c r="S1124" s="5">
        <f t="shared" si="179"/>
        <v>-1</v>
      </c>
    </row>
    <row r="1125" spans="1:19" x14ac:dyDescent="0.3">
      <c r="A1125" s="7">
        <v>44186</v>
      </c>
      <c r="B1125" s="3">
        <v>115823</v>
      </c>
      <c r="C1125" s="3">
        <v>118021</v>
      </c>
      <c r="D1125" s="3">
        <v>118021</v>
      </c>
      <c r="E1125" s="3">
        <v>114730</v>
      </c>
      <c r="F1125" s="4" t="s">
        <v>596</v>
      </c>
      <c r="G1125" s="1">
        <f>VALUE(LEFT(F1125,LEN(F1125)-1))*CHOOSE(MATCH(RIGHT(F1125,1),{"K";"M";"B"},0),1000,1000000,1000000000)</f>
        <v>10350000</v>
      </c>
      <c r="H1125" s="6">
        <v>-1.8599999999999998E-2</v>
      </c>
      <c r="I1125" s="5">
        <f>+Dados_Históricos___Ibovespa_2015_a_2025[[#This Row],[Var%]]*100</f>
        <v>-1.8599999999999999</v>
      </c>
      <c r="J1125" s="9">
        <f t="shared" si="170"/>
        <v>0</v>
      </c>
      <c r="K1125" s="5">
        <f t="shared" si="171"/>
        <v>-1.3599999999999999</v>
      </c>
      <c r="L1125" s="9">
        <f t="shared" si="172"/>
        <v>0</v>
      </c>
      <c r="M1125" s="5">
        <f t="shared" ca="1" si="173"/>
        <v>0.21800000000000005</v>
      </c>
      <c r="N1125" s="9">
        <f t="shared" ca="1" si="174"/>
        <v>1</v>
      </c>
      <c r="O1125" s="5">
        <f t="shared" ca="1" si="175"/>
        <v>0.20000000000000004</v>
      </c>
      <c r="P1125" s="9">
        <f t="shared" ca="1" si="176"/>
        <v>1</v>
      </c>
      <c r="Q1125" s="5">
        <f t="shared" ca="1" si="177"/>
        <v>0.42714285714285716</v>
      </c>
      <c r="R1125" s="9">
        <f t="shared" ca="1" si="178"/>
        <v>1</v>
      </c>
      <c r="S1125" s="5">
        <f t="shared" si="179"/>
        <v>-1</v>
      </c>
    </row>
    <row r="1126" spans="1:19" x14ac:dyDescent="0.3">
      <c r="A1126" s="7">
        <v>44183</v>
      </c>
      <c r="B1126" s="3">
        <v>118024</v>
      </c>
      <c r="C1126" s="3">
        <v>118395</v>
      </c>
      <c r="D1126" s="3">
        <v>119370</v>
      </c>
      <c r="E1126" s="3">
        <v>117638</v>
      </c>
      <c r="F1126" s="4" t="s">
        <v>750</v>
      </c>
      <c r="G1126" s="1">
        <f>VALUE(LEFT(F1126,LEN(F1126)-1))*CHOOSE(MATCH(RIGHT(F1126,1),{"K";"M";"B"},0),1000,1000000,1000000000)</f>
        <v>8640000</v>
      </c>
      <c r="H1126" s="6">
        <v>-3.2000000000000002E-3</v>
      </c>
      <c r="I1126" s="5">
        <f>+Dados_Históricos___Ibovespa_2015_a_2025[[#This Row],[Var%]]*100</f>
        <v>-0.32</v>
      </c>
      <c r="J1126" s="9">
        <f t="shared" si="170"/>
        <v>0</v>
      </c>
      <c r="K1126" s="5">
        <f t="shared" si="171"/>
        <v>0</v>
      </c>
      <c r="L1126" s="9">
        <f t="shared" si="172"/>
        <v>0</v>
      </c>
      <c r="M1126" s="5">
        <f t="shared" ca="1" si="173"/>
        <v>0.5</v>
      </c>
      <c r="N1126" s="9">
        <f t="shared" ca="1" si="174"/>
        <v>1</v>
      </c>
      <c r="O1126" s="5">
        <f t="shared" ca="1" si="175"/>
        <v>0.372</v>
      </c>
      <c r="P1126" s="9">
        <f t="shared" ca="1" si="176"/>
        <v>1</v>
      </c>
      <c r="Q1126" s="5">
        <f t="shared" ca="1" si="177"/>
        <v>0.48761904761904762</v>
      </c>
      <c r="R1126" s="9">
        <f t="shared" ca="1" si="178"/>
        <v>1</v>
      </c>
      <c r="S1126" s="5">
        <f t="shared" si="179"/>
        <v>-1.0000000000000002</v>
      </c>
    </row>
    <row r="1127" spans="1:19" x14ac:dyDescent="0.3">
      <c r="A1127" s="7">
        <v>44182</v>
      </c>
      <c r="B1127" s="3">
        <v>118401</v>
      </c>
      <c r="C1127" s="3">
        <v>117864</v>
      </c>
      <c r="D1127" s="3">
        <v>119027</v>
      </c>
      <c r="E1127" s="3">
        <v>117856</v>
      </c>
      <c r="F1127" s="4" t="s">
        <v>181</v>
      </c>
      <c r="G1127" s="1">
        <f>VALUE(LEFT(F1127,LEN(F1127)-1))*CHOOSE(MATCH(RIGHT(F1127,1),{"K";"M";"B"},0),1000,1000000,1000000000)</f>
        <v>7700000</v>
      </c>
      <c r="H1127" s="6">
        <v>4.5999999999999999E-3</v>
      </c>
      <c r="I1127" s="5">
        <f>+Dados_Históricos___Ibovespa_2015_a_2025[[#This Row],[Var%]]*100</f>
        <v>0.45999999999999996</v>
      </c>
      <c r="J1127" s="9">
        <f t="shared" si="170"/>
        <v>1</v>
      </c>
      <c r="K1127" s="5">
        <f t="shared" si="171"/>
        <v>0</v>
      </c>
      <c r="L1127" s="9">
        <f t="shared" si="172"/>
        <v>0</v>
      </c>
      <c r="M1127" s="5">
        <f t="shared" ca="1" si="173"/>
        <v>0.56400000000000006</v>
      </c>
      <c r="N1127" s="9">
        <f t="shared" ca="1" si="174"/>
        <v>1</v>
      </c>
      <c r="O1127" s="5">
        <f t="shared" ca="1" si="175"/>
        <v>0.53400000000000003</v>
      </c>
      <c r="P1127" s="9">
        <f t="shared" ca="1" si="176"/>
        <v>1</v>
      </c>
      <c r="Q1127" s="5">
        <f t="shared" ca="1" si="177"/>
        <v>0.52761904761904765</v>
      </c>
      <c r="R1127" s="9">
        <f t="shared" ca="1" si="178"/>
        <v>1</v>
      </c>
      <c r="S1127" s="5">
        <f t="shared" si="179"/>
        <v>-1</v>
      </c>
    </row>
    <row r="1128" spans="1:19" x14ac:dyDescent="0.3">
      <c r="A1128" s="7">
        <v>44181</v>
      </c>
      <c r="B1128" s="3">
        <v>117857</v>
      </c>
      <c r="C1128" s="3">
        <v>116149</v>
      </c>
      <c r="D1128" s="3">
        <v>118178</v>
      </c>
      <c r="E1128" s="3">
        <v>115496</v>
      </c>
      <c r="F1128" s="4" t="s">
        <v>222</v>
      </c>
      <c r="G1128" s="1">
        <f>VALUE(LEFT(F1128,LEN(F1128)-1))*CHOOSE(MATCH(RIGHT(F1128,1),{"K";"M";"B"},0),1000,1000000,1000000000)</f>
        <v>9810000</v>
      </c>
      <c r="H1128" s="6">
        <v>1.47E-2</v>
      </c>
      <c r="I1128" s="5">
        <f>+Dados_Históricos___Ibovespa_2015_a_2025[[#This Row],[Var%]]*100</f>
        <v>1.47</v>
      </c>
      <c r="J1128" s="9">
        <f t="shared" si="170"/>
        <v>1</v>
      </c>
      <c r="K1128" s="5">
        <f t="shared" si="171"/>
        <v>0.97</v>
      </c>
      <c r="L1128" s="9">
        <f t="shared" si="172"/>
        <v>1</v>
      </c>
      <c r="M1128" s="5">
        <f t="shared" ca="1" si="173"/>
        <v>0.84800000000000009</v>
      </c>
      <c r="N1128" s="9">
        <f t="shared" ca="1" si="174"/>
        <v>1</v>
      </c>
      <c r="O1128" s="5">
        <f t="shared" ca="1" si="175"/>
        <v>0.52500000000000002</v>
      </c>
      <c r="P1128" s="9">
        <f t="shared" ca="1" si="176"/>
        <v>1</v>
      </c>
      <c r="Q1128" s="5">
        <f t="shared" ca="1" si="177"/>
        <v>0.45571428571428563</v>
      </c>
      <c r="R1128" s="9">
        <f t="shared" ca="1" si="178"/>
        <v>1</v>
      </c>
      <c r="S1128" s="5">
        <f t="shared" si="179"/>
        <v>1</v>
      </c>
    </row>
    <row r="1129" spans="1:19" x14ac:dyDescent="0.3">
      <c r="A1129" s="7">
        <v>44180</v>
      </c>
      <c r="B1129" s="3">
        <v>116149</v>
      </c>
      <c r="C1129" s="3">
        <v>114613</v>
      </c>
      <c r="D1129" s="3">
        <v>116390</v>
      </c>
      <c r="E1129" s="3">
        <v>114613</v>
      </c>
      <c r="F1129" s="4" t="s">
        <v>417</v>
      </c>
      <c r="G1129" s="1">
        <f>VALUE(LEFT(F1129,LEN(F1129)-1))*CHOOSE(MATCH(RIGHT(F1129,1),{"K";"M";"B"},0),1000,1000000,1000000000)</f>
        <v>8199999.9999999991</v>
      </c>
      <c r="H1129" s="6">
        <v>1.34E-2</v>
      </c>
      <c r="I1129" s="5">
        <f>+Dados_Históricos___Ibovespa_2015_a_2025[[#This Row],[Var%]]*100</f>
        <v>1.34</v>
      </c>
      <c r="J1129" s="9">
        <f t="shared" si="170"/>
        <v>1</v>
      </c>
      <c r="K1129" s="5">
        <f t="shared" si="171"/>
        <v>0.84000000000000008</v>
      </c>
      <c r="L1129" s="9">
        <f t="shared" si="172"/>
        <v>1</v>
      </c>
      <c r="M1129" s="5">
        <f t="shared" ca="1" si="173"/>
        <v>0.41400000000000003</v>
      </c>
      <c r="N1129" s="9">
        <f t="shared" ca="1" si="174"/>
        <v>1</v>
      </c>
      <c r="O1129" s="5">
        <f t="shared" ca="1" si="175"/>
        <v>0.42099999999999999</v>
      </c>
      <c r="P1129" s="9">
        <f t="shared" ca="1" si="176"/>
        <v>1</v>
      </c>
      <c r="Q1129" s="5">
        <f t="shared" ca="1" si="177"/>
        <v>0.42238095238095236</v>
      </c>
      <c r="R1129" s="9">
        <f t="shared" ca="1" si="178"/>
        <v>1</v>
      </c>
      <c r="S1129" s="5">
        <f t="shared" si="179"/>
        <v>1</v>
      </c>
    </row>
    <row r="1130" spans="1:19" x14ac:dyDescent="0.3">
      <c r="A1130" s="7">
        <v>44179</v>
      </c>
      <c r="B1130" s="3">
        <v>114611</v>
      </c>
      <c r="C1130" s="3">
        <v>115137</v>
      </c>
      <c r="D1130" s="3">
        <v>115740</v>
      </c>
      <c r="E1130" s="3">
        <v>114431</v>
      </c>
      <c r="F1130" s="4" t="s">
        <v>718</v>
      </c>
      <c r="G1130" s="1">
        <f>VALUE(LEFT(F1130,LEN(F1130)-1))*CHOOSE(MATCH(RIGHT(F1130,1),{"K";"M";"B"},0),1000,1000000,1000000000)</f>
        <v>8189999.9999999991</v>
      </c>
      <c r="H1130" s="6">
        <v>-4.4999999999999997E-3</v>
      </c>
      <c r="I1130" s="5">
        <f>+Dados_Históricos___Ibovespa_2015_a_2025[[#This Row],[Var%]]*100</f>
        <v>-0.44999999999999996</v>
      </c>
      <c r="J1130" s="9">
        <f t="shared" si="170"/>
        <v>0</v>
      </c>
      <c r="K1130" s="5">
        <f t="shared" si="171"/>
        <v>0</v>
      </c>
      <c r="L1130" s="9">
        <f t="shared" si="172"/>
        <v>0</v>
      </c>
      <c r="M1130" s="5">
        <f t="shared" ca="1" si="173"/>
        <v>0.18200000000000002</v>
      </c>
      <c r="N1130" s="9">
        <f t="shared" ca="1" si="174"/>
        <v>1</v>
      </c>
      <c r="O1130" s="5">
        <f t="shared" ca="1" si="175"/>
        <v>0.51700000000000002</v>
      </c>
      <c r="P1130" s="9">
        <f t="shared" ca="1" si="176"/>
        <v>1</v>
      </c>
      <c r="Q1130" s="5">
        <f t="shared" ca="1" si="177"/>
        <v>0.43619047619047618</v>
      </c>
      <c r="R1130" s="9">
        <f t="shared" ca="1" si="178"/>
        <v>1</v>
      </c>
      <c r="S1130" s="5">
        <f t="shared" si="179"/>
        <v>1</v>
      </c>
    </row>
    <row r="1131" spans="1:19" x14ac:dyDescent="0.3">
      <c r="A1131" s="7">
        <v>44176</v>
      </c>
      <c r="B1131" s="3">
        <v>115128</v>
      </c>
      <c r="C1131" s="3">
        <v>115128</v>
      </c>
      <c r="D1131" s="3">
        <v>115527</v>
      </c>
      <c r="E1131" s="3">
        <v>113949</v>
      </c>
      <c r="F1131" s="4" t="s">
        <v>242</v>
      </c>
      <c r="G1131" s="1">
        <f>VALUE(LEFT(F1131,LEN(F1131)-1))*CHOOSE(MATCH(RIGHT(F1131,1),{"K";"M";"B"},0),1000,1000000,1000000000)</f>
        <v>8369999.9999999991</v>
      </c>
      <c r="H1131" s="6">
        <v>0</v>
      </c>
      <c r="I1131" s="5">
        <f>+Dados_Históricos___Ibovespa_2015_a_2025[[#This Row],[Var%]]*100</f>
        <v>0</v>
      </c>
      <c r="J1131" s="9">
        <f t="shared" si="170"/>
        <v>0</v>
      </c>
      <c r="K1131" s="5">
        <f t="shared" si="171"/>
        <v>0</v>
      </c>
      <c r="L1131" s="9">
        <f t="shared" si="172"/>
        <v>0</v>
      </c>
      <c r="M1131" s="5">
        <f t="shared" ca="1" si="173"/>
        <v>0.24400000000000005</v>
      </c>
      <c r="N1131" s="9">
        <f t="shared" ca="1" si="174"/>
        <v>1</v>
      </c>
      <c r="O1131" s="5">
        <f t="shared" ca="1" si="175"/>
        <v>0.41000000000000014</v>
      </c>
      <c r="P1131" s="9">
        <f t="shared" ca="1" si="176"/>
        <v>1</v>
      </c>
      <c r="Q1131" s="5">
        <f t="shared" ca="1" si="177"/>
        <v>0.56047619047619057</v>
      </c>
      <c r="R1131" s="9">
        <f t="shared" ca="1" si="178"/>
        <v>1</v>
      </c>
      <c r="S1131" s="5">
        <f t="shared" si="179"/>
        <v>1</v>
      </c>
    </row>
    <row r="1132" spans="1:19" x14ac:dyDescent="0.3">
      <c r="A1132" s="7">
        <v>44175</v>
      </c>
      <c r="B1132" s="3">
        <v>115129</v>
      </c>
      <c r="C1132" s="3">
        <v>113002</v>
      </c>
      <c r="D1132" s="3">
        <v>115262</v>
      </c>
      <c r="E1132" s="3">
        <v>112732</v>
      </c>
      <c r="F1132" s="4" t="s">
        <v>761</v>
      </c>
      <c r="G1132" s="1">
        <f>VALUE(LEFT(F1132,LEN(F1132)-1))*CHOOSE(MATCH(RIGHT(F1132,1),{"K";"M";"B"},0),1000,1000000,1000000000)</f>
        <v>11800000</v>
      </c>
      <c r="H1132" s="6">
        <v>1.8800000000000001E-2</v>
      </c>
      <c r="I1132" s="5">
        <f>+Dados_Históricos___Ibovespa_2015_a_2025[[#This Row],[Var%]]*100</f>
        <v>1.8800000000000001</v>
      </c>
      <c r="J1132" s="9">
        <f t="shared" si="170"/>
        <v>1</v>
      </c>
      <c r="K1132" s="5">
        <f t="shared" si="171"/>
        <v>1.3800000000000001</v>
      </c>
      <c r="L1132" s="9">
        <f t="shared" si="172"/>
        <v>1</v>
      </c>
      <c r="M1132" s="5">
        <f t="shared" ca="1" si="173"/>
        <v>0.50400000000000011</v>
      </c>
      <c r="N1132" s="9">
        <f t="shared" ca="1" si="174"/>
        <v>1</v>
      </c>
      <c r="O1132" s="5">
        <f t="shared" ca="1" si="175"/>
        <v>0.44200000000000017</v>
      </c>
      <c r="P1132" s="9">
        <f t="shared" ca="1" si="176"/>
        <v>1</v>
      </c>
      <c r="Q1132" s="5">
        <f t="shared" ca="1" si="177"/>
        <v>0.4557142857142859</v>
      </c>
      <c r="R1132" s="9">
        <f t="shared" ca="1" si="178"/>
        <v>1</v>
      </c>
      <c r="S1132" s="5">
        <f t="shared" si="179"/>
        <v>1</v>
      </c>
    </row>
    <row r="1133" spans="1:19" x14ac:dyDescent="0.3">
      <c r="A1133" s="7">
        <v>44174</v>
      </c>
      <c r="B1133" s="3">
        <v>113001</v>
      </c>
      <c r="C1133" s="3">
        <v>113799</v>
      </c>
      <c r="D1133" s="3">
        <v>114020</v>
      </c>
      <c r="E1133" s="3">
        <v>112567</v>
      </c>
      <c r="F1133" s="4" t="s">
        <v>258</v>
      </c>
      <c r="G1133" s="1">
        <f>VALUE(LEFT(F1133,LEN(F1133)-1))*CHOOSE(MATCH(RIGHT(F1133,1),{"K";"M";"B"},0),1000,1000000,1000000000)</f>
        <v>8430000</v>
      </c>
      <c r="H1133" s="6">
        <v>-7.0000000000000001E-3</v>
      </c>
      <c r="I1133" s="5">
        <f>+Dados_Históricos___Ibovespa_2015_a_2025[[#This Row],[Var%]]*100</f>
        <v>-0.70000000000000007</v>
      </c>
      <c r="J1133" s="9">
        <f t="shared" si="170"/>
        <v>0</v>
      </c>
      <c r="K1133" s="5">
        <f t="shared" si="171"/>
        <v>-0.20000000000000007</v>
      </c>
      <c r="L1133" s="9">
        <f t="shared" si="172"/>
        <v>0</v>
      </c>
      <c r="M1133" s="5">
        <f t="shared" ca="1" si="173"/>
        <v>0.20200000000000001</v>
      </c>
      <c r="N1133" s="9">
        <f t="shared" ca="1" si="174"/>
        <v>1</v>
      </c>
      <c r="O1133" s="5">
        <f t="shared" ca="1" si="175"/>
        <v>0.26299999999999996</v>
      </c>
      <c r="P1133" s="9">
        <f t="shared" ca="1" si="176"/>
        <v>1</v>
      </c>
      <c r="Q1133" s="5">
        <f t="shared" ca="1" si="177"/>
        <v>0.35428571428571437</v>
      </c>
      <c r="R1133" s="9">
        <f t="shared" ca="1" si="178"/>
        <v>1</v>
      </c>
      <c r="S1133" s="5">
        <f t="shared" si="179"/>
        <v>1</v>
      </c>
    </row>
    <row r="1134" spans="1:19" x14ac:dyDescent="0.3">
      <c r="A1134" s="7">
        <v>44173</v>
      </c>
      <c r="B1134" s="3">
        <v>113793</v>
      </c>
      <c r="C1134" s="3">
        <v>113590</v>
      </c>
      <c r="D1134" s="3">
        <v>114381</v>
      </c>
      <c r="E1134" s="3">
        <v>112820</v>
      </c>
      <c r="F1134" s="4" t="s">
        <v>624</v>
      </c>
      <c r="G1134" s="1">
        <f>VALUE(LEFT(F1134,LEN(F1134)-1))*CHOOSE(MATCH(RIGHT(F1134,1),{"K";"M";"B"},0),1000,1000000,1000000000)</f>
        <v>8810000</v>
      </c>
      <c r="H1134" s="6">
        <v>1.8E-3</v>
      </c>
      <c r="I1134" s="5">
        <f>+Dados_Históricos___Ibovespa_2015_a_2025[[#This Row],[Var%]]*100</f>
        <v>0.18</v>
      </c>
      <c r="J1134" s="9">
        <f t="shared" si="170"/>
        <v>1</v>
      </c>
      <c r="K1134" s="5">
        <f t="shared" si="171"/>
        <v>0</v>
      </c>
      <c r="L1134" s="9">
        <f t="shared" si="172"/>
        <v>0</v>
      </c>
      <c r="M1134" s="5">
        <f t="shared" ca="1" si="173"/>
        <v>0.42800000000000005</v>
      </c>
      <c r="N1134" s="9">
        <f t="shared" ca="1" si="174"/>
        <v>1</v>
      </c>
      <c r="O1134" s="5">
        <f t="shared" ca="1" si="175"/>
        <v>0.36499999999999988</v>
      </c>
      <c r="P1134" s="9">
        <f t="shared" ca="1" si="176"/>
        <v>1</v>
      </c>
      <c r="Q1134" s="5">
        <f t="shared" ca="1" si="177"/>
        <v>0.45904761904761909</v>
      </c>
      <c r="R1134" s="9">
        <f t="shared" ca="1" si="178"/>
        <v>1</v>
      </c>
      <c r="S1134" s="5">
        <f t="shared" si="179"/>
        <v>1</v>
      </c>
    </row>
    <row r="1135" spans="1:19" x14ac:dyDescent="0.3">
      <c r="A1135" s="7">
        <v>44172</v>
      </c>
      <c r="B1135" s="3">
        <v>113590</v>
      </c>
      <c r="C1135" s="3">
        <v>113750</v>
      </c>
      <c r="D1135" s="3">
        <v>114531</v>
      </c>
      <c r="E1135" s="3">
        <v>112629</v>
      </c>
      <c r="F1135" s="4" t="s">
        <v>398</v>
      </c>
      <c r="G1135" s="1">
        <f>VALUE(LEFT(F1135,LEN(F1135)-1))*CHOOSE(MATCH(RIGHT(F1135,1),{"K";"M";"B"},0),1000,1000000,1000000000)</f>
        <v>9630000</v>
      </c>
      <c r="H1135" s="6">
        <v>-1.4E-3</v>
      </c>
      <c r="I1135" s="5">
        <f>+Dados_Históricos___Ibovespa_2015_a_2025[[#This Row],[Var%]]*100</f>
        <v>-0.13999999999999999</v>
      </c>
      <c r="J1135" s="9">
        <f t="shared" si="170"/>
        <v>0</v>
      </c>
      <c r="K1135" s="5">
        <f t="shared" si="171"/>
        <v>0</v>
      </c>
      <c r="L1135" s="9">
        <f t="shared" si="172"/>
        <v>0</v>
      </c>
      <c r="M1135" s="5">
        <f t="shared" ca="1" si="173"/>
        <v>0.85199999999999998</v>
      </c>
      <c r="N1135" s="9">
        <f t="shared" ca="1" si="174"/>
        <v>1</v>
      </c>
      <c r="O1135" s="5">
        <f t="shared" ca="1" si="175"/>
        <v>0.57099999999999995</v>
      </c>
      <c r="P1135" s="9">
        <f t="shared" ca="1" si="176"/>
        <v>1</v>
      </c>
      <c r="Q1135" s="5">
        <f t="shared" ca="1" si="177"/>
        <v>0.57285714285714295</v>
      </c>
      <c r="R1135" s="9">
        <f t="shared" ca="1" si="178"/>
        <v>1</v>
      </c>
      <c r="S1135" s="5">
        <f t="shared" si="179"/>
        <v>-1</v>
      </c>
    </row>
    <row r="1136" spans="1:19" x14ac:dyDescent="0.3">
      <c r="A1136" s="7">
        <v>44169</v>
      </c>
      <c r="B1136" s="3">
        <v>113750</v>
      </c>
      <c r="C1136" s="3">
        <v>112294</v>
      </c>
      <c r="D1136" s="3">
        <v>113864</v>
      </c>
      <c r="E1136" s="3">
        <v>112294</v>
      </c>
      <c r="F1136" s="4" t="s">
        <v>591</v>
      </c>
      <c r="G1136" s="1">
        <f>VALUE(LEFT(F1136,LEN(F1136)-1))*CHOOSE(MATCH(RIGHT(F1136,1),{"K";"M";"B"},0),1000,1000000,1000000000)</f>
        <v>8890000</v>
      </c>
      <c r="H1136" s="6">
        <v>1.2999999999999999E-2</v>
      </c>
      <c r="I1136" s="5">
        <f>+Dados_Históricos___Ibovespa_2015_a_2025[[#This Row],[Var%]]*100</f>
        <v>1.3</v>
      </c>
      <c r="J1136" s="9">
        <f t="shared" si="170"/>
        <v>1</v>
      </c>
      <c r="K1136" s="5">
        <f t="shared" si="171"/>
        <v>0.8</v>
      </c>
      <c r="L1136" s="9">
        <f t="shared" si="172"/>
        <v>1</v>
      </c>
      <c r="M1136" s="5">
        <f t="shared" ca="1" si="173"/>
        <v>0.57600000000000007</v>
      </c>
      <c r="N1136" s="9">
        <f t="shared" ca="1" si="174"/>
        <v>1</v>
      </c>
      <c r="O1136" s="5">
        <f t="shared" ca="1" si="175"/>
        <v>0.71099999999999997</v>
      </c>
      <c r="P1136" s="9">
        <f t="shared" ca="1" si="176"/>
        <v>1</v>
      </c>
      <c r="Q1136" s="5">
        <f t="shared" ca="1" si="177"/>
        <v>0.58761904761904771</v>
      </c>
      <c r="R1136" s="9">
        <f t="shared" ca="1" si="178"/>
        <v>1</v>
      </c>
      <c r="S1136" s="5">
        <f t="shared" si="179"/>
        <v>-1</v>
      </c>
    </row>
    <row r="1137" spans="1:19" x14ac:dyDescent="0.3">
      <c r="A1137" s="7">
        <v>44168</v>
      </c>
      <c r="B1137" s="3">
        <v>112292</v>
      </c>
      <c r="C1137" s="3">
        <v>111874</v>
      </c>
      <c r="D1137" s="3">
        <v>113377</v>
      </c>
      <c r="E1137" s="3">
        <v>111874</v>
      </c>
      <c r="F1137" s="4" t="s">
        <v>762</v>
      </c>
      <c r="G1137" s="1">
        <f>VALUE(LEFT(F1137,LEN(F1137)-1))*CHOOSE(MATCH(RIGHT(F1137,1),{"K";"M";"B"},0),1000,1000000,1000000000)</f>
        <v>11470000</v>
      </c>
      <c r="H1137" s="6">
        <v>3.7000000000000002E-3</v>
      </c>
      <c r="I1137" s="5">
        <f>+Dados_Históricos___Ibovespa_2015_a_2025[[#This Row],[Var%]]*100</f>
        <v>0.37</v>
      </c>
      <c r="J1137" s="9">
        <f t="shared" si="170"/>
        <v>1</v>
      </c>
      <c r="K1137" s="5">
        <f t="shared" si="171"/>
        <v>0</v>
      </c>
      <c r="L1137" s="9">
        <f t="shared" si="172"/>
        <v>0</v>
      </c>
      <c r="M1137" s="5">
        <f t="shared" ca="1" si="173"/>
        <v>0.37999999999999995</v>
      </c>
      <c r="N1137" s="9">
        <f t="shared" ca="1" si="174"/>
        <v>1</v>
      </c>
      <c r="O1137" s="5">
        <f t="shared" ca="1" si="175"/>
        <v>0.52199999999999991</v>
      </c>
      <c r="P1137" s="9">
        <f t="shared" ca="1" si="176"/>
        <v>1</v>
      </c>
      <c r="Q1137" s="5">
        <f t="shared" ca="1" si="177"/>
        <v>0.66619047619047622</v>
      </c>
      <c r="R1137" s="9">
        <f t="shared" ca="1" si="178"/>
        <v>1</v>
      </c>
      <c r="S1137" s="5">
        <f t="shared" si="179"/>
        <v>-1</v>
      </c>
    </row>
    <row r="1138" spans="1:19" x14ac:dyDescent="0.3">
      <c r="A1138" s="7">
        <v>44167</v>
      </c>
      <c r="B1138" s="3">
        <v>111879</v>
      </c>
      <c r="C1138" s="3">
        <v>111402</v>
      </c>
      <c r="D1138" s="3">
        <v>112315</v>
      </c>
      <c r="E1138" s="3">
        <v>110579</v>
      </c>
      <c r="F1138" s="4" t="s">
        <v>222</v>
      </c>
      <c r="G1138" s="1">
        <f>VALUE(LEFT(F1138,LEN(F1138)-1))*CHOOSE(MATCH(RIGHT(F1138,1),{"K";"M";"B"},0),1000,1000000,1000000000)</f>
        <v>9810000</v>
      </c>
      <c r="H1138" s="6">
        <v>4.3E-3</v>
      </c>
      <c r="I1138" s="5">
        <f>+Dados_Históricos___Ibovespa_2015_a_2025[[#This Row],[Var%]]*100</f>
        <v>0.43</v>
      </c>
      <c r="J1138" s="9">
        <f t="shared" si="170"/>
        <v>1</v>
      </c>
      <c r="K1138" s="5">
        <f t="shared" si="171"/>
        <v>0</v>
      </c>
      <c r="L1138" s="9">
        <f t="shared" si="172"/>
        <v>0</v>
      </c>
      <c r="M1138" s="5">
        <f t="shared" ca="1" si="173"/>
        <v>0.32400000000000001</v>
      </c>
      <c r="N1138" s="9">
        <f t="shared" ca="1" si="174"/>
        <v>1</v>
      </c>
      <c r="O1138" s="5">
        <f t="shared" ca="1" si="175"/>
        <v>0.53699999999999992</v>
      </c>
      <c r="P1138" s="9">
        <f t="shared" ca="1" si="176"/>
        <v>1</v>
      </c>
      <c r="Q1138" s="5">
        <f t="shared" ca="1" si="177"/>
        <v>0.74238095238095236</v>
      </c>
      <c r="R1138" s="9">
        <f t="shared" ca="1" si="178"/>
        <v>1</v>
      </c>
      <c r="S1138" s="5">
        <f t="shared" si="179"/>
        <v>-1</v>
      </c>
    </row>
    <row r="1139" spans="1:19" x14ac:dyDescent="0.3">
      <c r="A1139" s="7">
        <v>44166</v>
      </c>
      <c r="B1139" s="3">
        <v>111400</v>
      </c>
      <c r="C1139" s="3">
        <v>108897</v>
      </c>
      <c r="D1139" s="3">
        <v>111840</v>
      </c>
      <c r="E1139" s="3">
        <v>108897</v>
      </c>
      <c r="F1139" s="4" t="s">
        <v>217</v>
      </c>
      <c r="G1139" s="1">
        <f>VALUE(LEFT(F1139,LEN(F1139)-1))*CHOOSE(MATCH(RIGHT(F1139,1),{"K";"M";"B"},0),1000,1000000,1000000000)</f>
        <v>11320000</v>
      </c>
      <c r="H1139" s="6">
        <v>2.3E-2</v>
      </c>
      <c r="I1139" s="5">
        <f>+Dados_Históricos___Ibovespa_2015_a_2025[[#This Row],[Var%]]*100</f>
        <v>2.2999999999999998</v>
      </c>
      <c r="J1139" s="9">
        <f t="shared" si="170"/>
        <v>1</v>
      </c>
      <c r="K1139" s="5">
        <f t="shared" si="171"/>
        <v>1.7999999999999998</v>
      </c>
      <c r="L1139" s="9">
        <f t="shared" si="172"/>
        <v>1</v>
      </c>
      <c r="M1139" s="5">
        <f t="shared" ca="1" si="173"/>
        <v>0.30199999999999999</v>
      </c>
      <c r="N1139" s="9">
        <f t="shared" ca="1" si="174"/>
        <v>1</v>
      </c>
      <c r="O1139" s="5">
        <f t="shared" ca="1" si="175"/>
        <v>0.38899999999999996</v>
      </c>
      <c r="P1139" s="9">
        <f t="shared" ca="1" si="176"/>
        <v>1</v>
      </c>
      <c r="Q1139" s="5">
        <f t="shared" ca="1" si="177"/>
        <v>0.82476190476190481</v>
      </c>
      <c r="R1139" s="9">
        <f t="shared" ca="1" si="178"/>
        <v>1</v>
      </c>
      <c r="S1139" s="5">
        <f t="shared" si="179"/>
        <v>1</v>
      </c>
    </row>
    <row r="1140" spans="1:19" x14ac:dyDescent="0.3">
      <c r="A1140" s="7">
        <v>44165</v>
      </c>
      <c r="B1140" s="3">
        <v>108893</v>
      </c>
      <c r="C1140" s="3">
        <v>110598</v>
      </c>
      <c r="D1140" s="3">
        <v>110934</v>
      </c>
      <c r="E1140" s="3">
        <v>108829</v>
      </c>
      <c r="F1140" s="4" t="s">
        <v>763</v>
      </c>
      <c r="G1140" s="1">
        <f>VALUE(LEFT(F1140,LEN(F1140)-1))*CHOOSE(MATCH(RIGHT(F1140,1),{"K";"M";"B"},0),1000,1000000,1000000000)</f>
        <v>19300000</v>
      </c>
      <c r="H1140" s="6">
        <v>-1.52E-2</v>
      </c>
      <c r="I1140" s="5">
        <f>+Dados_Históricos___Ibovespa_2015_a_2025[[#This Row],[Var%]]*100</f>
        <v>-1.52</v>
      </c>
      <c r="J1140" s="9">
        <f t="shared" si="170"/>
        <v>0</v>
      </c>
      <c r="K1140" s="5">
        <f t="shared" si="171"/>
        <v>-1.02</v>
      </c>
      <c r="L1140" s="9">
        <f t="shared" si="172"/>
        <v>0</v>
      </c>
      <c r="M1140" s="5">
        <f t="shared" ca="1" si="173"/>
        <v>0.28999999999999998</v>
      </c>
      <c r="N1140" s="9">
        <f t="shared" ca="1" si="174"/>
        <v>1</v>
      </c>
      <c r="O1140" s="5">
        <f t="shared" ca="1" si="175"/>
        <v>0.23600000000000004</v>
      </c>
      <c r="P1140" s="9">
        <f t="shared" ca="1" si="176"/>
        <v>1</v>
      </c>
      <c r="Q1140" s="5">
        <f t="shared" ca="1" si="177"/>
        <v>0.58571428571428574</v>
      </c>
      <c r="R1140" s="9">
        <f t="shared" ca="1" si="178"/>
        <v>1</v>
      </c>
      <c r="S1140" s="5">
        <f t="shared" si="179"/>
        <v>-1</v>
      </c>
    </row>
    <row r="1141" spans="1:19" x14ac:dyDescent="0.3">
      <c r="A1141" s="7">
        <v>44162</v>
      </c>
      <c r="B1141" s="3">
        <v>110575</v>
      </c>
      <c r="C1141" s="3">
        <v>110229</v>
      </c>
      <c r="D1141" s="3">
        <v>111603</v>
      </c>
      <c r="E1141" s="3">
        <v>110161</v>
      </c>
      <c r="F1141" s="4" t="s">
        <v>395</v>
      </c>
      <c r="G1141" s="1">
        <f>VALUE(LEFT(F1141,LEN(F1141)-1))*CHOOSE(MATCH(RIGHT(F1141,1),{"K";"M";"B"},0),1000,1000000,1000000000)</f>
        <v>8790000</v>
      </c>
      <c r="H1141" s="6">
        <v>3.2000000000000002E-3</v>
      </c>
      <c r="I1141" s="5">
        <f>+Dados_Históricos___Ibovespa_2015_a_2025[[#This Row],[Var%]]*100</f>
        <v>0.32</v>
      </c>
      <c r="J1141" s="9">
        <f t="shared" si="170"/>
        <v>1</v>
      </c>
      <c r="K1141" s="5">
        <f t="shared" si="171"/>
        <v>0</v>
      </c>
      <c r="L1141" s="9">
        <f t="shared" si="172"/>
        <v>0</v>
      </c>
      <c r="M1141" s="5">
        <f t="shared" ca="1" si="173"/>
        <v>0.84599999999999986</v>
      </c>
      <c r="N1141" s="9">
        <f t="shared" ca="1" si="174"/>
        <v>1</v>
      </c>
      <c r="O1141" s="5">
        <f t="shared" ca="1" si="175"/>
        <v>0.55099999999999993</v>
      </c>
      <c r="P1141" s="9">
        <f t="shared" ca="1" si="176"/>
        <v>1</v>
      </c>
      <c r="Q1141" s="5">
        <f t="shared" ca="1" si="177"/>
        <v>0.71857142857142853</v>
      </c>
      <c r="R1141" s="9">
        <f t="shared" ca="1" si="178"/>
        <v>1</v>
      </c>
      <c r="S1141" s="5">
        <f t="shared" si="179"/>
        <v>-1</v>
      </c>
    </row>
    <row r="1142" spans="1:19" x14ac:dyDescent="0.3">
      <c r="A1142" s="7">
        <v>44161</v>
      </c>
      <c r="B1142" s="3">
        <v>110227</v>
      </c>
      <c r="C1142" s="3">
        <v>110133</v>
      </c>
      <c r="D1142" s="3">
        <v>110244</v>
      </c>
      <c r="E1142" s="3">
        <v>109418</v>
      </c>
      <c r="F1142" s="4" t="s">
        <v>337</v>
      </c>
      <c r="G1142" s="1">
        <f>VALUE(LEFT(F1142,LEN(F1142)-1))*CHOOSE(MATCH(RIGHT(F1142,1),{"K";"M";"B"},0),1000,1000000,1000000000)</f>
        <v>6170000</v>
      </c>
      <c r="H1142" s="6">
        <v>8.9999999999999998E-4</v>
      </c>
      <c r="I1142" s="5">
        <f>+Dados_Históricos___Ibovespa_2015_a_2025[[#This Row],[Var%]]*100</f>
        <v>0.09</v>
      </c>
      <c r="J1142" s="9">
        <f t="shared" si="170"/>
        <v>1</v>
      </c>
      <c r="K1142" s="5">
        <f t="shared" si="171"/>
        <v>0</v>
      </c>
      <c r="L1142" s="9">
        <f t="shared" si="172"/>
        <v>0</v>
      </c>
      <c r="M1142" s="5">
        <f t="shared" ca="1" si="173"/>
        <v>0.66400000000000003</v>
      </c>
      <c r="N1142" s="9">
        <f t="shared" ca="1" si="174"/>
        <v>1</v>
      </c>
      <c r="O1142" s="5">
        <f t="shared" ca="1" si="175"/>
        <v>0.73499999999999999</v>
      </c>
      <c r="P1142" s="9">
        <f t="shared" ca="1" si="176"/>
        <v>1</v>
      </c>
      <c r="Q1142" s="5">
        <f t="shared" ca="1" si="177"/>
        <v>0.50095238095238093</v>
      </c>
      <c r="R1142" s="9">
        <f t="shared" ca="1" si="178"/>
        <v>1</v>
      </c>
      <c r="S1142" s="5">
        <f t="shared" si="179"/>
        <v>1</v>
      </c>
    </row>
    <row r="1143" spans="1:19" x14ac:dyDescent="0.3">
      <c r="A1143" s="7">
        <v>44160</v>
      </c>
      <c r="B1143" s="3">
        <v>110133</v>
      </c>
      <c r="C1143" s="3">
        <v>109786</v>
      </c>
      <c r="D1143" s="3">
        <v>110596</v>
      </c>
      <c r="E1143" s="3">
        <v>109315</v>
      </c>
      <c r="F1143" s="4" t="s">
        <v>160</v>
      </c>
      <c r="G1143" s="1">
        <f>VALUE(LEFT(F1143,LEN(F1143)-1))*CHOOSE(MATCH(RIGHT(F1143,1),{"K";"M";"B"},0),1000,1000000,1000000000)</f>
        <v>8560000</v>
      </c>
      <c r="H1143" s="6">
        <v>3.2000000000000002E-3</v>
      </c>
      <c r="I1143" s="5">
        <f>+Dados_Históricos___Ibovespa_2015_a_2025[[#This Row],[Var%]]*100</f>
        <v>0.32</v>
      </c>
      <c r="J1143" s="9">
        <f t="shared" si="170"/>
        <v>1</v>
      </c>
      <c r="K1143" s="5">
        <f t="shared" si="171"/>
        <v>0</v>
      </c>
      <c r="L1143" s="9">
        <f t="shared" si="172"/>
        <v>0</v>
      </c>
      <c r="M1143" s="5">
        <f t="shared" ca="1" si="173"/>
        <v>0.74999999999999989</v>
      </c>
      <c r="N1143" s="9">
        <f t="shared" ca="1" si="174"/>
        <v>1</v>
      </c>
      <c r="O1143" s="5">
        <f t="shared" ca="1" si="175"/>
        <v>0.50600000000000001</v>
      </c>
      <c r="P1143" s="9">
        <f t="shared" ca="1" si="176"/>
        <v>1</v>
      </c>
      <c r="Q1143" s="5">
        <f t="shared" ca="1" si="177"/>
        <v>0.43000000000000016</v>
      </c>
      <c r="R1143" s="9">
        <f t="shared" ca="1" si="178"/>
        <v>1</v>
      </c>
      <c r="S1143" s="5">
        <f t="shared" si="179"/>
        <v>1</v>
      </c>
    </row>
    <row r="1144" spans="1:19" x14ac:dyDescent="0.3">
      <c r="A1144" s="7">
        <v>44159</v>
      </c>
      <c r="B1144" s="3">
        <v>109786</v>
      </c>
      <c r="C1144" s="3">
        <v>107378</v>
      </c>
      <c r="D1144" s="3">
        <v>109956</v>
      </c>
      <c r="E1144" s="3">
        <v>107361</v>
      </c>
      <c r="F1144" s="4" t="s">
        <v>764</v>
      </c>
      <c r="G1144" s="1">
        <f>VALUE(LEFT(F1144,LEN(F1144)-1))*CHOOSE(MATCH(RIGHT(F1144,1),{"K";"M";"B"},0),1000,1000000,1000000000)</f>
        <v>11930000</v>
      </c>
      <c r="H1144" s="6">
        <v>2.24E-2</v>
      </c>
      <c r="I1144" s="5">
        <f>+Dados_Históricos___Ibovespa_2015_a_2025[[#This Row],[Var%]]*100</f>
        <v>2.2399999999999998</v>
      </c>
      <c r="J1144" s="9">
        <f t="shared" si="170"/>
        <v>1</v>
      </c>
      <c r="K1144" s="5">
        <f t="shared" si="171"/>
        <v>1.7399999999999998</v>
      </c>
      <c r="L1144" s="9">
        <f t="shared" si="172"/>
        <v>1</v>
      </c>
      <c r="M1144" s="5">
        <f t="shared" ca="1" si="173"/>
        <v>0.47599999999999998</v>
      </c>
      <c r="N1144" s="9">
        <f t="shared" ca="1" si="174"/>
        <v>1</v>
      </c>
      <c r="O1144" s="5">
        <f t="shared" ca="1" si="175"/>
        <v>0.44900000000000001</v>
      </c>
      <c r="P1144" s="9">
        <f t="shared" ca="1" si="176"/>
        <v>1</v>
      </c>
      <c r="Q1144" s="5">
        <f t="shared" ca="1" si="177"/>
        <v>0.40333333333333327</v>
      </c>
      <c r="R1144" s="9">
        <f t="shared" ca="1" si="178"/>
        <v>1</v>
      </c>
      <c r="S1144" s="5">
        <f t="shared" si="179"/>
        <v>1</v>
      </c>
    </row>
    <row r="1145" spans="1:19" x14ac:dyDescent="0.3">
      <c r="A1145" s="7">
        <v>44158</v>
      </c>
      <c r="B1145" s="3">
        <v>107379</v>
      </c>
      <c r="C1145" s="3">
        <v>106050</v>
      </c>
      <c r="D1145" s="3">
        <v>107495</v>
      </c>
      <c r="E1145" s="3">
        <v>106050</v>
      </c>
      <c r="F1145" s="4" t="s">
        <v>123</v>
      </c>
      <c r="G1145" s="1">
        <f>VALUE(LEFT(F1145,LEN(F1145)-1))*CHOOSE(MATCH(RIGHT(F1145,1),{"K";"M";"B"},0),1000,1000000,1000000000)</f>
        <v>9690000</v>
      </c>
      <c r="H1145" s="6">
        <v>1.26E-2</v>
      </c>
      <c r="I1145" s="5">
        <f>+Dados_Históricos___Ibovespa_2015_a_2025[[#This Row],[Var%]]*100</f>
        <v>1.26</v>
      </c>
      <c r="J1145" s="9">
        <f t="shared" si="170"/>
        <v>1</v>
      </c>
      <c r="K1145" s="5">
        <f t="shared" si="171"/>
        <v>0.76</v>
      </c>
      <c r="L1145" s="9">
        <f t="shared" si="172"/>
        <v>1</v>
      </c>
      <c r="M1145" s="5">
        <f t="shared" ca="1" si="173"/>
        <v>0.182</v>
      </c>
      <c r="N1145" s="9">
        <f t="shared" ca="1" si="174"/>
        <v>1</v>
      </c>
      <c r="O1145" s="5">
        <f t="shared" ca="1" si="175"/>
        <v>0.37500000000000006</v>
      </c>
      <c r="P1145" s="9">
        <f t="shared" ca="1" si="176"/>
        <v>1</v>
      </c>
      <c r="Q1145" s="5">
        <f t="shared" ca="1" si="177"/>
        <v>0.26571428571428574</v>
      </c>
      <c r="R1145" s="9">
        <f t="shared" ca="1" si="178"/>
        <v>1</v>
      </c>
      <c r="S1145" s="5">
        <f t="shared" si="179"/>
        <v>1</v>
      </c>
    </row>
    <row r="1146" spans="1:19" x14ac:dyDescent="0.3">
      <c r="A1146" s="7">
        <v>44155</v>
      </c>
      <c r="B1146" s="3">
        <v>106042</v>
      </c>
      <c r="C1146" s="3">
        <v>106670</v>
      </c>
      <c r="D1146" s="3">
        <v>106764</v>
      </c>
      <c r="E1146" s="3">
        <v>105680</v>
      </c>
      <c r="F1146" s="4" t="s">
        <v>727</v>
      </c>
      <c r="G1146" s="1">
        <f>VALUE(LEFT(F1146,LEN(F1146)-1))*CHOOSE(MATCH(RIGHT(F1146,1),{"K";"M";"B"},0),1000,1000000,1000000000)</f>
        <v>7100000</v>
      </c>
      <c r="H1146" s="6">
        <v>-5.8999999999999999E-3</v>
      </c>
      <c r="I1146" s="5">
        <f>+Dados_Históricos___Ibovespa_2015_a_2025[[#This Row],[Var%]]*100</f>
        <v>-0.59</v>
      </c>
      <c r="J1146" s="9">
        <f t="shared" si="170"/>
        <v>0</v>
      </c>
      <c r="K1146" s="5">
        <f t="shared" si="171"/>
        <v>-8.9999999999999969E-2</v>
      </c>
      <c r="L1146" s="9">
        <f t="shared" si="172"/>
        <v>0</v>
      </c>
      <c r="M1146" s="5">
        <f t="shared" ca="1" si="173"/>
        <v>0.25599999999999995</v>
      </c>
      <c r="N1146" s="9">
        <f t="shared" ca="1" si="174"/>
        <v>1</v>
      </c>
      <c r="O1146" s="5">
        <f t="shared" ca="1" si="175"/>
        <v>0.50600000000000001</v>
      </c>
      <c r="P1146" s="9">
        <f t="shared" ca="1" si="176"/>
        <v>1</v>
      </c>
      <c r="Q1146" s="5">
        <f t="shared" ca="1" si="177"/>
        <v>0.27047619047619037</v>
      </c>
      <c r="R1146" s="9">
        <f t="shared" ca="1" si="178"/>
        <v>1</v>
      </c>
      <c r="S1146" s="5">
        <f t="shared" si="179"/>
        <v>1</v>
      </c>
    </row>
    <row r="1147" spans="1:19" x14ac:dyDescent="0.3">
      <c r="A1147" s="7">
        <v>44154</v>
      </c>
      <c r="B1147" s="3">
        <v>106670</v>
      </c>
      <c r="C1147" s="3">
        <v>106117</v>
      </c>
      <c r="D1147" s="3">
        <v>106973</v>
      </c>
      <c r="E1147" s="3">
        <v>105545</v>
      </c>
      <c r="F1147" s="4" t="s">
        <v>160</v>
      </c>
      <c r="G1147" s="1">
        <f>VALUE(LEFT(F1147,LEN(F1147)-1))*CHOOSE(MATCH(RIGHT(F1147,1),{"K";"M";"B"},0),1000,1000000,1000000000)</f>
        <v>8560000</v>
      </c>
      <c r="H1147" s="6">
        <v>5.1999999999999998E-3</v>
      </c>
      <c r="I1147" s="5">
        <f>+Dados_Históricos___Ibovespa_2015_a_2025[[#This Row],[Var%]]*100</f>
        <v>0.52</v>
      </c>
      <c r="J1147" s="9">
        <f t="shared" si="170"/>
        <v>1</v>
      </c>
      <c r="K1147" s="5">
        <f t="shared" si="171"/>
        <v>2.0000000000000018E-2</v>
      </c>
      <c r="L1147" s="9">
        <f t="shared" si="172"/>
        <v>1</v>
      </c>
      <c r="M1147" s="5">
        <f t="shared" ca="1" si="173"/>
        <v>0.80600000000000005</v>
      </c>
      <c r="N1147" s="9">
        <f t="shared" ca="1" si="174"/>
        <v>1</v>
      </c>
      <c r="O1147" s="5">
        <f t="shared" ca="1" si="175"/>
        <v>0.58200000000000007</v>
      </c>
      <c r="P1147" s="9">
        <f t="shared" ca="1" si="176"/>
        <v>1</v>
      </c>
      <c r="Q1147" s="5">
        <f t="shared" ca="1" si="177"/>
        <v>0.29904761904761895</v>
      </c>
      <c r="R1147" s="9">
        <f t="shared" ca="1" si="178"/>
        <v>1</v>
      </c>
      <c r="S1147" s="5">
        <f t="shared" si="179"/>
        <v>1</v>
      </c>
    </row>
    <row r="1148" spans="1:19" x14ac:dyDescent="0.3">
      <c r="A1148" s="7">
        <v>44153</v>
      </c>
      <c r="B1148" s="3">
        <v>106119</v>
      </c>
      <c r="C1148" s="3">
        <v>107246</v>
      </c>
      <c r="D1148" s="3">
        <v>107467</v>
      </c>
      <c r="E1148" s="3">
        <v>106043</v>
      </c>
      <c r="F1148" s="4" t="s">
        <v>339</v>
      </c>
      <c r="G1148" s="1">
        <f>VALUE(LEFT(F1148,LEN(F1148)-1))*CHOOSE(MATCH(RIGHT(F1148,1),{"K";"M";"B"},0),1000,1000000,1000000000)</f>
        <v>10340000</v>
      </c>
      <c r="H1148" s="6">
        <v>-1.0500000000000001E-2</v>
      </c>
      <c r="I1148" s="5">
        <f>+Dados_Históricos___Ibovespa_2015_a_2025[[#This Row],[Var%]]*100</f>
        <v>-1.05</v>
      </c>
      <c r="J1148" s="9">
        <f t="shared" si="170"/>
        <v>0</v>
      </c>
      <c r="K1148" s="5">
        <f t="shared" si="171"/>
        <v>-0.55000000000000004</v>
      </c>
      <c r="L1148" s="9">
        <f t="shared" si="172"/>
        <v>0</v>
      </c>
      <c r="M1148" s="5">
        <f t="shared" ca="1" si="173"/>
        <v>0.26200000000000001</v>
      </c>
      <c r="N1148" s="9">
        <f t="shared" ca="1" si="174"/>
        <v>1</v>
      </c>
      <c r="O1148" s="5">
        <f t="shared" ca="1" si="175"/>
        <v>0.82499999999999996</v>
      </c>
      <c r="P1148" s="9">
        <f t="shared" ca="1" si="176"/>
        <v>1</v>
      </c>
      <c r="Q1148" s="5">
        <f t="shared" ca="1" si="177"/>
        <v>0.36523809523809514</v>
      </c>
      <c r="R1148" s="9">
        <f t="shared" ca="1" si="178"/>
        <v>1</v>
      </c>
      <c r="S1148" s="5">
        <f t="shared" si="179"/>
        <v>-1</v>
      </c>
    </row>
    <row r="1149" spans="1:19" x14ac:dyDescent="0.3">
      <c r="A1149" s="7">
        <v>44152</v>
      </c>
      <c r="B1149" s="3">
        <v>107249</v>
      </c>
      <c r="C1149" s="3">
        <v>106430</v>
      </c>
      <c r="D1149" s="3">
        <v>107810</v>
      </c>
      <c r="E1149" s="3">
        <v>105847</v>
      </c>
      <c r="F1149" s="4" t="s">
        <v>734</v>
      </c>
      <c r="G1149" s="1">
        <f>VALUE(LEFT(F1149,LEN(F1149)-1))*CHOOSE(MATCH(RIGHT(F1149,1),{"K";"M";"B"},0),1000,1000000,1000000000)</f>
        <v>10310000</v>
      </c>
      <c r="H1149" s="6">
        <v>7.7000000000000002E-3</v>
      </c>
      <c r="I1149" s="5">
        <f>+Dados_Históricos___Ibovespa_2015_a_2025[[#This Row],[Var%]]*100</f>
        <v>0.77</v>
      </c>
      <c r="J1149" s="9">
        <f t="shared" si="170"/>
        <v>1</v>
      </c>
      <c r="K1149" s="5">
        <f t="shared" si="171"/>
        <v>0.27</v>
      </c>
      <c r="L1149" s="9">
        <f t="shared" si="172"/>
        <v>1</v>
      </c>
      <c r="M1149" s="5">
        <f t="shared" ca="1" si="173"/>
        <v>0.42200000000000015</v>
      </c>
      <c r="N1149" s="9">
        <f t="shared" ca="1" si="174"/>
        <v>1</v>
      </c>
      <c r="O1149" s="5">
        <f t="shared" ca="1" si="175"/>
        <v>1.1270000000000002</v>
      </c>
      <c r="P1149" s="9">
        <f t="shared" ca="1" si="176"/>
        <v>1</v>
      </c>
      <c r="Q1149" s="5">
        <f t="shared" ca="1" si="177"/>
        <v>0.43238095238095231</v>
      </c>
      <c r="R1149" s="9">
        <f t="shared" ca="1" si="178"/>
        <v>1</v>
      </c>
      <c r="S1149" s="5">
        <f t="shared" si="179"/>
        <v>-1</v>
      </c>
    </row>
    <row r="1150" spans="1:19" x14ac:dyDescent="0.3">
      <c r="A1150" s="7">
        <v>44151</v>
      </c>
      <c r="B1150" s="3">
        <v>106430</v>
      </c>
      <c r="C1150" s="3">
        <v>104729</v>
      </c>
      <c r="D1150" s="3">
        <v>106518</v>
      </c>
      <c r="E1150" s="3">
        <v>104729</v>
      </c>
      <c r="F1150" s="4" t="s">
        <v>607</v>
      </c>
      <c r="G1150" s="1">
        <f>VALUE(LEFT(F1150,LEN(F1150)-1))*CHOOSE(MATCH(RIGHT(F1150,1),{"K";"M";"B"},0),1000,1000000,1000000000)</f>
        <v>11720000</v>
      </c>
      <c r="H1150" s="6">
        <v>1.6299999999999999E-2</v>
      </c>
      <c r="I1150" s="5">
        <f>+Dados_Históricos___Ibovespa_2015_a_2025[[#This Row],[Var%]]*100</f>
        <v>1.63</v>
      </c>
      <c r="J1150" s="9">
        <f t="shared" si="170"/>
        <v>1</v>
      </c>
      <c r="K1150" s="5">
        <f t="shared" si="171"/>
        <v>1.1299999999999999</v>
      </c>
      <c r="L1150" s="9">
        <f t="shared" si="172"/>
        <v>1</v>
      </c>
      <c r="M1150" s="5">
        <f t="shared" ca="1" si="173"/>
        <v>0.56800000000000006</v>
      </c>
      <c r="N1150" s="9">
        <f t="shared" ca="1" si="174"/>
        <v>1</v>
      </c>
      <c r="O1150" s="5">
        <f t="shared" ca="1" si="175"/>
        <v>1.266</v>
      </c>
      <c r="P1150" s="9">
        <f t="shared" ca="1" si="176"/>
        <v>1</v>
      </c>
      <c r="Q1150" s="5">
        <f t="shared" ca="1" si="177"/>
        <v>0.35999999999999993</v>
      </c>
      <c r="R1150" s="9">
        <f t="shared" ca="1" si="178"/>
        <v>1</v>
      </c>
      <c r="S1150" s="5">
        <f t="shared" si="179"/>
        <v>1</v>
      </c>
    </row>
    <row r="1151" spans="1:19" x14ac:dyDescent="0.3">
      <c r="A1151" s="7">
        <v>44148</v>
      </c>
      <c r="B1151" s="3">
        <v>104723</v>
      </c>
      <c r="C1151" s="3">
        <v>102509</v>
      </c>
      <c r="D1151" s="3">
        <v>104726</v>
      </c>
      <c r="E1151" s="3">
        <v>102509</v>
      </c>
      <c r="F1151" s="4" t="s">
        <v>303</v>
      </c>
      <c r="G1151" s="1">
        <f>VALUE(LEFT(F1151,LEN(F1151)-1))*CHOOSE(MATCH(RIGHT(F1151,1),{"K";"M";"B"},0),1000,1000000,1000000000)</f>
        <v>9770000</v>
      </c>
      <c r="H1151" s="6">
        <v>2.1600000000000001E-2</v>
      </c>
      <c r="I1151" s="5">
        <f>+Dados_Históricos___Ibovespa_2015_a_2025[[#This Row],[Var%]]*100</f>
        <v>2.16</v>
      </c>
      <c r="J1151" s="9">
        <f t="shared" si="170"/>
        <v>1</v>
      </c>
      <c r="K1151" s="5">
        <f t="shared" si="171"/>
        <v>1.6600000000000001</v>
      </c>
      <c r="L1151" s="9">
        <f t="shared" si="172"/>
        <v>1</v>
      </c>
      <c r="M1151" s="5">
        <f t="shared" ca="1" si="173"/>
        <v>0.75600000000000012</v>
      </c>
      <c r="N1151" s="9">
        <f t="shared" ca="1" si="174"/>
        <v>1</v>
      </c>
      <c r="O1151" s="5">
        <f t="shared" ca="1" si="175"/>
        <v>0.83100000000000018</v>
      </c>
      <c r="P1151" s="9">
        <f t="shared" ca="1" si="176"/>
        <v>1</v>
      </c>
      <c r="Q1151" s="5">
        <f t="shared" ca="1" si="177"/>
        <v>0.26904761904761909</v>
      </c>
      <c r="R1151" s="9">
        <f t="shared" ca="1" si="178"/>
        <v>1</v>
      </c>
      <c r="S1151" s="5">
        <f t="shared" si="179"/>
        <v>-1</v>
      </c>
    </row>
    <row r="1152" spans="1:19" x14ac:dyDescent="0.3">
      <c r="A1152" s="7">
        <v>44147</v>
      </c>
      <c r="B1152" s="3">
        <v>102507</v>
      </c>
      <c r="C1152" s="3">
        <v>104810</v>
      </c>
      <c r="D1152" s="3">
        <v>105019</v>
      </c>
      <c r="E1152" s="3">
        <v>102034</v>
      </c>
      <c r="F1152" s="4" t="s">
        <v>267</v>
      </c>
      <c r="G1152" s="1">
        <f>VALUE(LEFT(F1152,LEN(F1152)-1))*CHOOSE(MATCH(RIGHT(F1152,1),{"K";"M";"B"},0),1000,1000000,1000000000)</f>
        <v>10860000</v>
      </c>
      <c r="H1152" s="6">
        <v>-2.1999999999999999E-2</v>
      </c>
      <c r="I1152" s="5">
        <f>+Dados_Históricos___Ibovespa_2015_a_2025[[#This Row],[Var%]]*100</f>
        <v>-2.1999999999999997</v>
      </c>
      <c r="J1152" s="9">
        <f t="shared" si="170"/>
        <v>0</v>
      </c>
      <c r="K1152" s="5">
        <f t="shared" si="171"/>
        <v>-1.6999999999999997</v>
      </c>
      <c r="L1152" s="9">
        <f t="shared" si="172"/>
        <v>0</v>
      </c>
      <c r="M1152" s="5">
        <f t="shared" ca="1" si="173"/>
        <v>0.3580000000000001</v>
      </c>
      <c r="N1152" s="9">
        <f t="shared" ca="1" si="174"/>
        <v>1</v>
      </c>
      <c r="O1152" s="5">
        <f t="shared" ca="1" si="175"/>
        <v>0.74200000000000021</v>
      </c>
      <c r="P1152" s="9">
        <f t="shared" ca="1" si="176"/>
        <v>1</v>
      </c>
      <c r="Q1152" s="5">
        <f t="shared" ca="1" si="177"/>
        <v>0.20619047619047629</v>
      </c>
      <c r="R1152" s="9">
        <f t="shared" ca="1" si="178"/>
        <v>1</v>
      </c>
      <c r="S1152" s="5">
        <f t="shared" si="179"/>
        <v>-1</v>
      </c>
    </row>
    <row r="1153" spans="1:19" x14ac:dyDescent="0.3">
      <c r="A1153" s="7">
        <v>44146</v>
      </c>
      <c r="B1153" s="3">
        <v>104809</v>
      </c>
      <c r="C1153" s="3">
        <v>105067</v>
      </c>
      <c r="D1153" s="3">
        <v>105462</v>
      </c>
      <c r="E1153" s="3">
        <v>104143</v>
      </c>
      <c r="F1153" s="4" t="s">
        <v>346</v>
      </c>
      <c r="G1153" s="1">
        <f>VALUE(LEFT(F1153,LEN(F1153)-1))*CHOOSE(MATCH(RIGHT(F1153,1),{"K";"M";"B"},0),1000,1000000,1000000000)</f>
        <v>10840000</v>
      </c>
      <c r="H1153" s="6">
        <v>-2.5000000000000001E-3</v>
      </c>
      <c r="I1153" s="5">
        <f>+Dados_Históricos___Ibovespa_2015_a_2025[[#This Row],[Var%]]*100</f>
        <v>-0.25</v>
      </c>
      <c r="J1153" s="9">
        <f t="shared" si="170"/>
        <v>0</v>
      </c>
      <c r="K1153" s="5">
        <f t="shared" si="171"/>
        <v>0</v>
      </c>
      <c r="L1153" s="9">
        <f t="shared" si="172"/>
        <v>0</v>
      </c>
      <c r="M1153" s="5">
        <f t="shared" ca="1" si="173"/>
        <v>1.3879999999999999</v>
      </c>
      <c r="N1153" s="9">
        <f t="shared" ca="1" si="174"/>
        <v>1</v>
      </c>
      <c r="O1153" s="5">
        <f t="shared" ca="1" si="175"/>
        <v>0.53700000000000014</v>
      </c>
      <c r="P1153" s="9">
        <f t="shared" ca="1" si="176"/>
        <v>1</v>
      </c>
      <c r="Q1153" s="5">
        <f t="shared" ca="1" si="177"/>
        <v>0.36095238095238097</v>
      </c>
      <c r="R1153" s="9">
        <f t="shared" ca="1" si="178"/>
        <v>1</v>
      </c>
      <c r="S1153" s="5">
        <f t="shared" si="179"/>
        <v>-1</v>
      </c>
    </row>
    <row r="1154" spans="1:19" x14ac:dyDescent="0.3">
      <c r="A1154" s="7">
        <v>44145</v>
      </c>
      <c r="B1154" s="3">
        <v>105067</v>
      </c>
      <c r="C1154" s="3">
        <v>103516</v>
      </c>
      <c r="D1154" s="3">
        <v>105758</v>
      </c>
      <c r="E1154" s="3">
        <v>103453</v>
      </c>
      <c r="F1154" s="4" t="s">
        <v>765</v>
      </c>
      <c r="G1154" s="1">
        <f>VALUE(LEFT(F1154,LEN(F1154)-1))*CHOOSE(MATCH(RIGHT(F1154,1),{"K";"M";"B"},0),1000,1000000,1000000000)</f>
        <v>16670000.000000002</v>
      </c>
      <c r="H1154" s="6">
        <v>1.4999999999999999E-2</v>
      </c>
      <c r="I1154" s="5">
        <f>+Dados_Históricos___Ibovespa_2015_a_2025[[#This Row],[Var%]]*100</f>
        <v>1.5</v>
      </c>
      <c r="J1154" s="9">
        <f t="shared" ref="J1154:J1217" si="180">IF(I1154&lt;0,0,IF(I1154=0,0,1))</f>
        <v>1</v>
      </c>
      <c r="K1154" s="5">
        <f t="shared" ref="K1154:K1217" si="181">IF(ABS(I1154)&lt;=0.5, 0, IF(I1154&gt;0, I1154-0.5, I1154+0.5))</f>
        <v>1</v>
      </c>
      <c r="L1154" s="9">
        <f t="shared" ref="L1154:L1217" si="182">IF(K1154&lt;0,0,IF(K1154=0,0,1))</f>
        <v>1</v>
      </c>
      <c r="M1154" s="5">
        <f t="shared" ref="M1154:M1217" ca="1" si="183">AVERAGE(OFFSET(I1154,0,0,5,1))</f>
        <v>1.8320000000000001</v>
      </c>
      <c r="N1154" s="9">
        <f t="shared" ref="N1154:N1217" ca="1" si="184">IF(M1154&lt;0,0,IF(M1154=0,0,1))</f>
        <v>1</v>
      </c>
      <c r="O1154" s="5">
        <f t="shared" ref="O1154:O1217" ca="1" si="185">AVERAGE(OFFSET(I1154,0,0,10,1))</f>
        <v>0.42200000000000004</v>
      </c>
      <c r="P1154" s="9">
        <f t="shared" ref="P1154:P1217" ca="1" si="186">IF(O1154&lt;0,0,IF(O1154=0,0,1))</f>
        <v>1</v>
      </c>
      <c r="Q1154" s="5">
        <f t="shared" ref="Q1154:Q1217" ca="1" si="187">AVERAGE(OFFSET(I1154,0,0,21,1))</f>
        <v>0.35142857142857142</v>
      </c>
      <c r="R1154" s="9">
        <f t="shared" ref="R1154:R1217" ca="1" si="188">IF(Q1154&lt;0,0,IF(Q1154=0,0,1))</f>
        <v>1</v>
      </c>
      <c r="S1154" s="5">
        <f t="shared" ref="S1154:S1217" si="189">CORREL(G1153:G1154,I1153:I1154)</f>
        <v>1</v>
      </c>
    </row>
    <row r="1155" spans="1:19" x14ac:dyDescent="0.3">
      <c r="A1155" s="7">
        <v>44144</v>
      </c>
      <c r="B1155" s="3">
        <v>103515</v>
      </c>
      <c r="C1155" s="3">
        <v>100954</v>
      </c>
      <c r="D1155" s="3">
        <v>105147</v>
      </c>
      <c r="E1155" s="3">
        <v>100954</v>
      </c>
      <c r="F1155" s="4" t="s">
        <v>766</v>
      </c>
      <c r="G1155" s="1">
        <f>VALUE(LEFT(F1155,LEN(F1155)-1))*CHOOSE(MATCH(RIGHT(F1155,1),{"K";"M";"B"},0),1000,1000000,1000000000)</f>
        <v>17410000</v>
      </c>
      <c r="H1155" s="6">
        <v>2.5700000000000001E-2</v>
      </c>
      <c r="I1155" s="5">
        <f>+Dados_Históricos___Ibovespa_2015_a_2025[[#This Row],[Var%]]*100</f>
        <v>2.5700000000000003</v>
      </c>
      <c r="J1155" s="9">
        <f t="shared" si="180"/>
        <v>1</v>
      </c>
      <c r="K1155" s="5">
        <f t="shared" si="181"/>
        <v>2.0700000000000003</v>
      </c>
      <c r="L1155" s="9">
        <f t="shared" si="182"/>
        <v>1</v>
      </c>
      <c r="M1155" s="5">
        <f t="shared" ca="1" si="183"/>
        <v>1.964</v>
      </c>
      <c r="N1155" s="9">
        <f t="shared" ca="1" si="184"/>
        <v>1</v>
      </c>
      <c r="O1155" s="5">
        <f t="shared" ca="1" si="185"/>
        <v>0.24800000000000005</v>
      </c>
      <c r="P1155" s="9">
        <f t="shared" ca="1" si="186"/>
        <v>1</v>
      </c>
      <c r="Q1155" s="5">
        <f t="shared" ca="1" si="187"/>
        <v>0.39952380952380956</v>
      </c>
      <c r="R1155" s="9">
        <f t="shared" ca="1" si="188"/>
        <v>1</v>
      </c>
      <c r="S1155" s="5">
        <f t="shared" si="189"/>
        <v>1</v>
      </c>
    </row>
    <row r="1156" spans="1:19" x14ac:dyDescent="0.3">
      <c r="A1156" s="7">
        <v>44141</v>
      </c>
      <c r="B1156" s="3">
        <v>100925</v>
      </c>
      <c r="C1156" s="3">
        <v>100751</v>
      </c>
      <c r="D1156" s="3">
        <v>101104</v>
      </c>
      <c r="E1156" s="3">
        <v>99837</v>
      </c>
      <c r="F1156" s="4" t="s">
        <v>767</v>
      </c>
      <c r="G1156" s="1">
        <f>VALUE(LEFT(F1156,LEN(F1156)-1))*CHOOSE(MATCH(RIGHT(F1156,1),{"K";"M";"B"},0),1000,1000000,1000000000)</f>
        <v>8380000.0000000009</v>
      </c>
      <c r="H1156" s="6">
        <v>1.6999999999999999E-3</v>
      </c>
      <c r="I1156" s="5">
        <f>+Dados_Históricos___Ibovespa_2015_a_2025[[#This Row],[Var%]]*100</f>
        <v>0.16999999999999998</v>
      </c>
      <c r="J1156" s="9">
        <f t="shared" si="180"/>
        <v>1</v>
      </c>
      <c r="K1156" s="5">
        <f t="shared" si="181"/>
        <v>0</v>
      </c>
      <c r="L1156" s="9">
        <f t="shared" si="182"/>
        <v>0</v>
      </c>
      <c r="M1156" s="5">
        <f t="shared" ca="1" si="183"/>
        <v>0.90600000000000003</v>
      </c>
      <c r="N1156" s="9">
        <f t="shared" ca="1" si="184"/>
        <v>1</v>
      </c>
      <c r="O1156" s="5">
        <f t="shared" ca="1" si="185"/>
        <v>-7.3999999999999941E-2</v>
      </c>
      <c r="P1156" s="9">
        <f t="shared" ca="1" si="186"/>
        <v>0</v>
      </c>
      <c r="Q1156" s="5">
        <f t="shared" ca="1" si="187"/>
        <v>0.27285714285714285</v>
      </c>
      <c r="R1156" s="9">
        <f t="shared" ca="1" si="188"/>
        <v>1</v>
      </c>
      <c r="S1156" s="5">
        <f t="shared" si="189"/>
        <v>0.99999999999999978</v>
      </c>
    </row>
    <row r="1157" spans="1:19" x14ac:dyDescent="0.3">
      <c r="A1157" s="7">
        <v>44140</v>
      </c>
      <c r="B1157" s="3">
        <v>100751</v>
      </c>
      <c r="C1157" s="3">
        <v>97873</v>
      </c>
      <c r="D1157" s="3">
        <v>100922</v>
      </c>
      <c r="E1157" s="3">
        <v>97872</v>
      </c>
      <c r="F1157" s="4" t="s">
        <v>427</v>
      </c>
      <c r="G1157" s="1">
        <f>VALUE(LEFT(F1157,LEN(F1157)-1))*CHOOSE(MATCH(RIGHT(F1157,1),{"K";"M";"B"},0),1000,1000000,1000000000)</f>
        <v>10460000</v>
      </c>
      <c r="H1157" s="6">
        <v>2.9499999999999998E-2</v>
      </c>
      <c r="I1157" s="5">
        <f>+Dados_Históricos___Ibovespa_2015_a_2025[[#This Row],[Var%]]*100</f>
        <v>2.9499999999999997</v>
      </c>
      <c r="J1157" s="9">
        <f t="shared" si="180"/>
        <v>1</v>
      </c>
      <c r="K1157" s="5">
        <f t="shared" si="181"/>
        <v>2.4499999999999997</v>
      </c>
      <c r="L1157" s="9">
        <f t="shared" si="182"/>
        <v>1</v>
      </c>
      <c r="M1157" s="5">
        <f t="shared" ca="1" si="183"/>
        <v>1.1260000000000001</v>
      </c>
      <c r="N1157" s="9">
        <f t="shared" ca="1" si="184"/>
        <v>1</v>
      </c>
      <c r="O1157" s="5">
        <f t="shared" ca="1" si="185"/>
        <v>4.5000000000000054E-2</v>
      </c>
      <c r="P1157" s="9">
        <f t="shared" ca="1" si="186"/>
        <v>1</v>
      </c>
      <c r="Q1157" s="5">
        <f t="shared" ca="1" si="187"/>
        <v>0.24142857142857144</v>
      </c>
      <c r="R1157" s="9">
        <f t="shared" ca="1" si="188"/>
        <v>1</v>
      </c>
      <c r="S1157" s="5">
        <f t="shared" si="189"/>
        <v>1</v>
      </c>
    </row>
    <row r="1158" spans="1:19" x14ac:dyDescent="0.3">
      <c r="A1158" s="7">
        <v>44139</v>
      </c>
      <c r="B1158" s="3">
        <v>97867</v>
      </c>
      <c r="C1158" s="3">
        <v>95992</v>
      </c>
      <c r="D1158" s="3">
        <v>98296</v>
      </c>
      <c r="E1158" s="3">
        <v>95987</v>
      </c>
      <c r="F1158" s="4" t="s">
        <v>374</v>
      </c>
      <c r="G1158" s="1">
        <f>VALUE(LEFT(F1158,LEN(F1158)-1))*CHOOSE(MATCH(RIGHT(F1158,1),{"K";"M";"B"},0),1000,1000000,1000000000)</f>
        <v>10700000</v>
      </c>
      <c r="H1158" s="6">
        <v>1.9699999999999999E-2</v>
      </c>
      <c r="I1158" s="5">
        <f>+Dados_Históricos___Ibovespa_2015_a_2025[[#This Row],[Var%]]*100</f>
        <v>1.97</v>
      </c>
      <c r="J1158" s="9">
        <f t="shared" si="180"/>
        <v>1</v>
      </c>
      <c r="K1158" s="5">
        <f t="shared" si="181"/>
        <v>1.47</v>
      </c>
      <c r="L1158" s="9">
        <f t="shared" si="182"/>
        <v>1</v>
      </c>
      <c r="M1158" s="5">
        <f t="shared" ca="1" si="183"/>
        <v>-0.31399999999999995</v>
      </c>
      <c r="N1158" s="9">
        <f t="shared" ca="1" si="184"/>
        <v>0</v>
      </c>
      <c r="O1158" s="5">
        <f t="shared" ca="1" si="185"/>
        <v>-0.24900000000000003</v>
      </c>
      <c r="P1158" s="9">
        <f t="shared" ca="1" si="186"/>
        <v>0</v>
      </c>
      <c r="Q1158" s="5">
        <f t="shared" ca="1" si="187"/>
        <v>0.20571428571428574</v>
      </c>
      <c r="R1158" s="9">
        <f t="shared" ca="1" si="188"/>
        <v>1</v>
      </c>
      <c r="S1158" s="5">
        <f t="shared" si="189"/>
        <v>-1</v>
      </c>
    </row>
    <row r="1159" spans="1:19" x14ac:dyDescent="0.3">
      <c r="A1159" s="7">
        <v>44138</v>
      </c>
      <c r="B1159" s="3">
        <v>95980</v>
      </c>
      <c r="C1159" s="3">
        <v>93968</v>
      </c>
      <c r="D1159" s="3">
        <v>96350</v>
      </c>
      <c r="E1159" s="3">
        <v>93968</v>
      </c>
      <c r="F1159" s="4" t="s">
        <v>768</v>
      </c>
      <c r="G1159" s="1">
        <f>VALUE(LEFT(F1159,LEN(F1159)-1))*CHOOSE(MATCH(RIGHT(F1159,1),{"K";"M";"B"},0),1000,1000000,1000000000)</f>
        <v>10190000</v>
      </c>
      <c r="H1159" s="6">
        <v>2.1600000000000001E-2</v>
      </c>
      <c r="I1159" s="5">
        <f>+Dados_Históricos___Ibovespa_2015_a_2025[[#This Row],[Var%]]*100</f>
        <v>2.16</v>
      </c>
      <c r="J1159" s="9">
        <f t="shared" si="180"/>
        <v>1</v>
      </c>
      <c r="K1159" s="5">
        <f t="shared" si="181"/>
        <v>1.6600000000000001</v>
      </c>
      <c r="L1159" s="9">
        <f t="shared" si="182"/>
        <v>1</v>
      </c>
      <c r="M1159" s="5">
        <f t="shared" ca="1" si="183"/>
        <v>-0.98799999999999988</v>
      </c>
      <c r="N1159" s="9">
        <f t="shared" ca="1" si="184"/>
        <v>0</v>
      </c>
      <c r="O1159" s="5">
        <f t="shared" ca="1" si="185"/>
        <v>-0.25500000000000006</v>
      </c>
      <c r="P1159" s="9">
        <f t="shared" ca="1" si="186"/>
        <v>0</v>
      </c>
      <c r="Q1159" s="5">
        <f t="shared" ca="1" si="187"/>
        <v>3.9047619047619012E-2</v>
      </c>
      <c r="R1159" s="9">
        <f t="shared" ca="1" si="188"/>
        <v>1</v>
      </c>
      <c r="S1159" s="5">
        <f t="shared" si="189"/>
        <v>-1</v>
      </c>
    </row>
    <row r="1160" spans="1:19" x14ac:dyDescent="0.3">
      <c r="A1160" s="7">
        <v>44134</v>
      </c>
      <c r="B1160" s="3">
        <v>93952</v>
      </c>
      <c r="C1160" s="3">
        <v>96579</v>
      </c>
      <c r="D1160" s="3">
        <v>96579</v>
      </c>
      <c r="E1160" s="3">
        <v>93559</v>
      </c>
      <c r="F1160" s="4" t="s">
        <v>577</v>
      </c>
      <c r="G1160" s="1">
        <f>VALUE(LEFT(F1160,LEN(F1160)-1))*CHOOSE(MATCH(RIGHT(F1160,1),{"K";"M";"B"},0),1000,1000000,1000000000)</f>
        <v>10640000</v>
      </c>
      <c r="H1160" s="6">
        <v>-2.7199999999999998E-2</v>
      </c>
      <c r="I1160" s="5">
        <f>+Dados_Históricos___Ibovespa_2015_a_2025[[#This Row],[Var%]]*100</f>
        <v>-2.7199999999999998</v>
      </c>
      <c r="J1160" s="9">
        <f t="shared" si="180"/>
        <v>0</v>
      </c>
      <c r="K1160" s="5">
        <f t="shared" si="181"/>
        <v>-2.2199999999999998</v>
      </c>
      <c r="L1160" s="9">
        <f t="shared" si="182"/>
        <v>0</v>
      </c>
      <c r="M1160" s="5">
        <f t="shared" ca="1" si="183"/>
        <v>-1.468</v>
      </c>
      <c r="N1160" s="9">
        <f t="shared" ca="1" si="184"/>
        <v>0</v>
      </c>
      <c r="O1160" s="5">
        <f t="shared" ca="1" si="185"/>
        <v>-0.43500000000000005</v>
      </c>
      <c r="P1160" s="9">
        <f t="shared" ca="1" si="186"/>
        <v>0</v>
      </c>
      <c r="Q1160" s="5">
        <f t="shared" ca="1" si="187"/>
        <v>-1.9523809523809593E-2</v>
      </c>
      <c r="R1160" s="9">
        <f t="shared" ca="1" si="188"/>
        <v>0</v>
      </c>
      <c r="S1160" s="5">
        <f t="shared" si="189"/>
        <v>-1</v>
      </c>
    </row>
    <row r="1161" spans="1:19" x14ac:dyDescent="0.3">
      <c r="A1161" s="7">
        <v>44133</v>
      </c>
      <c r="B1161" s="3">
        <v>96582</v>
      </c>
      <c r="C1161" s="3">
        <v>95368</v>
      </c>
      <c r="D1161" s="3">
        <v>96688</v>
      </c>
      <c r="E1161" s="3">
        <v>93387</v>
      </c>
      <c r="F1161" s="4" t="s">
        <v>592</v>
      </c>
      <c r="G1161" s="1">
        <f>VALUE(LEFT(F1161,LEN(F1161)-1))*CHOOSE(MATCH(RIGHT(F1161,1),{"K";"M";"B"},0),1000,1000000,1000000000)</f>
        <v>12700000</v>
      </c>
      <c r="H1161" s="6">
        <v>1.2699999999999999E-2</v>
      </c>
      <c r="I1161" s="5">
        <f>+Dados_Históricos___Ibovespa_2015_a_2025[[#This Row],[Var%]]*100</f>
        <v>1.27</v>
      </c>
      <c r="J1161" s="9">
        <f t="shared" si="180"/>
        <v>1</v>
      </c>
      <c r="K1161" s="5">
        <f t="shared" si="181"/>
        <v>0.77</v>
      </c>
      <c r="L1161" s="9">
        <f t="shared" si="182"/>
        <v>1</v>
      </c>
      <c r="M1161" s="5">
        <f t="shared" ca="1" si="183"/>
        <v>-1.054</v>
      </c>
      <c r="N1161" s="9">
        <f t="shared" ca="1" si="184"/>
        <v>0</v>
      </c>
      <c r="O1161" s="5">
        <f t="shared" ca="1" si="185"/>
        <v>-0.23800000000000007</v>
      </c>
      <c r="P1161" s="9">
        <f t="shared" ca="1" si="186"/>
        <v>0</v>
      </c>
      <c r="Q1161" s="5">
        <f t="shared" ca="1" si="187"/>
        <v>0.16190476190476188</v>
      </c>
      <c r="R1161" s="9">
        <f t="shared" ca="1" si="188"/>
        <v>1</v>
      </c>
      <c r="S1161" s="5">
        <f t="shared" si="189"/>
        <v>1</v>
      </c>
    </row>
    <row r="1162" spans="1:19" x14ac:dyDescent="0.3">
      <c r="A1162" s="7">
        <v>44132</v>
      </c>
      <c r="B1162" s="3">
        <v>95369</v>
      </c>
      <c r="C1162" s="3">
        <v>99598</v>
      </c>
      <c r="D1162" s="3">
        <v>99598</v>
      </c>
      <c r="E1162" s="3">
        <v>95369</v>
      </c>
      <c r="F1162" s="4" t="s">
        <v>769</v>
      </c>
      <c r="G1162" s="1">
        <f>VALUE(LEFT(F1162,LEN(F1162)-1))*CHOOSE(MATCH(RIGHT(F1162,1),{"K";"M";"B"},0),1000,1000000,1000000000)</f>
        <v>11050000</v>
      </c>
      <c r="H1162" s="6">
        <v>-4.2500000000000003E-2</v>
      </c>
      <c r="I1162" s="5">
        <f>+Dados_Históricos___Ibovespa_2015_a_2025[[#This Row],[Var%]]*100</f>
        <v>-4.25</v>
      </c>
      <c r="J1162" s="9">
        <f t="shared" si="180"/>
        <v>0</v>
      </c>
      <c r="K1162" s="5">
        <f t="shared" si="181"/>
        <v>-3.75</v>
      </c>
      <c r="L1162" s="9">
        <f t="shared" si="182"/>
        <v>0</v>
      </c>
      <c r="M1162" s="5">
        <f t="shared" ca="1" si="183"/>
        <v>-1.0360000000000003</v>
      </c>
      <c r="N1162" s="9">
        <f t="shared" ca="1" si="184"/>
        <v>0</v>
      </c>
      <c r="O1162" s="5">
        <f t="shared" ca="1" si="185"/>
        <v>-0.39300000000000013</v>
      </c>
      <c r="P1162" s="9">
        <f t="shared" ca="1" si="186"/>
        <v>0</v>
      </c>
      <c r="Q1162" s="5">
        <f t="shared" ca="1" si="187"/>
        <v>4.6666666666666579E-2</v>
      </c>
      <c r="R1162" s="9">
        <f t="shared" ca="1" si="188"/>
        <v>1</v>
      </c>
      <c r="S1162" s="5">
        <f t="shared" si="189"/>
        <v>1</v>
      </c>
    </row>
    <row r="1163" spans="1:19" x14ac:dyDescent="0.3">
      <c r="A1163" s="7">
        <v>44131</v>
      </c>
      <c r="B1163" s="3">
        <v>99606</v>
      </c>
      <c r="C1163" s="3">
        <v>101017</v>
      </c>
      <c r="D1163" s="3">
        <v>101660</v>
      </c>
      <c r="E1163" s="3">
        <v>99414</v>
      </c>
      <c r="F1163" s="4" t="s">
        <v>770</v>
      </c>
      <c r="G1163" s="1">
        <f>VALUE(LEFT(F1163,LEN(F1163)-1))*CHOOSE(MATCH(RIGHT(F1163,1),{"K";"M";"B"},0),1000,1000000,1000000000)</f>
        <v>8670000</v>
      </c>
      <c r="H1163" s="6">
        <v>-1.4E-2</v>
      </c>
      <c r="I1163" s="5">
        <f>+Dados_Históricos___Ibovespa_2015_a_2025[[#This Row],[Var%]]*100</f>
        <v>-1.4000000000000001</v>
      </c>
      <c r="J1163" s="9">
        <f t="shared" si="180"/>
        <v>0</v>
      </c>
      <c r="K1163" s="5">
        <f t="shared" si="181"/>
        <v>-0.90000000000000013</v>
      </c>
      <c r="L1163" s="9">
        <f t="shared" si="182"/>
        <v>0</v>
      </c>
      <c r="M1163" s="5">
        <f t="shared" ca="1" si="183"/>
        <v>-0.18400000000000002</v>
      </c>
      <c r="N1163" s="9">
        <f t="shared" ca="1" si="184"/>
        <v>0</v>
      </c>
      <c r="O1163" s="5">
        <f t="shared" ca="1" si="185"/>
        <v>0.11599999999999996</v>
      </c>
      <c r="P1163" s="9">
        <f t="shared" ca="1" si="186"/>
        <v>1</v>
      </c>
      <c r="Q1163" s="5">
        <f t="shared" ca="1" si="187"/>
        <v>0.13428571428571429</v>
      </c>
      <c r="R1163" s="9">
        <f t="shared" ca="1" si="188"/>
        <v>1</v>
      </c>
      <c r="S1163" s="5">
        <f t="shared" si="189"/>
        <v>-1.0000000000000002</v>
      </c>
    </row>
    <row r="1164" spans="1:19" x14ac:dyDescent="0.3">
      <c r="A1164" s="7">
        <v>44130</v>
      </c>
      <c r="B1164" s="3">
        <v>101017</v>
      </c>
      <c r="C1164" s="3">
        <v>101260</v>
      </c>
      <c r="D1164" s="3">
        <v>101784</v>
      </c>
      <c r="E1164" s="3">
        <v>99762</v>
      </c>
      <c r="F1164" s="4" t="s">
        <v>771</v>
      </c>
      <c r="G1164" s="1">
        <f>VALUE(LEFT(F1164,LEN(F1164)-1))*CHOOSE(MATCH(RIGHT(F1164,1),{"K";"M";"B"},0),1000,1000000,1000000000)</f>
        <v>8070000</v>
      </c>
      <c r="H1164" s="6">
        <v>-2.3999999999999998E-3</v>
      </c>
      <c r="I1164" s="5">
        <f>+Dados_Históricos___Ibovespa_2015_a_2025[[#This Row],[Var%]]*100</f>
        <v>-0.24</v>
      </c>
      <c r="J1164" s="9">
        <f t="shared" si="180"/>
        <v>0</v>
      </c>
      <c r="K1164" s="5">
        <f t="shared" si="181"/>
        <v>0</v>
      </c>
      <c r="L1164" s="9">
        <f t="shared" si="182"/>
        <v>0</v>
      </c>
      <c r="M1164" s="5">
        <f t="shared" ca="1" si="183"/>
        <v>0.47799999999999992</v>
      </c>
      <c r="N1164" s="9">
        <f t="shared" ca="1" si="184"/>
        <v>1</v>
      </c>
      <c r="O1164" s="5">
        <f t="shared" ca="1" si="185"/>
        <v>0.36099999999999993</v>
      </c>
      <c r="P1164" s="9">
        <f t="shared" ca="1" si="186"/>
        <v>1</v>
      </c>
      <c r="Q1164" s="5">
        <f t="shared" ca="1" si="187"/>
        <v>0.20047619047619042</v>
      </c>
      <c r="R1164" s="9">
        <f t="shared" ca="1" si="188"/>
        <v>1</v>
      </c>
      <c r="S1164" s="5">
        <f t="shared" si="189"/>
        <v>-1</v>
      </c>
    </row>
    <row r="1165" spans="1:19" x14ac:dyDescent="0.3">
      <c r="A1165" s="7">
        <v>44127</v>
      </c>
      <c r="B1165" s="3">
        <v>101260</v>
      </c>
      <c r="C1165" s="3">
        <v>101918</v>
      </c>
      <c r="D1165" s="3">
        <v>102218</v>
      </c>
      <c r="E1165" s="3">
        <v>101188</v>
      </c>
      <c r="F1165" s="4" t="s">
        <v>200</v>
      </c>
      <c r="G1165" s="1">
        <f>VALUE(LEFT(F1165,LEN(F1165)-1))*CHOOSE(MATCH(RIGHT(F1165,1),{"K";"M";"B"},0),1000,1000000,1000000000)</f>
        <v>7560000</v>
      </c>
      <c r="H1165" s="6">
        <v>-6.4999999999999997E-3</v>
      </c>
      <c r="I1165" s="5">
        <f>+Dados_Históricos___Ibovespa_2015_a_2025[[#This Row],[Var%]]*100</f>
        <v>-0.65</v>
      </c>
      <c r="J1165" s="9">
        <f t="shared" si="180"/>
        <v>0</v>
      </c>
      <c r="K1165" s="5">
        <f t="shared" si="181"/>
        <v>-0.15000000000000002</v>
      </c>
      <c r="L1165" s="9">
        <f t="shared" si="182"/>
        <v>0</v>
      </c>
      <c r="M1165" s="5">
        <f t="shared" ca="1" si="183"/>
        <v>0.59799999999999998</v>
      </c>
      <c r="N1165" s="9">
        <f t="shared" ca="1" si="184"/>
        <v>1</v>
      </c>
      <c r="O1165" s="5">
        <f t="shared" ca="1" si="185"/>
        <v>0.33999999999999997</v>
      </c>
      <c r="P1165" s="9">
        <f t="shared" ca="1" si="186"/>
        <v>1</v>
      </c>
      <c r="Q1165" s="5">
        <f t="shared" ca="1" si="187"/>
        <v>0.27523809523809523</v>
      </c>
      <c r="R1165" s="9">
        <f t="shared" ca="1" si="188"/>
        <v>1</v>
      </c>
      <c r="S1165" s="5">
        <f t="shared" si="189"/>
        <v>1</v>
      </c>
    </row>
    <row r="1166" spans="1:19" x14ac:dyDescent="0.3">
      <c r="A1166" s="7">
        <v>44126</v>
      </c>
      <c r="B1166" s="3">
        <v>101918</v>
      </c>
      <c r="C1166" s="3">
        <v>100553</v>
      </c>
      <c r="D1166" s="3">
        <v>102020</v>
      </c>
      <c r="E1166" s="3">
        <v>100457</v>
      </c>
      <c r="F1166" s="4" t="s">
        <v>620</v>
      </c>
      <c r="G1166" s="1">
        <f>VALUE(LEFT(F1166,LEN(F1166)-1))*CHOOSE(MATCH(RIGHT(F1166,1),{"K";"M";"B"},0),1000,1000000,1000000000)</f>
        <v>9560000</v>
      </c>
      <c r="H1166" s="6">
        <v>1.3599999999999999E-2</v>
      </c>
      <c r="I1166" s="5">
        <f>+Dados_Históricos___Ibovespa_2015_a_2025[[#This Row],[Var%]]*100</f>
        <v>1.3599999999999999</v>
      </c>
      <c r="J1166" s="9">
        <f t="shared" si="180"/>
        <v>1</v>
      </c>
      <c r="K1166" s="5">
        <f t="shared" si="181"/>
        <v>0.85999999999999988</v>
      </c>
      <c r="L1166" s="9">
        <f t="shared" si="182"/>
        <v>1</v>
      </c>
      <c r="M1166" s="5">
        <f t="shared" ca="1" si="183"/>
        <v>0.57799999999999996</v>
      </c>
      <c r="N1166" s="9">
        <f t="shared" ca="1" si="184"/>
        <v>1</v>
      </c>
      <c r="O1166" s="5">
        <f t="shared" ca="1" si="185"/>
        <v>0.65600000000000003</v>
      </c>
      <c r="P1166" s="9">
        <f t="shared" ca="1" si="186"/>
        <v>1</v>
      </c>
      <c r="Q1166" s="5">
        <f t="shared" ca="1" si="187"/>
        <v>0.23</v>
      </c>
      <c r="R1166" s="9">
        <f t="shared" ca="1" si="188"/>
        <v>1</v>
      </c>
      <c r="S1166" s="5">
        <f t="shared" si="189"/>
        <v>1</v>
      </c>
    </row>
    <row r="1167" spans="1:19" x14ac:dyDescent="0.3">
      <c r="A1167" s="7">
        <v>44125</v>
      </c>
      <c r="B1167" s="3">
        <v>100552</v>
      </c>
      <c r="C1167" s="3">
        <v>100541</v>
      </c>
      <c r="D1167" s="3">
        <v>101586</v>
      </c>
      <c r="E1167" s="3">
        <v>100149</v>
      </c>
      <c r="F1167" s="4" t="s">
        <v>249</v>
      </c>
      <c r="G1167" s="1">
        <f>VALUE(LEFT(F1167,LEN(F1167)-1))*CHOOSE(MATCH(RIGHT(F1167,1),{"K";"M";"B"},0),1000,1000000,1000000000)</f>
        <v>8660000</v>
      </c>
      <c r="H1167" s="6">
        <v>1E-4</v>
      </c>
      <c r="I1167" s="5">
        <f>+Dados_Históricos___Ibovespa_2015_a_2025[[#This Row],[Var%]]*100</f>
        <v>0.01</v>
      </c>
      <c r="J1167" s="9">
        <f t="shared" si="180"/>
        <v>1</v>
      </c>
      <c r="K1167" s="5">
        <f t="shared" si="181"/>
        <v>0</v>
      </c>
      <c r="L1167" s="9">
        <f t="shared" si="182"/>
        <v>0</v>
      </c>
      <c r="M1167" s="5">
        <f t="shared" ca="1" si="183"/>
        <v>0.24999999999999994</v>
      </c>
      <c r="N1167" s="9">
        <f t="shared" ca="1" si="184"/>
        <v>1</v>
      </c>
      <c r="O1167" s="5">
        <f t="shared" ca="1" si="185"/>
        <v>0.5109999999999999</v>
      </c>
      <c r="P1167" s="9">
        <f t="shared" ca="1" si="186"/>
        <v>1</v>
      </c>
      <c r="Q1167" s="5">
        <f t="shared" ca="1" si="187"/>
        <v>0.17999999999999994</v>
      </c>
      <c r="R1167" s="9">
        <f t="shared" ca="1" si="188"/>
        <v>1</v>
      </c>
      <c r="S1167" s="5">
        <f t="shared" si="189"/>
        <v>1</v>
      </c>
    </row>
    <row r="1168" spans="1:19" x14ac:dyDescent="0.3">
      <c r="A1168" s="7">
        <v>44124</v>
      </c>
      <c r="B1168" s="3">
        <v>100540</v>
      </c>
      <c r="C1168" s="3">
        <v>98664</v>
      </c>
      <c r="D1168" s="3">
        <v>100722</v>
      </c>
      <c r="E1168" s="3">
        <v>98664</v>
      </c>
      <c r="F1168" s="4" t="s">
        <v>203</v>
      </c>
      <c r="G1168" s="1">
        <f>VALUE(LEFT(F1168,LEN(F1168)-1))*CHOOSE(MATCH(RIGHT(F1168,1),{"K";"M";"B"},0),1000,1000000,1000000000)</f>
        <v>8800000</v>
      </c>
      <c r="H1168" s="6">
        <v>1.9099999999999999E-2</v>
      </c>
      <c r="I1168" s="5">
        <f>+Dados_Históricos___Ibovespa_2015_a_2025[[#This Row],[Var%]]*100</f>
        <v>1.91</v>
      </c>
      <c r="J1168" s="9">
        <f t="shared" si="180"/>
        <v>1</v>
      </c>
      <c r="K1168" s="5">
        <f t="shared" si="181"/>
        <v>1.41</v>
      </c>
      <c r="L1168" s="9">
        <f t="shared" si="182"/>
        <v>1</v>
      </c>
      <c r="M1168" s="5">
        <f t="shared" ca="1" si="183"/>
        <v>0.41600000000000004</v>
      </c>
      <c r="N1168" s="9">
        <f t="shared" ca="1" si="184"/>
        <v>1</v>
      </c>
      <c r="O1168" s="5">
        <f t="shared" ca="1" si="185"/>
        <v>0.46099999999999997</v>
      </c>
      <c r="P1168" s="9">
        <f t="shared" ca="1" si="186"/>
        <v>1</v>
      </c>
      <c r="Q1168" s="5">
        <f t="shared" ca="1" si="187"/>
        <v>0.11666666666666659</v>
      </c>
      <c r="R1168" s="9">
        <f t="shared" ca="1" si="188"/>
        <v>1</v>
      </c>
      <c r="S1168" s="5">
        <f t="shared" si="189"/>
        <v>1</v>
      </c>
    </row>
    <row r="1169" spans="1:19" x14ac:dyDescent="0.3">
      <c r="A1169" s="7">
        <v>44123</v>
      </c>
      <c r="B1169" s="3">
        <v>98658</v>
      </c>
      <c r="C1169" s="3">
        <v>98310</v>
      </c>
      <c r="D1169" s="3">
        <v>99917</v>
      </c>
      <c r="E1169" s="3">
        <v>98310</v>
      </c>
      <c r="F1169" s="4" t="s">
        <v>772</v>
      </c>
      <c r="G1169" s="1">
        <f>VALUE(LEFT(F1169,LEN(F1169)-1))*CHOOSE(MATCH(RIGHT(F1169,1),{"K";"M";"B"},0),1000,1000000,1000000000)</f>
        <v>9930000</v>
      </c>
      <c r="H1169" s="6">
        <v>3.5999999999999999E-3</v>
      </c>
      <c r="I1169" s="5">
        <f>+Dados_Históricos___Ibovespa_2015_a_2025[[#This Row],[Var%]]*100</f>
        <v>0.36</v>
      </c>
      <c r="J1169" s="9">
        <f t="shared" si="180"/>
        <v>1</v>
      </c>
      <c r="K1169" s="5">
        <f t="shared" si="181"/>
        <v>0</v>
      </c>
      <c r="L1169" s="9">
        <f t="shared" si="182"/>
        <v>0</v>
      </c>
      <c r="M1169" s="5">
        <f t="shared" ca="1" si="183"/>
        <v>0.24400000000000005</v>
      </c>
      <c r="N1169" s="9">
        <f t="shared" ca="1" si="184"/>
        <v>1</v>
      </c>
      <c r="O1169" s="5">
        <f t="shared" ca="1" si="185"/>
        <v>0.49000000000000005</v>
      </c>
      <c r="P1169" s="9">
        <f t="shared" ca="1" si="186"/>
        <v>1</v>
      </c>
      <c r="Q1169" s="5">
        <f t="shared" ca="1" si="187"/>
        <v>-6.0476190476190489E-2</v>
      </c>
      <c r="R1169" s="9">
        <f t="shared" ca="1" si="188"/>
        <v>0</v>
      </c>
      <c r="S1169" s="5">
        <f t="shared" si="189"/>
        <v>-1</v>
      </c>
    </row>
    <row r="1170" spans="1:19" x14ac:dyDescent="0.3">
      <c r="A1170" s="7">
        <v>44120</v>
      </c>
      <c r="B1170" s="3">
        <v>98309</v>
      </c>
      <c r="C1170" s="3">
        <v>99054</v>
      </c>
      <c r="D1170" s="3">
        <v>99172</v>
      </c>
      <c r="E1170" s="3">
        <v>98309</v>
      </c>
      <c r="F1170" s="4" t="s">
        <v>247</v>
      </c>
      <c r="G1170" s="1">
        <f>VALUE(LEFT(F1170,LEN(F1170)-1))*CHOOSE(MATCH(RIGHT(F1170,1),{"K";"M";"B"},0),1000,1000000,1000000000)</f>
        <v>7840000</v>
      </c>
      <c r="H1170" s="6">
        <v>-7.4999999999999997E-3</v>
      </c>
      <c r="I1170" s="5">
        <f>+Dados_Históricos___Ibovespa_2015_a_2025[[#This Row],[Var%]]*100</f>
        <v>-0.75</v>
      </c>
      <c r="J1170" s="9">
        <f t="shared" si="180"/>
        <v>0</v>
      </c>
      <c r="K1170" s="5">
        <f t="shared" si="181"/>
        <v>-0.25</v>
      </c>
      <c r="L1170" s="9">
        <f t="shared" si="182"/>
        <v>0</v>
      </c>
      <c r="M1170" s="5">
        <f t="shared" ca="1" si="183"/>
        <v>8.2000000000000003E-2</v>
      </c>
      <c r="N1170" s="9">
        <f t="shared" ca="1" si="184"/>
        <v>1</v>
      </c>
      <c r="O1170" s="5">
        <f t="shared" ca="1" si="185"/>
        <v>0.30100000000000005</v>
      </c>
      <c r="P1170" s="9">
        <f t="shared" ca="1" si="186"/>
        <v>1</v>
      </c>
      <c r="Q1170" s="5">
        <f t="shared" ca="1" si="187"/>
        <v>-5.7619047619047625E-2</v>
      </c>
      <c r="R1170" s="9">
        <f t="shared" ca="1" si="188"/>
        <v>0</v>
      </c>
      <c r="S1170" s="5">
        <f t="shared" si="189"/>
        <v>1</v>
      </c>
    </row>
    <row r="1171" spans="1:19" x14ac:dyDescent="0.3">
      <c r="A1171" s="7">
        <v>44119</v>
      </c>
      <c r="B1171" s="3">
        <v>99054</v>
      </c>
      <c r="C1171" s="3">
        <v>99328</v>
      </c>
      <c r="D1171" s="3">
        <v>99486</v>
      </c>
      <c r="E1171" s="3">
        <v>97778</v>
      </c>
      <c r="F1171" s="4" t="s">
        <v>128</v>
      </c>
      <c r="G1171" s="1">
        <f>VALUE(LEFT(F1171,LEN(F1171)-1))*CHOOSE(MATCH(RIGHT(F1171,1),{"K";"M";"B"},0),1000,1000000,1000000000)</f>
        <v>8340000</v>
      </c>
      <c r="H1171" s="6">
        <v>-2.8E-3</v>
      </c>
      <c r="I1171" s="5">
        <f>+Dados_Históricos___Ibovespa_2015_a_2025[[#This Row],[Var%]]*100</f>
        <v>-0.27999999999999997</v>
      </c>
      <c r="J1171" s="9">
        <f t="shared" si="180"/>
        <v>0</v>
      </c>
      <c r="K1171" s="5">
        <f t="shared" si="181"/>
        <v>0</v>
      </c>
      <c r="L1171" s="9">
        <f t="shared" si="182"/>
        <v>0</v>
      </c>
      <c r="M1171" s="5">
        <f t="shared" ca="1" si="183"/>
        <v>0.7340000000000001</v>
      </c>
      <c r="N1171" s="9">
        <f t="shared" ca="1" si="184"/>
        <v>1</v>
      </c>
      <c r="O1171" s="5">
        <f t="shared" ca="1" si="185"/>
        <v>0.46900000000000003</v>
      </c>
      <c r="P1171" s="9">
        <f t="shared" ca="1" si="186"/>
        <v>1</v>
      </c>
      <c r="Q1171" s="5">
        <f t="shared" ca="1" si="187"/>
        <v>-5.1428571428571393E-2</v>
      </c>
      <c r="R1171" s="9">
        <f t="shared" ca="1" si="188"/>
        <v>0</v>
      </c>
      <c r="S1171" s="5">
        <f t="shared" si="189"/>
        <v>1</v>
      </c>
    </row>
    <row r="1172" spans="1:19" x14ac:dyDescent="0.3">
      <c r="A1172" s="7">
        <v>44118</v>
      </c>
      <c r="B1172" s="3">
        <v>99334</v>
      </c>
      <c r="C1172" s="3">
        <v>98502</v>
      </c>
      <c r="D1172" s="3">
        <v>99571</v>
      </c>
      <c r="E1172" s="3">
        <v>98501</v>
      </c>
      <c r="F1172" s="4" t="s">
        <v>126</v>
      </c>
      <c r="G1172" s="1">
        <f>VALUE(LEFT(F1172,LEN(F1172)-1))*CHOOSE(MATCH(RIGHT(F1172,1),{"K";"M";"B"},0),1000,1000000,1000000000)</f>
        <v>8900000</v>
      </c>
      <c r="H1172" s="6">
        <v>8.3999999999999995E-3</v>
      </c>
      <c r="I1172" s="5">
        <f>+Dados_Históricos___Ibovespa_2015_a_2025[[#This Row],[Var%]]*100</f>
        <v>0.84</v>
      </c>
      <c r="J1172" s="9">
        <f t="shared" si="180"/>
        <v>1</v>
      </c>
      <c r="K1172" s="5">
        <f t="shared" si="181"/>
        <v>0.33999999999999997</v>
      </c>
      <c r="L1172" s="9">
        <f t="shared" si="182"/>
        <v>1</v>
      </c>
      <c r="M1172" s="5">
        <f t="shared" ca="1" si="183"/>
        <v>0.77200000000000002</v>
      </c>
      <c r="N1172" s="9">
        <f t="shared" ca="1" si="184"/>
        <v>1</v>
      </c>
      <c r="O1172" s="5">
        <f t="shared" ca="1" si="185"/>
        <v>0.60599999999999998</v>
      </c>
      <c r="P1172" s="9">
        <f t="shared" ca="1" si="186"/>
        <v>1</v>
      </c>
      <c r="Q1172" s="5">
        <f t="shared" ca="1" si="187"/>
        <v>-3.714285714285713E-2</v>
      </c>
      <c r="R1172" s="9">
        <f t="shared" ca="1" si="188"/>
        <v>0</v>
      </c>
      <c r="S1172" s="5">
        <f t="shared" si="189"/>
        <v>1.0000000000000002</v>
      </c>
    </row>
    <row r="1173" spans="1:19" x14ac:dyDescent="0.3">
      <c r="A1173" s="7">
        <v>44117</v>
      </c>
      <c r="B1173" s="3">
        <v>98503</v>
      </c>
      <c r="C1173" s="3">
        <v>97483</v>
      </c>
      <c r="D1173" s="3">
        <v>98998</v>
      </c>
      <c r="E1173" s="3">
        <v>97336</v>
      </c>
      <c r="F1173" s="4" t="s">
        <v>773</v>
      </c>
      <c r="G1173" s="1">
        <f>VALUE(LEFT(F1173,LEN(F1173)-1))*CHOOSE(MATCH(RIGHT(F1173,1),{"K";"M";"B"},0),1000,1000000,1000000000)</f>
        <v>7870000</v>
      </c>
      <c r="H1173" s="6">
        <v>1.0500000000000001E-2</v>
      </c>
      <c r="I1173" s="5">
        <f>+Dados_Históricos___Ibovespa_2015_a_2025[[#This Row],[Var%]]*100</f>
        <v>1.05</v>
      </c>
      <c r="J1173" s="9">
        <f t="shared" si="180"/>
        <v>1</v>
      </c>
      <c r="K1173" s="5">
        <f t="shared" si="181"/>
        <v>0.55000000000000004</v>
      </c>
      <c r="L1173" s="9">
        <f t="shared" si="182"/>
        <v>1</v>
      </c>
      <c r="M1173" s="5">
        <f t="shared" ca="1" si="183"/>
        <v>0.50600000000000001</v>
      </c>
      <c r="N1173" s="9">
        <f t="shared" ca="1" si="184"/>
        <v>1</v>
      </c>
      <c r="O1173" s="5">
        <f t="shared" ca="1" si="185"/>
        <v>0.40700000000000003</v>
      </c>
      <c r="P1173" s="9">
        <f t="shared" ca="1" si="186"/>
        <v>1</v>
      </c>
      <c r="Q1173" s="5">
        <f t="shared" ca="1" si="187"/>
        <v>1.5238095238095231E-2</v>
      </c>
      <c r="R1173" s="9">
        <f t="shared" ca="1" si="188"/>
        <v>1</v>
      </c>
      <c r="S1173" s="5">
        <f t="shared" si="189"/>
        <v>-1</v>
      </c>
    </row>
    <row r="1174" spans="1:19" x14ac:dyDescent="0.3">
      <c r="A1174" s="7">
        <v>44113</v>
      </c>
      <c r="B1174" s="3">
        <v>97483</v>
      </c>
      <c r="C1174" s="3">
        <v>97924</v>
      </c>
      <c r="D1174" s="3">
        <v>98642</v>
      </c>
      <c r="E1174" s="3">
        <v>97161</v>
      </c>
      <c r="F1174" s="4" t="s">
        <v>381</v>
      </c>
      <c r="G1174" s="1">
        <f>VALUE(LEFT(F1174,LEN(F1174)-1))*CHOOSE(MATCH(RIGHT(F1174,1),{"K";"M";"B"},0),1000,1000000,1000000000)</f>
        <v>10810000</v>
      </c>
      <c r="H1174" s="6">
        <v>-4.4999999999999997E-3</v>
      </c>
      <c r="I1174" s="5">
        <f>+Dados_Históricos___Ibovespa_2015_a_2025[[#This Row],[Var%]]*100</f>
        <v>-0.44999999999999996</v>
      </c>
      <c r="J1174" s="9">
        <f t="shared" si="180"/>
        <v>0</v>
      </c>
      <c r="K1174" s="5">
        <f t="shared" si="181"/>
        <v>0</v>
      </c>
      <c r="L1174" s="9">
        <f t="shared" si="182"/>
        <v>0</v>
      </c>
      <c r="M1174" s="5">
        <f t="shared" ca="1" si="183"/>
        <v>0.73599999999999999</v>
      </c>
      <c r="N1174" s="9">
        <f t="shared" ca="1" si="184"/>
        <v>1</v>
      </c>
      <c r="O1174" s="5">
        <f t="shared" ca="1" si="185"/>
        <v>6.0999999999999985E-2</v>
      </c>
      <c r="P1174" s="9">
        <f t="shared" ca="1" si="186"/>
        <v>1</v>
      </c>
      <c r="Q1174" s="5">
        <f t="shared" ca="1" si="187"/>
        <v>-5.7619047619047639E-2</v>
      </c>
      <c r="R1174" s="9">
        <f t="shared" ca="1" si="188"/>
        <v>0</v>
      </c>
      <c r="S1174" s="5">
        <f t="shared" si="189"/>
        <v>-1</v>
      </c>
    </row>
    <row r="1175" spans="1:19" x14ac:dyDescent="0.3">
      <c r="A1175" s="7">
        <v>44112</v>
      </c>
      <c r="B1175" s="3">
        <v>97920</v>
      </c>
      <c r="C1175" s="3">
        <v>95530</v>
      </c>
      <c r="D1175" s="3">
        <v>97938</v>
      </c>
      <c r="E1175" s="3">
        <v>95530</v>
      </c>
      <c r="F1175" s="4" t="s">
        <v>518</v>
      </c>
      <c r="G1175" s="1">
        <f>VALUE(LEFT(F1175,LEN(F1175)-1))*CHOOSE(MATCH(RIGHT(F1175,1),{"K";"M";"B"},0),1000,1000000,1000000000)</f>
        <v>11160000</v>
      </c>
      <c r="H1175" s="6">
        <v>2.5100000000000001E-2</v>
      </c>
      <c r="I1175" s="5">
        <f>+Dados_Históricos___Ibovespa_2015_a_2025[[#This Row],[Var%]]*100</f>
        <v>2.5100000000000002</v>
      </c>
      <c r="J1175" s="9">
        <f t="shared" si="180"/>
        <v>1</v>
      </c>
      <c r="K1175" s="5">
        <f t="shared" si="181"/>
        <v>2.0100000000000002</v>
      </c>
      <c r="L1175" s="9">
        <f t="shared" si="182"/>
        <v>1</v>
      </c>
      <c r="M1175" s="5">
        <f t="shared" ca="1" si="183"/>
        <v>0.51999999999999991</v>
      </c>
      <c r="N1175" s="9">
        <f t="shared" ca="1" si="184"/>
        <v>1</v>
      </c>
      <c r="O1175" s="5">
        <f t="shared" ca="1" si="185"/>
        <v>0.10499999999999991</v>
      </c>
      <c r="P1175" s="9">
        <f t="shared" ca="1" si="186"/>
        <v>1</v>
      </c>
      <c r="Q1175" s="5">
        <f t="shared" ca="1" si="187"/>
        <v>-0.15190476190476193</v>
      </c>
      <c r="R1175" s="9">
        <f t="shared" ca="1" si="188"/>
        <v>0</v>
      </c>
      <c r="S1175" s="5">
        <f t="shared" si="189"/>
        <v>0.99999999999999989</v>
      </c>
    </row>
    <row r="1176" spans="1:19" x14ac:dyDescent="0.3">
      <c r="A1176" s="7">
        <v>44111</v>
      </c>
      <c r="B1176" s="3">
        <v>95526</v>
      </c>
      <c r="C1176" s="3">
        <v>95616</v>
      </c>
      <c r="D1176" s="3">
        <v>96380</v>
      </c>
      <c r="E1176" s="3">
        <v>94881</v>
      </c>
      <c r="F1176" s="4" t="s">
        <v>400</v>
      </c>
      <c r="G1176" s="1">
        <f>VALUE(LEFT(F1176,LEN(F1176)-1))*CHOOSE(MATCH(RIGHT(F1176,1),{"K";"M";"B"},0),1000,1000000,1000000000)</f>
        <v>9830000</v>
      </c>
      <c r="H1176" s="6">
        <v>-8.9999999999999998E-4</v>
      </c>
      <c r="I1176" s="5">
        <f>+Dados_Históricos___Ibovespa_2015_a_2025[[#This Row],[Var%]]*100</f>
        <v>-0.09</v>
      </c>
      <c r="J1176" s="9">
        <f t="shared" si="180"/>
        <v>0</v>
      </c>
      <c r="K1176" s="5">
        <f t="shared" si="181"/>
        <v>0</v>
      </c>
      <c r="L1176" s="9">
        <f t="shared" si="182"/>
        <v>0</v>
      </c>
      <c r="M1176" s="5">
        <f t="shared" ca="1" si="183"/>
        <v>0.2039999999999999</v>
      </c>
      <c r="N1176" s="9">
        <f t="shared" ca="1" si="184"/>
        <v>1</v>
      </c>
      <c r="O1176" s="5">
        <f t="shared" ca="1" si="185"/>
        <v>-1.3000000000000077E-2</v>
      </c>
      <c r="P1176" s="9">
        <f t="shared" ca="1" si="186"/>
        <v>0</v>
      </c>
      <c r="Q1176" s="5">
        <f t="shared" ca="1" si="187"/>
        <v>-0.21238095238095242</v>
      </c>
      <c r="R1176" s="9">
        <f t="shared" ca="1" si="188"/>
        <v>0</v>
      </c>
      <c r="S1176" s="5">
        <f t="shared" si="189"/>
        <v>1.0000000000000002</v>
      </c>
    </row>
    <row r="1177" spans="1:19" x14ac:dyDescent="0.3">
      <c r="A1177" s="7">
        <v>44110</v>
      </c>
      <c r="B1177" s="3">
        <v>95615</v>
      </c>
      <c r="C1177" s="3">
        <v>96091</v>
      </c>
      <c r="D1177" s="3">
        <v>97405</v>
      </c>
      <c r="E1177" s="3">
        <v>95211</v>
      </c>
      <c r="F1177" s="4" t="s">
        <v>461</v>
      </c>
      <c r="G1177" s="1">
        <f>VALUE(LEFT(F1177,LEN(F1177)-1))*CHOOSE(MATCH(RIGHT(F1177,1),{"K";"M";"B"},0),1000,1000000,1000000000)</f>
        <v>11300000</v>
      </c>
      <c r="H1177" s="6">
        <v>-4.8999999999999998E-3</v>
      </c>
      <c r="I1177" s="5">
        <f>+Dados_Históricos___Ibovespa_2015_a_2025[[#This Row],[Var%]]*100</f>
        <v>-0.49</v>
      </c>
      <c r="J1177" s="9">
        <f t="shared" si="180"/>
        <v>0</v>
      </c>
      <c r="K1177" s="5">
        <f t="shared" si="181"/>
        <v>0</v>
      </c>
      <c r="L1177" s="9">
        <f t="shared" si="182"/>
        <v>0</v>
      </c>
      <c r="M1177" s="5">
        <f t="shared" ca="1" si="183"/>
        <v>0.43999999999999995</v>
      </c>
      <c r="N1177" s="9">
        <f t="shared" ca="1" si="184"/>
        <v>1</v>
      </c>
      <c r="O1177" s="5">
        <f t="shared" ca="1" si="185"/>
        <v>-0.16400000000000006</v>
      </c>
      <c r="P1177" s="9">
        <f t="shared" ca="1" si="186"/>
        <v>0</v>
      </c>
      <c r="Q1177" s="5">
        <f t="shared" ca="1" si="187"/>
        <v>-0.26428571428571435</v>
      </c>
      <c r="R1177" s="9">
        <f t="shared" ca="1" si="188"/>
        <v>0</v>
      </c>
      <c r="S1177" s="5">
        <f t="shared" si="189"/>
        <v>-1</v>
      </c>
    </row>
    <row r="1178" spans="1:19" x14ac:dyDescent="0.3">
      <c r="A1178" s="7">
        <v>44109</v>
      </c>
      <c r="B1178" s="3">
        <v>96089</v>
      </c>
      <c r="C1178" s="3">
        <v>94019</v>
      </c>
      <c r="D1178" s="3">
        <v>96414</v>
      </c>
      <c r="E1178" s="3">
        <v>93984</v>
      </c>
      <c r="F1178" s="4" t="s">
        <v>218</v>
      </c>
      <c r="G1178" s="1">
        <f>VALUE(LEFT(F1178,LEN(F1178)-1))*CHOOSE(MATCH(RIGHT(F1178,1),{"K";"M";"B"},0),1000,1000000,1000000000)</f>
        <v>8620000</v>
      </c>
      <c r="H1178" s="6">
        <v>2.1999999999999999E-2</v>
      </c>
      <c r="I1178" s="5">
        <f>+Dados_Históricos___Ibovespa_2015_a_2025[[#This Row],[Var%]]*100</f>
        <v>2.1999999999999997</v>
      </c>
      <c r="J1178" s="9">
        <f t="shared" si="180"/>
        <v>1</v>
      </c>
      <c r="K1178" s="5">
        <f t="shared" si="181"/>
        <v>1.6999999999999997</v>
      </c>
      <c r="L1178" s="9">
        <f t="shared" si="182"/>
        <v>1</v>
      </c>
      <c r="M1178" s="5">
        <f t="shared" ca="1" si="183"/>
        <v>0.30799999999999994</v>
      </c>
      <c r="N1178" s="9">
        <f t="shared" ca="1" si="184"/>
        <v>1</v>
      </c>
      <c r="O1178" s="5">
        <f t="shared" ca="1" si="185"/>
        <v>-8.4000000000000075E-2</v>
      </c>
      <c r="P1178" s="9">
        <f t="shared" ca="1" si="186"/>
        <v>0</v>
      </c>
      <c r="Q1178" s="5">
        <f t="shared" ca="1" si="187"/>
        <v>-0.21619047619047624</v>
      </c>
      <c r="R1178" s="9">
        <f t="shared" ca="1" si="188"/>
        <v>0</v>
      </c>
      <c r="S1178" s="5">
        <f t="shared" si="189"/>
        <v>-1</v>
      </c>
    </row>
    <row r="1179" spans="1:19" x14ac:dyDescent="0.3">
      <c r="A1179" s="7">
        <v>44106</v>
      </c>
      <c r="B1179" s="3">
        <v>94016</v>
      </c>
      <c r="C1179" s="3">
        <v>95475</v>
      </c>
      <c r="D1179" s="3">
        <v>95996</v>
      </c>
      <c r="E1179" s="3">
        <v>93897</v>
      </c>
      <c r="F1179" s="4" t="s">
        <v>416</v>
      </c>
      <c r="G1179" s="1">
        <f>VALUE(LEFT(F1179,LEN(F1179)-1))*CHOOSE(MATCH(RIGHT(F1179,1),{"K";"M";"B"},0),1000,1000000,1000000000)</f>
        <v>8580000</v>
      </c>
      <c r="H1179" s="6">
        <v>-1.5299999999999999E-2</v>
      </c>
      <c r="I1179" s="5">
        <f>+Dados_Históricos___Ibovespa_2015_a_2025[[#This Row],[Var%]]*100</f>
        <v>-1.53</v>
      </c>
      <c r="J1179" s="9">
        <f t="shared" si="180"/>
        <v>0</v>
      </c>
      <c r="K1179" s="5">
        <f t="shared" si="181"/>
        <v>-1.03</v>
      </c>
      <c r="L1179" s="9">
        <f t="shared" si="182"/>
        <v>0</v>
      </c>
      <c r="M1179" s="5">
        <f t="shared" ca="1" si="183"/>
        <v>-0.6140000000000001</v>
      </c>
      <c r="N1179" s="9">
        <f t="shared" ca="1" si="184"/>
        <v>0</v>
      </c>
      <c r="O1179" s="5">
        <f t="shared" ca="1" si="185"/>
        <v>-0.43600000000000005</v>
      </c>
      <c r="P1179" s="9">
        <f t="shared" ca="1" si="186"/>
        <v>0</v>
      </c>
      <c r="Q1179" s="5">
        <f t="shared" ca="1" si="187"/>
        <v>-0.37666666666666665</v>
      </c>
      <c r="R1179" s="9">
        <f t="shared" ca="1" si="188"/>
        <v>0</v>
      </c>
      <c r="S1179" s="5">
        <f t="shared" si="189"/>
        <v>1</v>
      </c>
    </row>
    <row r="1180" spans="1:19" x14ac:dyDescent="0.3">
      <c r="A1180" s="7">
        <v>44105</v>
      </c>
      <c r="B1180" s="3">
        <v>95479</v>
      </c>
      <c r="C1180" s="3">
        <v>94604</v>
      </c>
      <c r="D1180" s="3">
        <v>95486</v>
      </c>
      <c r="E1180" s="3">
        <v>93599</v>
      </c>
      <c r="F1180" s="4" t="s">
        <v>389</v>
      </c>
      <c r="G1180" s="1">
        <f>VALUE(LEFT(F1180,LEN(F1180)-1))*CHOOSE(MATCH(RIGHT(F1180,1),{"K";"M";"B"},0),1000,1000000,1000000000)</f>
        <v>9240000</v>
      </c>
      <c r="H1180" s="6">
        <v>9.2999999999999992E-3</v>
      </c>
      <c r="I1180" s="5">
        <f>+Dados_Históricos___Ibovespa_2015_a_2025[[#This Row],[Var%]]*100</f>
        <v>0.92999999999999994</v>
      </c>
      <c r="J1180" s="9">
        <f t="shared" si="180"/>
        <v>1</v>
      </c>
      <c r="K1180" s="5">
        <f t="shared" si="181"/>
        <v>0.42999999999999994</v>
      </c>
      <c r="L1180" s="9">
        <f t="shared" si="182"/>
        <v>1</v>
      </c>
      <c r="M1180" s="5">
        <f t="shared" ca="1" si="183"/>
        <v>-0.31</v>
      </c>
      <c r="N1180" s="9">
        <f t="shared" ca="1" si="184"/>
        <v>0</v>
      </c>
      <c r="O1180" s="5">
        <f t="shared" ca="1" si="185"/>
        <v>-0.46400000000000008</v>
      </c>
      <c r="P1180" s="9">
        <f t="shared" ca="1" si="186"/>
        <v>0</v>
      </c>
      <c r="Q1180" s="5">
        <f t="shared" ca="1" si="187"/>
        <v>-0.31571428571428573</v>
      </c>
      <c r="R1180" s="9">
        <f t="shared" ca="1" si="188"/>
        <v>0</v>
      </c>
      <c r="S1180" s="5">
        <f t="shared" si="189"/>
        <v>1</v>
      </c>
    </row>
    <row r="1181" spans="1:19" x14ac:dyDescent="0.3">
      <c r="A1181" s="7">
        <v>44104</v>
      </c>
      <c r="B1181" s="3">
        <v>94603</v>
      </c>
      <c r="C1181" s="3">
        <v>93586</v>
      </c>
      <c r="D1181" s="3">
        <v>95340</v>
      </c>
      <c r="E1181" s="3">
        <v>93584</v>
      </c>
      <c r="F1181" s="4" t="s">
        <v>719</v>
      </c>
      <c r="G1181" s="1">
        <f>VALUE(LEFT(F1181,LEN(F1181)-1))*CHOOSE(MATCH(RIGHT(F1181,1),{"K";"M";"B"},0),1000,1000000,1000000000)</f>
        <v>9490000</v>
      </c>
      <c r="H1181" s="6">
        <v>1.09E-2</v>
      </c>
      <c r="I1181" s="5">
        <f>+Dados_Históricos___Ibovespa_2015_a_2025[[#This Row],[Var%]]*100</f>
        <v>1.0900000000000001</v>
      </c>
      <c r="J1181" s="9">
        <f t="shared" si="180"/>
        <v>1</v>
      </c>
      <c r="K1181" s="5">
        <f t="shared" si="181"/>
        <v>0.59000000000000008</v>
      </c>
      <c r="L1181" s="9">
        <f t="shared" si="182"/>
        <v>1</v>
      </c>
      <c r="M1181" s="5">
        <f t="shared" ca="1" si="183"/>
        <v>-0.22999999999999993</v>
      </c>
      <c r="N1181" s="9">
        <f t="shared" ca="1" si="184"/>
        <v>0</v>
      </c>
      <c r="O1181" s="5">
        <f t="shared" ca="1" si="185"/>
        <v>-0.51500000000000001</v>
      </c>
      <c r="P1181" s="9">
        <f t="shared" ca="1" si="186"/>
        <v>0</v>
      </c>
      <c r="Q1181" s="5">
        <f t="shared" ca="1" si="187"/>
        <v>-0.22571428571428573</v>
      </c>
      <c r="R1181" s="9">
        <f t="shared" ca="1" si="188"/>
        <v>0</v>
      </c>
      <c r="S1181" s="5">
        <f t="shared" si="189"/>
        <v>1</v>
      </c>
    </row>
    <row r="1182" spans="1:19" x14ac:dyDescent="0.3">
      <c r="A1182" s="7">
        <v>44103</v>
      </c>
      <c r="B1182" s="3">
        <v>93580</v>
      </c>
      <c r="C1182" s="3">
        <v>94665</v>
      </c>
      <c r="D1182" s="3">
        <v>95505</v>
      </c>
      <c r="E1182" s="3">
        <v>93408</v>
      </c>
      <c r="F1182" s="4" t="s">
        <v>757</v>
      </c>
      <c r="G1182" s="1">
        <f>VALUE(LEFT(F1182,LEN(F1182)-1))*CHOOSE(MATCH(RIGHT(F1182,1),{"K";"M";"B"},0),1000,1000000,1000000000)</f>
        <v>8740000</v>
      </c>
      <c r="H1182" s="6">
        <v>-1.15E-2</v>
      </c>
      <c r="I1182" s="5">
        <f>+Dados_Históricos___Ibovespa_2015_a_2025[[#This Row],[Var%]]*100</f>
        <v>-1.1499999999999999</v>
      </c>
      <c r="J1182" s="9">
        <f t="shared" si="180"/>
        <v>0</v>
      </c>
      <c r="K1182" s="5">
        <f t="shared" si="181"/>
        <v>-0.64999999999999991</v>
      </c>
      <c r="L1182" s="9">
        <f t="shared" si="182"/>
        <v>0</v>
      </c>
      <c r="M1182" s="5">
        <f t="shared" ca="1" si="183"/>
        <v>-0.76800000000000002</v>
      </c>
      <c r="N1182" s="9">
        <f t="shared" ca="1" si="184"/>
        <v>0</v>
      </c>
      <c r="O1182" s="5">
        <f t="shared" ca="1" si="185"/>
        <v>-0.68600000000000005</v>
      </c>
      <c r="P1182" s="9">
        <f t="shared" ca="1" si="186"/>
        <v>0</v>
      </c>
      <c r="Q1182" s="5">
        <f t="shared" ca="1" si="187"/>
        <v>-0.4071428571428572</v>
      </c>
      <c r="R1182" s="9">
        <f t="shared" ca="1" si="188"/>
        <v>0</v>
      </c>
      <c r="S1182" s="5">
        <f t="shared" si="189"/>
        <v>1</v>
      </c>
    </row>
    <row r="1183" spans="1:19" x14ac:dyDescent="0.3">
      <c r="A1183" s="7">
        <v>44102</v>
      </c>
      <c r="B1183" s="3">
        <v>94666</v>
      </c>
      <c r="C1183" s="3">
        <v>97005</v>
      </c>
      <c r="D1183" s="3">
        <v>98314</v>
      </c>
      <c r="E1183" s="3">
        <v>94371</v>
      </c>
      <c r="F1183" s="4" t="s">
        <v>296</v>
      </c>
      <c r="G1183" s="1">
        <f>VALUE(LEFT(F1183,LEN(F1183)-1))*CHOOSE(MATCH(RIGHT(F1183,1),{"K";"M";"B"},0),1000,1000000,1000000000)</f>
        <v>10510000</v>
      </c>
      <c r="H1183" s="6">
        <v>-2.41E-2</v>
      </c>
      <c r="I1183" s="5">
        <f>+Dados_Históricos___Ibovespa_2015_a_2025[[#This Row],[Var%]]*100</f>
        <v>-2.41</v>
      </c>
      <c r="J1183" s="9">
        <f t="shared" si="180"/>
        <v>0</v>
      </c>
      <c r="K1183" s="5">
        <f t="shared" si="181"/>
        <v>-1.9100000000000001</v>
      </c>
      <c r="L1183" s="9">
        <f t="shared" si="182"/>
        <v>0</v>
      </c>
      <c r="M1183" s="5">
        <f t="shared" ca="1" si="183"/>
        <v>-0.47600000000000009</v>
      </c>
      <c r="N1183" s="9">
        <f t="shared" ca="1" si="184"/>
        <v>0</v>
      </c>
      <c r="O1183" s="5">
        <f t="shared" ca="1" si="185"/>
        <v>-0.56900000000000006</v>
      </c>
      <c r="P1183" s="9">
        <f t="shared" ca="1" si="186"/>
        <v>0</v>
      </c>
      <c r="Q1183" s="5">
        <f t="shared" ca="1" si="187"/>
        <v>-0.28047619047619043</v>
      </c>
      <c r="R1183" s="9">
        <f t="shared" ca="1" si="188"/>
        <v>0</v>
      </c>
      <c r="S1183" s="5">
        <f t="shared" si="189"/>
        <v>-1</v>
      </c>
    </row>
    <row r="1184" spans="1:19" x14ac:dyDescent="0.3">
      <c r="A1184" s="7">
        <v>44099</v>
      </c>
      <c r="B1184" s="3">
        <v>96999</v>
      </c>
      <c r="C1184" s="3">
        <v>97011</v>
      </c>
      <c r="D1184" s="3">
        <v>97012</v>
      </c>
      <c r="E1184" s="3">
        <v>95632</v>
      </c>
      <c r="F1184" s="4" t="s">
        <v>301</v>
      </c>
      <c r="G1184" s="1">
        <f>VALUE(LEFT(F1184,LEN(F1184)-1))*CHOOSE(MATCH(RIGHT(F1184,1),{"K";"M";"B"},0),1000,1000000,1000000000)</f>
        <v>7350000</v>
      </c>
      <c r="H1184" s="6">
        <v>-1E-4</v>
      </c>
      <c r="I1184" s="5">
        <f>+Dados_Históricos___Ibovespa_2015_a_2025[[#This Row],[Var%]]*100</f>
        <v>-0.01</v>
      </c>
      <c r="J1184" s="9">
        <f t="shared" si="180"/>
        <v>0</v>
      </c>
      <c r="K1184" s="5">
        <f t="shared" si="181"/>
        <v>0</v>
      </c>
      <c r="L1184" s="9">
        <f t="shared" si="182"/>
        <v>0</v>
      </c>
      <c r="M1184" s="5">
        <f t="shared" ca="1" si="183"/>
        <v>-0.25800000000000006</v>
      </c>
      <c r="N1184" s="9">
        <f t="shared" ca="1" si="184"/>
        <v>0</v>
      </c>
      <c r="O1184" s="5">
        <f t="shared" ca="1" si="185"/>
        <v>-0.13400000000000006</v>
      </c>
      <c r="P1184" s="9">
        <f t="shared" ca="1" si="186"/>
        <v>0</v>
      </c>
      <c r="Q1184" s="5">
        <f t="shared" ca="1" si="187"/>
        <v>-0.16571428571428573</v>
      </c>
      <c r="R1184" s="9">
        <f t="shared" ca="1" si="188"/>
        <v>0</v>
      </c>
      <c r="S1184" s="5">
        <f t="shared" si="189"/>
        <v>-0.99999999999999989</v>
      </c>
    </row>
    <row r="1185" spans="1:19" x14ac:dyDescent="0.3">
      <c r="A1185" s="7">
        <v>44098</v>
      </c>
      <c r="B1185" s="3">
        <v>97012</v>
      </c>
      <c r="C1185" s="3">
        <v>95735</v>
      </c>
      <c r="D1185" s="3">
        <v>97955</v>
      </c>
      <c r="E1185" s="3">
        <v>95653</v>
      </c>
      <c r="F1185" s="4" t="s">
        <v>712</v>
      </c>
      <c r="G1185" s="1">
        <f>VALUE(LEFT(F1185,LEN(F1185)-1))*CHOOSE(MATCH(RIGHT(F1185,1),{"K";"M";"B"},0),1000,1000000,1000000000)</f>
        <v>9330000</v>
      </c>
      <c r="H1185" s="6">
        <v>1.3299999999999999E-2</v>
      </c>
      <c r="I1185" s="5">
        <f>+Dados_Históricos___Ibovespa_2015_a_2025[[#This Row],[Var%]]*100</f>
        <v>1.3299999999999998</v>
      </c>
      <c r="J1185" s="9">
        <f t="shared" si="180"/>
        <v>1</v>
      </c>
      <c r="K1185" s="5">
        <f t="shared" si="181"/>
        <v>0.82999999999999985</v>
      </c>
      <c r="L1185" s="9">
        <f t="shared" si="182"/>
        <v>1</v>
      </c>
      <c r="M1185" s="5">
        <f t="shared" ca="1" si="183"/>
        <v>-0.6180000000000001</v>
      </c>
      <c r="N1185" s="9">
        <f t="shared" ca="1" si="184"/>
        <v>0</v>
      </c>
      <c r="O1185" s="5">
        <f t="shared" ca="1" si="185"/>
        <v>-0.18100000000000005</v>
      </c>
      <c r="P1185" s="9">
        <f t="shared" ca="1" si="186"/>
        <v>0</v>
      </c>
      <c r="Q1185" s="5">
        <f t="shared" ca="1" si="187"/>
        <v>-0.23476190476190478</v>
      </c>
      <c r="R1185" s="9">
        <f t="shared" ca="1" si="188"/>
        <v>0</v>
      </c>
      <c r="S1185" s="5">
        <f t="shared" si="189"/>
        <v>1</v>
      </c>
    </row>
    <row r="1186" spans="1:19" x14ac:dyDescent="0.3">
      <c r="A1186" s="7">
        <v>44097</v>
      </c>
      <c r="B1186" s="3">
        <v>95735</v>
      </c>
      <c r="C1186" s="3">
        <v>97294</v>
      </c>
      <c r="D1186" s="3">
        <v>97389</v>
      </c>
      <c r="E1186" s="3">
        <v>95728</v>
      </c>
      <c r="F1186" s="4" t="s">
        <v>721</v>
      </c>
      <c r="G1186" s="1">
        <f>VALUE(LEFT(F1186,LEN(F1186)-1))*CHOOSE(MATCH(RIGHT(F1186,1),{"K";"M";"B"},0),1000,1000000,1000000000)</f>
        <v>8830000</v>
      </c>
      <c r="H1186" s="6">
        <v>-1.6E-2</v>
      </c>
      <c r="I1186" s="5">
        <f>+Dados_Históricos___Ibovespa_2015_a_2025[[#This Row],[Var%]]*100</f>
        <v>-1.6</v>
      </c>
      <c r="J1186" s="9">
        <f t="shared" si="180"/>
        <v>0</v>
      </c>
      <c r="K1186" s="5">
        <f t="shared" si="181"/>
        <v>-1.1000000000000001</v>
      </c>
      <c r="L1186" s="9">
        <f t="shared" si="182"/>
        <v>0</v>
      </c>
      <c r="M1186" s="5">
        <f t="shared" ca="1" si="183"/>
        <v>-0.8</v>
      </c>
      <c r="N1186" s="9">
        <f t="shared" ca="1" si="184"/>
        <v>0</v>
      </c>
      <c r="O1186" s="5">
        <f t="shared" ca="1" si="185"/>
        <v>-0.55700000000000005</v>
      </c>
      <c r="P1186" s="9">
        <f t="shared" ca="1" si="186"/>
        <v>0</v>
      </c>
      <c r="Q1186" s="5">
        <f t="shared" ca="1" si="187"/>
        <v>-0.3066666666666667</v>
      </c>
      <c r="R1186" s="9">
        <f t="shared" ca="1" si="188"/>
        <v>0</v>
      </c>
      <c r="S1186" s="5">
        <f t="shared" si="189"/>
        <v>1</v>
      </c>
    </row>
    <row r="1187" spans="1:19" x14ac:dyDescent="0.3">
      <c r="A1187" s="7">
        <v>44096</v>
      </c>
      <c r="B1187" s="3">
        <v>97294</v>
      </c>
      <c r="C1187" s="3">
        <v>96995</v>
      </c>
      <c r="D1187" s="3">
        <v>97684</v>
      </c>
      <c r="E1187" s="3">
        <v>96390</v>
      </c>
      <c r="F1187" s="4" t="s">
        <v>605</v>
      </c>
      <c r="G1187" s="1">
        <f>VALUE(LEFT(F1187,LEN(F1187)-1))*CHOOSE(MATCH(RIGHT(F1187,1),{"K";"M";"B"},0),1000,1000000,1000000000)</f>
        <v>7280000</v>
      </c>
      <c r="H1187" s="6">
        <v>3.0999999999999999E-3</v>
      </c>
      <c r="I1187" s="5">
        <f>+Dados_Históricos___Ibovespa_2015_a_2025[[#This Row],[Var%]]*100</f>
        <v>0.31</v>
      </c>
      <c r="J1187" s="9">
        <f t="shared" si="180"/>
        <v>1</v>
      </c>
      <c r="K1187" s="5">
        <f t="shared" si="181"/>
        <v>0</v>
      </c>
      <c r="L1187" s="9">
        <f t="shared" si="182"/>
        <v>0</v>
      </c>
      <c r="M1187" s="5">
        <f t="shared" ca="1" si="183"/>
        <v>-0.60400000000000009</v>
      </c>
      <c r="N1187" s="9">
        <f t="shared" ca="1" si="184"/>
        <v>0</v>
      </c>
      <c r="O1187" s="5">
        <f t="shared" ca="1" si="185"/>
        <v>-0.27300000000000002</v>
      </c>
      <c r="P1187" s="9">
        <f t="shared" ca="1" si="186"/>
        <v>0</v>
      </c>
      <c r="Q1187" s="5">
        <f t="shared" ca="1" si="187"/>
        <v>-0.19380952380952382</v>
      </c>
      <c r="R1187" s="9">
        <f t="shared" ca="1" si="188"/>
        <v>0</v>
      </c>
      <c r="S1187" s="5">
        <f t="shared" si="189"/>
        <v>-1</v>
      </c>
    </row>
    <row r="1188" spans="1:19" x14ac:dyDescent="0.3">
      <c r="A1188" s="7">
        <v>44095</v>
      </c>
      <c r="B1188" s="3">
        <v>96991</v>
      </c>
      <c r="C1188" s="3">
        <v>98283</v>
      </c>
      <c r="D1188" s="3">
        <v>98283</v>
      </c>
      <c r="E1188" s="3">
        <v>95820</v>
      </c>
      <c r="F1188" s="4" t="s">
        <v>369</v>
      </c>
      <c r="G1188" s="1">
        <f>VALUE(LEFT(F1188,LEN(F1188)-1))*CHOOSE(MATCH(RIGHT(F1188,1),{"K";"M";"B"},0),1000,1000000,1000000000)</f>
        <v>9740000</v>
      </c>
      <c r="H1188" s="6">
        <v>-1.32E-2</v>
      </c>
      <c r="I1188" s="5">
        <f>+Dados_Históricos___Ibovespa_2015_a_2025[[#This Row],[Var%]]*100</f>
        <v>-1.32</v>
      </c>
      <c r="J1188" s="9">
        <f t="shared" si="180"/>
        <v>0</v>
      </c>
      <c r="K1188" s="5">
        <f t="shared" si="181"/>
        <v>-0.82000000000000006</v>
      </c>
      <c r="L1188" s="9">
        <f t="shared" si="182"/>
        <v>0</v>
      </c>
      <c r="M1188" s="5">
        <f t="shared" ca="1" si="183"/>
        <v>-0.66200000000000003</v>
      </c>
      <c r="N1188" s="9">
        <f t="shared" ca="1" si="184"/>
        <v>0</v>
      </c>
      <c r="O1188" s="5">
        <f t="shared" ca="1" si="185"/>
        <v>-0.42199999999999988</v>
      </c>
      <c r="P1188" s="9">
        <f t="shared" ca="1" si="186"/>
        <v>0</v>
      </c>
      <c r="Q1188" s="5">
        <f t="shared" ca="1" si="187"/>
        <v>-0.20619047619047615</v>
      </c>
      <c r="R1188" s="9">
        <f t="shared" ca="1" si="188"/>
        <v>0</v>
      </c>
      <c r="S1188" s="5">
        <f t="shared" si="189"/>
        <v>-0.99999999999999989</v>
      </c>
    </row>
    <row r="1189" spans="1:19" x14ac:dyDescent="0.3">
      <c r="A1189" s="7">
        <v>44092</v>
      </c>
      <c r="B1189" s="3">
        <v>98290</v>
      </c>
      <c r="C1189" s="3">
        <v>100098</v>
      </c>
      <c r="D1189" s="3">
        <v>100102</v>
      </c>
      <c r="E1189" s="3">
        <v>98045</v>
      </c>
      <c r="F1189" s="4" t="s">
        <v>280</v>
      </c>
      <c r="G1189" s="1">
        <f>VALUE(LEFT(F1189,LEN(F1189)-1))*CHOOSE(MATCH(RIGHT(F1189,1),{"K";"M";"B"},0),1000,1000000,1000000000)</f>
        <v>11370000</v>
      </c>
      <c r="H1189" s="6">
        <v>-1.8100000000000002E-2</v>
      </c>
      <c r="I1189" s="5">
        <f>+Dados_Históricos___Ibovespa_2015_a_2025[[#This Row],[Var%]]*100</f>
        <v>-1.81</v>
      </c>
      <c r="J1189" s="9">
        <f t="shared" si="180"/>
        <v>0</v>
      </c>
      <c r="K1189" s="5">
        <f t="shared" si="181"/>
        <v>-1.31</v>
      </c>
      <c r="L1189" s="9">
        <f t="shared" si="182"/>
        <v>0</v>
      </c>
      <c r="M1189" s="5">
        <f t="shared" ca="1" si="183"/>
        <v>-1.0000000000000054E-2</v>
      </c>
      <c r="N1189" s="9">
        <f t="shared" ca="1" si="184"/>
        <v>0</v>
      </c>
      <c r="O1189" s="5">
        <f t="shared" ca="1" si="185"/>
        <v>-0.23799999999999999</v>
      </c>
      <c r="P1189" s="9">
        <f t="shared" ca="1" si="186"/>
        <v>0</v>
      </c>
      <c r="Q1189" s="5">
        <f t="shared" ca="1" si="187"/>
        <v>-0.11428571428571428</v>
      </c>
      <c r="R1189" s="9">
        <f t="shared" ca="1" si="188"/>
        <v>0</v>
      </c>
      <c r="S1189" s="5">
        <f t="shared" si="189"/>
        <v>-1</v>
      </c>
    </row>
    <row r="1190" spans="1:19" x14ac:dyDescent="0.3">
      <c r="A1190" s="7">
        <v>44091</v>
      </c>
      <c r="B1190" s="3">
        <v>100098</v>
      </c>
      <c r="C1190" s="3">
        <v>99674</v>
      </c>
      <c r="D1190" s="3">
        <v>100251</v>
      </c>
      <c r="E1190" s="3">
        <v>98562</v>
      </c>
      <c r="F1190" s="4" t="s">
        <v>639</v>
      </c>
      <c r="G1190" s="1">
        <f>VALUE(LEFT(F1190,LEN(F1190)-1))*CHOOSE(MATCH(RIGHT(F1190,1),{"K";"M";"B"},0),1000,1000000,1000000000)</f>
        <v>7860000</v>
      </c>
      <c r="H1190" s="6">
        <v>4.1999999999999997E-3</v>
      </c>
      <c r="I1190" s="5">
        <f>+Dados_Históricos___Ibovespa_2015_a_2025[[#This Row],[Var%]]*100</f>
        <v>0.42</v>
      </c>
      <c r="J1190" s="9">
        <f t="shared" si="180"/>
        <v>1</v>
      </c>
      <c r="K1190" s="5">
        <f t="shared" si="181"/>
        <v>0</v>
      </c>
      <c r="L1190" s="9">
        <f t="shared" si="182"/>
        <v>0</v>
      </c>
      <c r="M1190" s="5">
        <f t="shared" ca="1" si="183"/>
        <v>0.25600000000000001</v>
      </c>
      <c r="N1190" s="9">
        <f t="shared" ca="1" si="184"/>
        <v>1</v>
      </c>
      <c r="O1190" s="5">
        <f t="shared" ca="1" si="185"/>
        <v>-0.17399999999999996</v>
      </c>
      <c r="P1190" s="9">
        <f t="shared" ca="1" si="186"/>
        <v>0</v>
      </c>
      <c r="Q1190" s="5">
        <f t="shared" ca="1" si="187"/>
        <v>-8.4761904761904747E-2</v>
      </c>
      <c r="R1190" s="9">
        <f t="shared" ca="1" si="188"/>
        <v>0</v>
      </c>
      <c r="S1190" s="5">
        <f t="shared" si="189"/>
        <v>-1</v>
      </c>
    </row>
    <row r="1191" spans="1:19" x14ac:dyDescent="0.3">
      <c r="A1191" s="7">
        <v>44090</v>
      </c>
      <c r="B1191" s="3">
        <v>99676</v>
      </c>
      <c r="C1191" s="3">
        <v>100299</v>
      </c>
      <c r="D1191" s="3">
        <v>100663</v>
      </c>
      <c r="E1191" s="3">
        <v>99663</v>
      </c>
      <c r="F1191" s="4" t="s">
        <v>166</v>
      </c>
      <c r="G1191" s="1">
        <f>VALUE(LEFT(F1191,LEN(F1191)-1))*CHOOSE(MATCH(RIGHT(F1191,1),{"K";"M";"B"},0),1000,1000000,1000000000)</f>
        <v>7140000</v>
      </c>
      <c r="H1191" s="6">
        <v>-6.1999999999999998E-3</v>
      </c>
      <c r="I1191" s="5">
        <f>+Dados_Históricos___Ibovespa_2015_a_2025[[#This Row],[Var%]]*100</f>
        <v>-0.62</v>
      </c>
      <c r="J1191" s="9">
        <f t="shared" si="180"/>
        <v>0</v>
      </c>
      <c r="K1191" s="5">
        <f t="shared" si="181"/>
        <v>-0.12</v>
      </c>
      <c r="L1191" s="9">
        <f t="shared" si="182"/>
        <v>0</v>
      </c>
      <c r="M1191" s="5">
        <f t="shared" ca="1" si="183"/>
        <v>-0.31399999999999995</v>
      </c>
      <c r="N1191" s="9">
        <f t="shared" ca="1" si="184"/>
        <v>0</v>
      </c>
      <c r="O1191" s="5">
        <f t="shared" ca="1" si="185"/>
        <v>-0.24099999999999996</v>
      </c>
      <c r="P1191" s="9">
        <f t="shared" ca="1" si="186"/>
        <v>0</v>
      </c>
      <c r="Q1191" s="5">
        <f t="shared" ca="1" si="187"/>
        <v>1.3333333333333324E-2</v>
      </c>
      <c r="R1191" s="9">
        <f t="shared" ca="1" si="188"/>
        <v>1</v>
      </c>
      <c r="S1191" s="5">
        <f t="shared" si="189"/>
        <v>1</v>
      </c>
    </row>
    <row r="1192" spans="1:19" x14ac:dyDescent="0.3">
      <c r="A1192" s="7">
        <v>44089</v>
      </c>
      <c r="B1192" s="3">
        <v>100298</v>
      </c>
      <c r="C1192" s="3">
        <v>100277</v>
      </c>
      <c r="D1192" s="3">
        <v>100949</v>
      </c>
      <c r="E1192" s="3">
        <v>99647</v>
      </c>
      <c r="F1192" s="4" t="s">
        <v>179</v>
      </c>
      <c r="G1192" s="1">
        <f>VALUE(LEFT(F1192,LEN(F1192)-1))*CHOOSE(MATCH(RIGHT(F1192,1),{"K";"M";"B"},0),1000,1000000,1000000000)</f>
        <v>9220000</v>
      </c>
      <c r="H1192" s="6">
        <v>2.0000000000000001E-4</v>
      </c>
      <c r="I1192" s="5">
        <f>+Dados_Históricos___Ibovespa_2015_a_2025[[#This Row],[Var%]]*100</f>
        <v>0.02</v>
      </c>
      <c r="J1192" s="9">
        <f t="shared" si="180"/>
        <v>1</v>
      </c>
      <c r="K1192" s="5">
        <f t="shared" si="181"/>
        <v>0</v>
      </c>
      <c r="L1192" s="9">
        <f t="shared" si="182"/>
        <v>0</v>
      </c>
      <c r="M1192" s="5">
        <f t="shared" ca="1" si="183"/>
        <v>5.8000000000000052E-2</v>
      </c>
      <c r="N1192" s="9">
        <f t="shared" ca="1" si="184"/>
        <v>1</v>
      </c>
      <c r="O1192" s="5">
        <f t="shared" ca="1" si="185"/>
        <v>0.10300000000000002</v>
      </c>
      <c r="P1192" s="9">
        <f t="shared" ca="1" si="186"/>
        <v>1</v>
      </c>
      <c r="Q1192" s="5">
        <f t="shared" ca="1" si="187"/>
        <v>-3.9523809523809503E-2</v>
      </c>
      <c r="R1192" s="9">
        <f t="shared" ca="1" si="188"/>
        <v>0</v>
      </c>
      <c r="S1192" s="5">
        <f t="shared" si="189"/>
        <v>1</v>
      </c>
    </row>
    <row r="1193" spans="1:19" x14ac:dyDescent="0.3">
      <c r="A1193" s="7">
        <v>44088</v>
      </c>
      <c r="B1193" s="3">
        <v>100275</v>
      </c>
      <c r="C1193" s="3">
        <v>98367</v>
      </c>
      <c r="D1193" s="3">
        <v>100520</v>
      </c>
      <c r="E1193" s="3">
        <v>98367</v>
      </c>
      <c r="F1193" s="4" t="s">
        <v>245</v>
      </c>
      <c r="G1193" s="1">
        <f>VALUE(LEFT(F1193,LEN(F1193)-1))*CHOOSE(MATCH(RIGHT(F1193,1),{"K";"M";"B"},0),1000,1000000,1000000000)</f>
        <v>8180000</v>
      </c>
      <c r="H1193" s="6">
        <v>1.9400000000000001E-2</v>
      </c>
      <c r="I1193" s="5">
        <f>+Dados_Históricos___Ibovespa_2015_a_2025[[#This Row],[Var%]]*100</f>
        <v>1.94</v>
      </c>
      <c r="J1193" s="9">
        <f t="shared" si="180"/>
        <v>1</v>
      </c>
      <c r="K1193" s="5">
        <f t="shared" si="181"/>
        <v>1.44</v>
      </c>
      <c r="L1193" s="9">
        <f t="shared" si="182"/>
        <v>1</v>
      </c>
      <c r="M1193" s="5">
        <f t="shared" ca="1" si="183"/>
        <v>-0.18199999999999994</v>
      </c>
      <c r="N1193" s="9">
        <f t="shared" ca="1" si="184"/>
        <v>0</v>
      </c>
      <c r="O1193" s="5">
        <f t="shared" ca="1" si="185"/>
        <v>-0.17099999999999996</v>
      </c>
      <c r="P1193" s="9">
        <f t="shared" ca="1" si="186"/>
        <v>0</v>
      </c>
      <c r="Q1193" s="5">
        <f t="shared" ca="1" si="187"/>
        <v>1.9047619047619223E-3</v>
      </c>
      <c r="R1193" s="9">
        <f t="shared" ca="1" si="188"/>
        <v>1</v>
      </c>
      <c r="S1193" s="5">
        <f t="shared" si="189"/>
        <v>-1</v>
      </c>
    </row>
    <row r="1194" spans="1:19" x14ac:dyDescent="0.3">
      <c r="A1194" s="7">
        <v>44085</v>
      </c>
      <c r="B1194" s="3">
        <v>98363</v>
      </c>
      <c r="C1194" s="3">
        <v>98839</v>
      </c>
      <c r="D1194" s="3">
        <v>99435</v>
      </c>
      <c r="E1194" s="3">
        <v>97758</v>
      </c>
      <c r="F1194" s="4" t="s">
        <v>774</v>
      </c>
      <c r="G1194" s="1">
        <f>VALUE(LEFT(F1194,LEN(F1194)-1))*CHOOSE(MATCH(RIGHT(F1194,1),{"K";"M";"B"},0),1000,1000000,1000000000)</f>
        <v>9110000</v>
      </c>
      <c r="H1194" s="6">
        <v>-4.7999999999999996E-3</v>
      </c>
      <c r="I1194" s="5">
        <f>+Dados_Históricos___Ibovespa_2015_a_2025[[#This Row],[Var%]]*100</f>
        <v>-0.48</v>
      </c>
      <c r="J1194" s="9">
        <f t="shared" si="180"/>
        <v>0</v>
      </c>
      <c r="K1194" s="5">
        <f t="shared" si="181"/>
        <v>0</v>
      </c>
      <c r="L1194" s="9">
        <f t="shared" si="182"/>
        <v>0</v>
      </c>
      <c r="M1194" s="5">
        <f t="shared" ca="1" si="183"/>
        <v>-0.46599999999999991</v>
      </c>
      <c r="N1194" s="9">
        <f t="shared" ca="1" si="184"/>
        <v>0</v>
      </c>
      <c r="O1194" s="5">
        <f t="shared" ca="1" si="185"/>
        <v>-0.21399999999999997</v>
      </c>
      <c r="P1194" s="9">
        <f t="shared" ca="1" si="186"/>
        <v>0</v>
      </c>
      <c r="Q1194" s="5">
        <f t="shared" ca="1" si="187"/>
        <v>-0.16761904761904761</v>
      </c>
      <c r="R1194" s="9">
        <f t="shared" ca="1" si="188"/>
        <v>0</v>
      </c>
      <c r="S1194" s="5">
        <f t="shared" si="189"/>
        <v>-1</v>
      </c>
    </row>
    <row r="1195" spans="1:19" x14ac:dyDescent="0.3">
      <c r="A1195" s="7">
        <v>44084</v>
      </c>
      <c r="B1195" s="3">
        <v>98835</v>
      </c>
      <c r="C1195" s="3">
        <v>101291</v>
      </c>
      <c r="D1195" s="3">
        <v>101536</v>
      </c>
      <c r="E1195" s="3">
        <v>98687</v>
      </c>
      <c r="F1195" s="4" t="s">
        <v>591</v>
      </c>
      <c r="G1195" s="1">
        <f>VALUE(LEFT(F1195,LEN(F1195)-1))*CHOOSE(MATCH(RIGHT(F1195,1),{"K";"M";"B"},0),1000,1000000,1000000000)</f>
        <v>8890000</v>
      </c>
      <c r="H1195" s="6">
        <v>-2.4299999999999999E-2</v>
      </c>
      <c r="I1195" s="5">
        <f>+Dados_Históricos___Ibovespa_2015_a_2025[[#This Row],[Var%]]*100</f>
        <v>-2.4299999999999997</v>
      </c>
      <c r="J1195" s="9">
        <f t="shared" si="180"/>
        <v>0</v>
      </c>
      <c r="K1195" s="5">
        <f t="shared" si="181"/>
        <v>-1.9299999999999997</v>
      </c>
      <c r="L1195" s="9">
        <f t="shared" si="182"/>
        <v>0</v>
      </c>
      <c r="M1195" s="5">
        <f t="shared" ca="1" si="183"/>
        <v>-0.60399999999999987</v>
      </c>
      <c r="N1195" s="9">
        <f t="shared" ca="1" si="184"/>
        <v>0</v>
      </c>
      <c r="O1195" s="5">
        <f t="shared" ca="1" si="185"/>
        <v>-0.16599999999999995</v>
      </c>
      <c r="P1195" s="9">
        <f t="shared" ca="1" si="186"/>
        <v>0</v>
      </c>
      <c r="Q1195" s="5">
        <f t="shared" ca="1" si="187"/>
        <v>-0.1471428571428571</v>
      </c>
      <c r="R1195" s="9">
        <f t="shared" ca="1" si="188"/>
        <v>0</v>
      </c>
      <c r="S1195" s="5">
        <f t="shared" si="189"/>
        <v>1</v>
      </c>
    </row>
    <row r="1196" spans="1:19" x14ac:dyDescent="0.3">
      <c r="A1196" s="7">
        <v>44083</v>
      </c>
      <c r="B1196" s="3">
        <v>101292</v>
      </c>
      <c r="C1196" s="3">
        <v>100050</v>
      </c>
      <c r="D1196" s="3">
        <v>101578</v>
      </c>
      <c r="E1196" s="3">
        <v>100050</v>
      </c>
      <c r="F1196" s="4" t="s">
        <v>169</v>
      </c>
      <c r="G1196" s="1">
        <f>VALUE(LEFT(F1196,LEN(F1196)-1))*CHOOSE(MATCH(RIGHT(F1196,1),{"K";"M";"B"},0),1000,1000000,1000000000)</f>
        <v>7960000</v>
      </c>
      <c r="H1196" s="6">
        <v>1.24E-2</v>
      </c>
      <c r="I1196" s="5">
        <f>+Dados_Históricos___Ibovespa_2015_a_2025[[#This Row],[Var%]]*100</f>
        <v>1.24</v>
      </c>
      <c r="J1196" s="9">
        <f t="shared" si="180"/>
        <v>1</v>
      </c>
      <c r="K1196" s="5">
        <f t="shared" si="181"/>
        <v>0.74</v>
      </c>
      <c r="L1196" s="9">
        <f t="shared" si="182"/>
        <v>1</v>
      </c>
      <c r="M1196" s="5">
        <f t="shared" ca="1" si="183"/>
        <v>-0.16799999999999998</v>
      </c>
      <c r="N1196" s="9">
        <f t="shared" ca="1" si="184"/>
        <v>0</v>
      </c>
      <c r="O1196" s="5">
        <f t="shared" ca="1" si="185"/>
        <v>-6.8999999999999978E-2</v>
      </c>
      <c r="P1196" s="9">
        <f t="shared" ca="1" si="186"/>
        <v>0</v>
      </c>
      <c r="Q1196" s="5">
        <f t="shared" ca="1" si="187"/>
        <v>-8.9999999999999983E-2</v>
      </c>
      <c r="R1196" s="9">
        <f t="shared" ca="1" si="188"/>
        <v>0</v>
      </c>
      <c r="S1196" s="5">
        <f t="shared" si="189"/>
        <v>-1</v>
      </c>
    </row>
    <row r="1197" spans="1:19" x14ac:dyDescent="0.3">
      <c r="A1197" s="7">
        <v>44082</v>
      </c>
      <c r="B1197" s="3">
        <v>100050</v>
      </c>
      <c r="C1197" s="3">
        <v>101239</v>
      </c>
      <c r="D1197" s="3">
        <v>101239</v>
      </c>
      <c r="E1197" s="3">
        <v>99373</v>
      </c>
      <c r="F1197" s="4" t="s">
        <v>775</v>
      </c>
      <c r="G1197" s="1">
        <f>VALUE(LEFT(F1197,LEN(F1197)-1))*CHOOSE(MATCH(RIGHT(F1197,1),{"K";"M";"B"},0),1000,1000000,1000000000)</f>
        <v>8480000</v>
      </c>
      <c r="H1197" s="6">
        <v>-1.18E-2</v>
      </c>
      <c r="I1197" s="5">
        <f>+Dados_Históricos___Ibovespa_2015_a_2025[[#This Row],[Var%]]*100</f>
        <v>-1.18</v>
      </c>
      <c r="J1197" s="9">
        <f t="shared" si="180"/>
        <v>0</v>
      </c>
      <c r="K1197" s="5">
        <f t="shared" si="181"/>
        <v>-0.67999999999999994</v>
      </c>
      <c r="L1197" s="9">
        <f t="shared" si="182"/>
        <v>0</v>
      </c>
      <c r="M1197" s="5">
        <f t="shared" ca="1" si="183"/>
        <v>0.14799999999999996</v>
      </c>
      <c r="N1197" s="9">
        <f t="shared" ca="1" si="184"/>
        <v>1</v>
      </c>
      <c r="O1197" s="5">
        <f t="shared" ca="1" si="185"/>
        <v>-0.21099999999999999</v>
      </c>
      <c r="P1197" s="9">
        <f t="shared" ca="1" si="186"/>
        <v>0</v>
      </c>
      <c r="Q1197" s="5">
        <f t="shared" ca="1" si="187"/>
        <v>-0.1180952380952381</v>
      </c>
      <c r="R1197" s="9">
        <f t="shared" ca="1" si="188"/>
        <v>0</v>
      </c>
      <c r="S1197" s="5">
        <f t="shared" si="189"/>
        <v>-1</v>
      </c>
    </row>
    <row r="1198" spans="1:19" x14ac:dyDescent="0.3">
      <c r="A1198" s="7">
        <v>44078</v>
      </c>
      <c r="B1198" s="3">
        <v>101242</v>
      </c>
      <c r="C1198" s="3">
        <v>100733</v>
      </c>
      <c r="D1198" s="3">
        <v>101582</v>
      </c>
      <c r="E1198" s="3">
        <v>98960</v>
      </c>
      <c r="F1198" s="4" t="s">
        <v>776</v>
      </c>
      <c r="G1198" s="1">
        <f>VALUE(LEFT(F1198,LEN(F1198)-1))*CHOOSE(MATCH(RIGHT(F1198,1),{"K";"M";"B"},0),1000,1000000,1000000000)</f>
        <v>11330000</v>
      </c>
      <c r="H1198" s="6">
        <v>5.1999999999999998E-3</v>
      </c>
      <c r="I1198" s="5">
        <f>+Dados_Históricos___Ibovespa_2015_a_2025[[#This Row],[Var%]]*100</f>
        <v>0.52</v>
      </c>
      <c r="J1198" s="9">
        <f t="shared" si="180"/>
        <v>1</v>
      </c>
      <c r="K1198" s="5">
        <f t="shared" si="181"/>
        <v>2.0000000000000018E-2</v>
      </c>
      <c r="L1198" s="9">
        <f t="shared" si="182"/>
        <v>1</v>
      </c>
      <c r="M1198" s="5">
        <f t="shared" ca="1" si="183"/>
        <v>-0.15999999999999998</v>
      </c>
      <c r="N1198" s="9">
        <f t="shared" ca="1" si="184"/>
        <v>0</v>
      </c>
      <c r="O1198" s="5">
        <f t="shared" ca="1" si="185"/>
        <v>-1.5999999999999969E-2</v>
      </c>
      <c r="P1198" s="9">
        <f t="shared" ca="1" si="186"/>
        <v>0</v>
      </c>
      <c r="Q1198" s="5">
        <f t="shared" ca="1" si="187"/>
        <v>-0.12380952380952379</v>
      </c>
      <c r="R1198" s="9">
        <f t="shared" ca="1" si="188"/>
        <v>0</v>
      </c>
      <c r="S1198" s="5">
        <f t="shared" si="189"/>
        <v>1</v>
      </c>
    </row>
    <row r="1199" spans="1:19" x14ac:dyDescent="0.3">
      <c r="A1199" s="7">
        <v>44077</v>
      </c>
      <c r="B1199" s="3">
        <v>100721</v>
      </c>
      <c r="C1199" s="3">
        <v>101911</v>
      </c>
      <c r="D1199" s="3">
        <v>103226</v>
      </c>
      <c r="E1199" s="3">
        <v>99751</v>
      </c>
      <c r="F1199" s="4" t="s">
        <v>568</v>
      </c>
      <c r="G1199" s="1">
        <f>VALUE(LEFT(F1199,LEN(F1199)-1))*CHOOSE(MATCH(RIGHT(F1199,1),{"K";"M";"B"},0),1000,1000000,1000000000)</f>
        <v>12610000</v>
      </c>
      <c r="H1199" s="6">
        <v>-1.17E-2</v>
      </c>
      <c r="I1199" s="5">
        <f>+Dados_Históricos___Ibovespa_2015_a_2025[[#This Row],[Var%]]*100</f>
        <v>-1.17</v>
      </c>
      <c r="J1199" s="9">
        <f t="shared" si="180"/>
        <v>0</v>
      </c>
      <c r="K1199" s="5">
        <f t="shared" si="181"/>
        <v>-0.66999999999999993</v>
      </c>
      <c r="L1199" s="9">
        <f t="shared" si="182"/>
        <v>0</v>
      </c>
      <c r="M1199" s="5">
        <f t="shared" ca="1" si="183"/>
        <v>3.8000000000000034E-2</v>
      </c>
      <c r="N1199" s="9">
        <f t="shared" ca="1" si="184"/>
        <v>1</v>
      </c>
      <c r="O1199" s="5">
        <f t="shared" ca="1" si="185"/>
        <v>-6.2999999999999973E-2</v>
      </c>
      <c r="P1199" s="9">
        <f t="shared" ca="1" si="186"/>
        <v>0</v>
      </c>
      <c r="Q1199" s="5">
        <f t="shared" ca="1" si="187"/>
        <v>-8.7142857142857147E-2</v>
      </c>
      <c r="R1199" s="9">
        <f t="shared" ca="1" si="188"/>
        <v>0</v>
      </c>
      <c r="S1199" s="5">
        <f t="shared" si="189"/>
        <v>-1</v>
      </c>
    </row>
    <row r="1200" spans="1:19" x14ac:dyDescent="0.3">
      <c r="A1200" s="7">
        <v>44076</v>
      </c>
      <c r="B1200" s="3">
        <v>101911</v>
      </c>
      <c r="C1200" s="3">
        <v>102168</v>
      </c>
      <c r="D1200" s="3">
        <v>102824</v>
      </c>
      <c r="E1200" s="3">
        <v>100872</v>
      </c>
      <c r="F1200" s="4" t="s">
        <v>200</v>
      </c>
      <c r="G1200" s="1">
        <f>VALUE(LEFT(F1200,LEN(F1200)-1))*CHOOSE(MATCH(RIGHT(F1200,1),{"K";"M";"B"},0),1000,1000000,1000000000)</f>
        <v>7560000</v>
      </c>
      <c r="H1200" s="6">
        <v>-2.5000000000000001E-3</v>
      </c>
      <c r="I1200" s="5">
        <f>+Dados_Históricos___Ibovespa_2015_a_2025[[#This Row],[Var%]]*100</f>
        <v>-0.25</v>
      </c>
      <c r="J1200" s="9">
        <f t="shared" si="180"/>
        <v>0</v>
      </c>
      <c r="K1200" s="5">
        <f t="shared" si="181"/>
        <v>0</v>
      </c>
      <c r="L1200" s="9">
        <f t="shared" si="182"/>
        <v>0</v>
      </c>
      <c r="M1200" s="5">
        <f t="shared" ca="1" si="183"/>
        <v>0.27200000000000002</v>
      </c>
      <c r="N1200" s="9">
        <f t="shared" ca="1" si="184"/>
        <v>1</v>
      </c>
      <c r="O1200" s="5">
        <f t="shared" ca="1" si="185"/>
        <v>0.11500000000000002</v>
      </c>
      <c r="P1200" s="9">
        <f t="shared" ca="1" si="186"/>
        <v>1</v>
      </c>
      <c r="Q1200" s="5">
        <f t="shared" ca="1" si="187"/>
        <v>4.3333333333333342E-2</v>
      </c>
      <c r="R1200" s="9">
        <f t="shared" ca="1" si="188"/>
        <v>1</v>
      </c>
      <c r="S1200" s="5">
        <f t="shared" si="189"/>
        <v>-1</v>
      </c>
    </row>
    <row r="1201" spans="1:19" x14ac:dyDescent="0.3">
      <c r="A1201" s="7">
        <v>44075</v>
      </c>
      <c r="B1201" s="3">
        <v>102168</v>
      </c>
      <c r="C1201" s="3">
        <v>99382</v>
      </c>
      <c r="D1201" s="3">
        <v>102238</v>
      </c>
      <c r="E1201" s="3">
        <v>99382</v>
      </c>
      <c r="F1201" s="4" t="s">
        <v>777</v>
      </c>
      <c r="G1201" s="1">
        <f>VALUE(LEFT(F1201,LEN(F1201)-1))*CHOOSE(MATCH(RIGHT(F1201,1),{"K";"M";"B"},0),1000,1000000,1000000000)</f>
        <v>9380000</v>
      </c>
      <c r="H1201" s="6">
        <v>2.8199999999999999E-2</v>
      </c>
      <c r="I1201" s="5">
        <f>+Dados_Históricos___Ibovespa_2015_a_2025[[#This Row],[Var%]]*100</f>
        <v>2.82</v>
      </c>
      <c r="J1201" s="9">
        <f t="shared" si="180"/>
        <v>1</v>
      </c>
      <c r="K1201" s="5">
        <f t="shared" si="181"/>
        <v>2.3199999999999998</v>
      </c>
      <c r="L1201" s="9">
        <f t="shared" si="182"/>
        <v>1</v>
      </c>
      <c r="M1201" s="5">
        <f t="shared" ca="1" si="183"/>
        <v>3.0000000000000027E-2</v>
      </c>
      <c r="N1201" s="9">
        <f t="shared" ca="1" si="184"/>
        <v>1</v>
      </c>
      <c r="O1201" s="5">
        <f t="shared" ca="1" si="185"/>
        <v>2.1000000000000019E-2</v>
      </c>
      <c r="P1201" s="9">
        <f t="shared" ca="1" si="186"/>
        <v>1</v>
      </c>
      <c r="Q1201" s="5">
        <f t="shared" ca="1" si="187"/>
        <v>-1.9523809523809488E-2</v>
      </c>
      <c r="R1201" s="9">
        <f t="shared" ca="1" si="188"/>
        <v>0</v>
      </c>
      <c r="S1201" s="5">
        <f t="shared" si="189"/>
        <v>1</v>
      </c>
    </row>
    <row r="1202" spans="1:19" x14ac:dyDescent="0.3">
      <c r="A1202" s="7">
        <v>44074</v>
      </c>
      <c r="B1202" s="3">
        <v>99369</v>
      </c>
      <c r="C1202" s="3">
        <v>102142</v>
      </c>
      <c r="D1202" s="3">
        <v>102142</v>
      </c>
      <c r="E1202" s="3">
        <v>99369</v>
      </c>
      <c r="F1202" s="4" t="s">
        <v>778</v>
      </c>
      <c r="G1202" s="1">
        <f>VALUE(LEFT(F1202,LEN(F1202)-1))*CHOOSE(MATCH(RIGHT(F1202,1),{"K";"M";"B"},0),1000,1000000,1000000000)</f>
        <v>12230000</v>
      </c>
      <c r="H1202" s="6">
        <v>-2.7199999999999998E-2</v>
      </c>
      <c r="I1202" s="5">
        <f>+Dados_Históricos___Ibovespa_2015_a_2025[[#This Row],[Var%]]*100</f>
        <v>-2.7199999999999998</v>
      </c>
      <c r="J1202" s="9">
        <f t="shared" si="180"/>
        <v>0</v>
      </c>
      <c r="K1202" s="5">
        <f t="shared" si="181"/>
        <v>-2.2199999999999998</v>
      </c>
      <c r="L1202" s="9">
        <f t="shared" si="182"/>
        <v>0</v>
      </c>
      <c r="M1202" s="5">
        <f t="shared" ca="1" si="183"/>
        <v>-0.57000000000000006</v>
      </c>
      <c r="N1202" s="9">
        <f t="shared" ca="1" si="184"/>
        <v>0</v>
      </c>
      <c r="O1202" s="5">
        <f t="shared" ca="1" si="185"/>
        <v>-1.3000000000000034E-2</v>
      </c>
      <c r="P1202" s="9">
        <f t="shared" ca="1" si="186"/>
        <v>0</v>
      </c>
      <c r="Q1202" s="5">
        <f t="shared" ca="1" si="187"/>
        <v>-0.15761904761904763</v>
      </c>
      <c r="R1202" s="9">
        <f t="shared" ca="1" si="188"/>
        <v>0</v>
      </c>
      <c r="S1202" s="5">
        <f t="shared" si="189"/>
        <v>-1</v>
      </c>
    </row>
    <row r="1203" spans="1:19" x14ac:dyDescent="0.3">
      <c r="A1203" s="7">
        <v>44071</v>
      </c>
      <c r="B1203" s="3">
        <v>102143</v>
      </c>
      <c r="C1203" s="3">
        <v>100631</v>
      </c>
      <c r="D1203" s="3">
        <v>102347</v>
      </c>
      <c r="E1203" s="3">
        <v>100631</v>
      </c>
      <c r="F1203" s="4" t="s">
        <v>779</v>
      </c>
      <c r="G1203" s="1">
        <f>VALUE(LEFT(F1203,LEN(F1203)-1))*CHOOSE(MATCH(RIGHT(F1203,1),{"K";"M";"B"},0),1000,1000000,1000000000)</f>
        <v>7670000</v>
      </c>
      <c r="H1203" s="6">
        <v>1.5100000000000001E-2</v>
      </c>
      <c r="I1203" s="5">
        <f>+Dados_Históricos___Ibovespa_2015_a_2025[[#This Row],[Var%]]*100</f>
        <v>1.51</v>
      </c>
      <c r="J1203" s="9">
        <f t="shared" si="180"/>
        <v>1</v>
      </c>
      <c r="K1203" s="5">
        <f t="shared" si="181"/>
        <v>1.01</v>
      </c>
      <c r="L1203" s="9">
        <f t="shared" si="182"/>
        <v>1</v>
      </c>
      <c r="M1203" s="5">
        <f t="shared" ca="1" si="183"/>
        <v>0.12800000000000003</v>
      </c>
      <c r="N1203" s="9">
        <f t="shared" ca="1" si="184"/>
        <v>1</v>
      </c>
      <c r="O1203" s="5">
        <f t="shared" ca="1" si="185"/>
        <v>8.5999999999999993E-2</v>
      </c>
      <c r="P1203" s="9">
        <f t="shared" ca="1" si="186"/>
        <v>1</v>
      </c>
      <c r="Q1203" s="5">
        <f t="shared" ca="1" si="187"/>
        <v>-0.12333333333333332</v>
      </c>
      <c r="R1203" s="9">
        <f t="shared" ca="1" si="188"/>
        <v>0</v>
      </c>
      <c r="S1203" s="5">
        <f t="shared" si="189"/>
        <v>-1</v>
      </c>
    </row>
    <row r="1204" spans="1:19" x14ac:dyDescent="0.3">
      <c r="A1204" s="7">
        <v>44070</v>
      </c>
      <c r="B1204" s="3">
        <v>100624</v>
      </c>
      <c r="C1204" s="3">
        <v>100625</v>
      </c>
      <c r="D1204" s="3">
        <v>101548</v>
      </c>
      <c r="E1204" s="3">
        <v>99857</v>
      </c>
      <c r="F1204" s="4" t="s">
        <v>704</v>
      </c>
      <c r="G1204" s="1">
        <f>VALUE(LEFT(F1204,LEN(F1204)-1))*CHOOSE(MATCH(RIGHT(F1204,1),{"K";"M";"B"},0),1000,1000000,1000000000)</f>
        <v>7360000</v>
      </c>
      <c r="H1204" s="6">
        <v>0</v>
      </c>
      <c r="I1204" s="5">
        <f>+Dados_Históricos___Ibovespa_2015_a_2025[[#This Row],[Var%]]*100</f>
        <v>0</v>
      </c>
      <c r="J1204" s="9">
        <f t="shared" si="180"/>
        <v>0</v>
      </c>
      <c r="K1204" s="5">
        <f t="shared" si="181"/>
        <v>0</v>
      </c>
      <c r="L1204" s="9">
        <f t="shared" si="182"/>
        <v>0</v>
      </c>
      <c r="M1204" s="5">
        <f t="shared" ca="1" si="183"/>
        <v>-0.16399999999999998</v>
      </c>
      <c r="N1204" s="9">
        <f t="shared" ca="1" si="184"/>
        <v>0</v>
      </c>
      <c r="O1204" s="5">
        <f t="shared" ca="1" si="185"/>
        <v>2.4000000000000011E-2</v>
      </c>
      <c r="P1204" s="9">
        <f t="shared" ca="1" si="186"/>
        <v>1</v>
      </c>
      <c r="Q1204" s="5">
        <f t="shared" ca="1" si="187"/>
        <v>-0.22190476190476191</v>
      </c>
      <c r="R1204" s="9">
        <f t="shared" ca="1" si="188"/>
        <v>0</v>
      </c>
      <c r="S1204" s="5">
        <f t="shared" si="189"/>
        <v>1</v>
      </c>
    </row>
    <row r="1205" spans="1:19" x14ac:dyDescent="0.3">
      <c r="A1205" s="7">
        <v>44069</v>
      </c>
      <c r="B1205" s="3">
        <v>100627</v>
      </c>
      <c r="C1205" s="3">
        <v>102119</v>
      </c>
      <c r="D1205" s="3">
        <v>102521</v>
      </c>
      <c r="E1205" s="3">
        <v>99359</v>
      </c>
      <c r="F1205" s="4" t="s">
        <v>266</v>
      </c>
      <c r="G1205" s="1">
        <f>VALUE(LEFT(F1205,LEN(F1205)-1))*CHOOSE(MATCH(RIGHT(F1205,1),{"K";"M";"B"},0),1000,1000000,1000000000)</f>
        <v>9860000</v>
      </c>
      <c r="H1205" s="6">
        <v>-1.46E-2</v>
      </c>
      <c r="I1205" s="5">
        <f>+Dados_Históricos___Ibovespa_2015_a_2025[[#This Row],[Var%]]*100</f>
        <v>-1.46</v>
      </c>
      <c r="J1205" s="9">
        <f t="shared" si="180"/>
        <v>0</v>
      </c>
      <c r="K1205" s="5">
        <f t="shared" si="181"/>
        <v>-0.96</v>
      </c>
      <c r="L1205" s="9">
        <f t="shared" si="182"/>
        <v>0</v>
      </c>
      <c r="M1205" s="5">
        <f t="shared" ca="1" si="183"/>
        <v>-4.1999999999999968E-2</v>
      </c>
      <c r="N1205" s="9">
        <f t="shared" ca="1" si="184"/>
        <v>0</v>
      </c>
      <c r="O1205" s="5">
        <f t="shared" ca="1" si="185"/>
        <v>-0.13799999999999998</v>
      </c>
      <c r="P1205" s="9">
        <f t="shared" ca="1" si="186"/>
        <v>0</v>
      </c>
      <c r="Q1205" s="5">
        <f t="shared" ca="1" si="187"/>
        <v>-0.15333333333333335</v>
      </c>
      <c r="R1205" s="9">
        <f t="shared" ca="1" si="188"/>
        <v>0</v>
      </c>
      <c r="S1205" s="5">
        <f t="shared" si="189"/>
        <v>-1</v>
      </c>
    </row>
    <row r="1206" spans="1:19" x14ac:dyDescent="0.3">
      <c r="A1206" s="7">
        <v>44068</v>
      </c>
      <c r="B1206" s="3">
        <v>102118</v>
      </c>
      <c r="C1206" s="3">
        <v>102293</v>
      </c>
      <c r="D1206" s="3">
        <v>102708</v>
      </c>
      <c r="E1206" s="3">
        <v>101623</v>
      </c>
      <c r="F1206" s="4" t="s">
        <v>718</v>
      </c>
      <c r="G1206" s="1">
        <f>VALUE(LEFT(F1206,LEN(F1206)-1))*CHOOSE(MATCH(RIGHT(F1206,1),{"K";"M";"B"},0),1000,1000000,1000000000)</f>
        <v>8189999.9999999991</v>
      </c>
      <c r="H1206" s="6">
        <v>-1.8E-3</v>
      </c>
      <c r="I1206" s="5">
        <f>+Dados_Históricos___Ibovespa_2015_a_2025[[#This Row],[Var%]]*100</f>
        <v>-0.18</v>
      </c>
      <c r="J1206" s="9">
        <f t="shared" si="180"/>
        <v>0</v>
      </c>
      <c r="K1206" s="5">
        <f t="shared" si="181"/>
        <v>0</v>
      </c>
      <c r="L1206" s="9">
        <f t="shared" si="182"/>
        <v>0</v>
      </c>
      <c r="M1206" s="5">
        <f t="shared" ca="1" si="183"/>
        <v>1.1999999999999966E-2</v>
      </c>
      <c r="N1206" s="9">
        <f t="shared" ca="1" si="184"/>
        <v>1</v>
      </c>
      <c r="O1206" s="5">
        <f t="shared" ca="1" si="185"/>
        <v>3.0000000000000291E-3</v>
      </c>
      <c r="P1206" s="9">
        <f t="shared" ca="1" si="186"/>
        <v>1</v>
      </c>
      <c r="Q1206" s="5">
        <f t="shared" ca="1" si="187"/>
        <v>-0.10047619047619047</v>
      </c>
      <c r="R1206" s="9">
        <f t="shared" ca="1" si="188"/>
        <v>0</v>
      </c>
      <c r="S1206" s="5">
        <f t="shared" si="189"/>
        <v>-0.99999999999999978</v>
      </c>
    </row>
    <row r="1207" spans="1:19" x14ac:dyDescent="0.3">
      <c r="A1207" s="7">
        <v>44067</v>
      </c>
      <c r="B1207" s="3">
        <v>102298</v>
      </c>
      <c r="C1207" s="3">
        <v>101525</v>
      </c>
      <c r="D1207" s="3">
        <v>102515</v>
      </c>
      <c r="E1207" s="3">
        <v>101525</v>
      </c>
      <c r="F1207" s="4" t="s">
        <v>780</v>
      </c>
      <c r="G1207" s="1">
        <f>VALUE(LEFT(F1207,LEN(F1207)-1))*CHOOSE(MATCH(RIGHT(F1207,1),{"K";"M";"B"},0),1000,1000000,1000000000)</f>
        <v>7720000</v>
      </c>
      <c r="H1207" s="6">
        <v>7.7000000000000002E-3</v>
      </c>
      <c r="I1207" s="5">
        <f>+Dados_Históricos___Ibovespa_2015_a_2025[[#This Row],[Var%]]*100</f>
        <v>0.77</v>
      </c>
      <c r="J1207" s="9">
        <f t="shared" si="180"/>
        <v>1</v>
      </c>
      <c r="K1207" s="5">
        <f t="shared" si="181"/>
        <v>0.27</v>
      </c>
      <c r="L1207" s="9">
        <f t="shared" si="182"/>
        <v>1</v>
      </c>
      <c r="M1207" s="5">
        <f t="shared" ca="1" si="183"/>
        <v>0.54399999999999993</v>
      </c>
      <c r="N1207" s="9">
        <f t="shared" ca="1" si="184"/>
        <v>1</v>
      </c>
      <c r="O1207" s="5">
        <f t="shared" ca="1" si="185"/>
        <v>-0.10200000000000001</v>
      </c>
      <c r="P1207" s="9">
        <f t="shared" ca="1" si="186"/>
        <v>0</v>
      </c>
      <c r="Q1207" s="5">
        <f t="shared" ca="1" si="187"/>
        <v>5.7142857142857195E-3</v>
      </c>
      <c r="R1207" s="9">
        <f t="shared" ca="1" si="188"/>
        <v>1</v>
      </c>
      <c r="S1207" s="5">
        <f t="shared" si="189"/>
        <v>-1</v>
      </c>
    </row>
    <row r="1208" spans="1:19" x14ac:dyDescent="0.3">
      <c r="A1208" s="7">
        <v>44064</v>
      </c>
      <c r="B1208" s="3">
        <v>101521</v>
      </c>
      <c r="C1208" s="3">
        <v>101460</v>
      </c>
      <c r="D1208" s="3">
        <v>101566</v>
      </c>
      <c r="E1208" s="3">
        <v>100412</v>
      </c>
      <c r="F1208" s="4" t="s">
        <v>151</v>
      </c>
      <c r="G1208" s="1">
        <f>VALUE(LEFT(F1208,LEN(F1208)-1))*CHOOSE(MATCH(RIGHT(F1208,1),{"K";"M";"B"},0),1000,1000000,1000000000)</f>
        <v>9100000</v>
      </c>
      <c r="H1208" s="6">
        <v>5.0000000000000001E-4</v>
      </c>
      <c r="I1208" s="5">
        <f>+Dados_Históricos___Ibovespa_2015_a_2025[[#This Row],[Var%]]*100</f>
        <v>0.05</v>
      </c>
      <c r="J1208" s="9">
        <f t="shared" si="180"/>
        <v>1</v>
      </c>
      <c r="K1208" s="5">
        <f t="shared" si="181"/>
        <v>0</v>
      </c>
      <c r="L1208" s="9">
        <f t="shared" si="182"/>
        <v>0</v>
      </c>
      <c r="M1208" s="5">
        <f t="shared" ca="1" si="183"/>
        <v>4.3999999999999949E-2</v>
      </c>
      <c r="N1208" s="9">
        <f t="shared" ca="1" si="184"/>
        <v>1</v>
      </c>
      <c r="O1208" s="5">
        <f t="shared" ca="1" si="185"/>
        <v>-0.11400000000000002</v>
      </c>
      <c r="P1208" s="9">
        <f t="shared" ca="1" si="186"/>
        <v>0</v>
      </c>
      <c r="Q1208" s="5">
        <f t="shared" ca="1" si="187"/>
        <v>-2.6666666666666686E-2</v>
      </c>
      <c r="R1208" s="9">
        <f t="shared" ca="1" si="188"/>
        <v>0</v>
      </c>
      <c r="S1208" s="5">
        <f t="shared" si="189"/>
        <v>-1</v>
      </c>
    </row>
    <row r="1209" spans="1:19" x14ac:dyDescent="0.3">
      <c r="A1209" s="7">
        <v>44063</v>
      </c>
      <c r="B1209" s="3">
        <v>101468</v>
      </c>
      <c r="C1209" s="3">
        <v>100853</v>
      </c>
      <c r="D1209" s="3">
        <v>101749</v>
      </c>
      <c r="E1209" s="3">
        <v>99131</v>
      </c>
      <c r="F1209" s="4" t="s">
        <v>184</v>
      </c>
      <c r="G1209" s="1">
        <f>VALUE(LEFT(F1209,LEN(F1209)-1))*CHOOSE(MATCH(RIGHT(F1209,1),{"K";"M";"B"},0),1000,1000000,1000000000)</f>
        <v>9400000</v>
      </c>
      <c r="H1209" s="6">
        <v>6.1000000000000004E-3</v>
      </c>
      <c r="I1209" s="5">
        <f>+Dados_Históricos___Ibovespa_2015_a_2025[[#This Row],[Var%]]*100</f>
        <v>0.61</v>
      </c>
      <c r="J1209" s="9">
        <f t="shared" si="180"/>
        <v>1</v>
      </c>
      <c r="K1209" s="5">
        <f t="shared" si="181"/>
        <v>0.10999999999999999</v>
      </c>
      <c r="L1209" s="9">
        <f t="shared" si="182"/>
        <v>1</v>
      </c>
      <c r="M1209" s="5">
        <f t="shared" ca="1" si="183"/>
        <v>0.21200000000000002</v>
      </c>
      <c r="N1209" s="9">
        <f t="shared" ca="1" si="184"/>
        <v>1</v>
      </c>
      <c r="O1209" s="5">
        <f t="shared" ca="1" si="185"/>
        <v>-0.24900000000000003</v>
      </c>
      <c r="P1209" s="9">
        <f t="shared" ca="1" si="186"/>
        <v>0</v>
      </c>
      <c r="Q1209" s="5">
        <f t="shared" ca="1" si="187"/>
        <v>-0.12</v>
      </c>
      <c r="R1209" s="9">
        <f t="shared" ca="1" si="188"/>
        <v>0</v>
      </c>
      <c r="S1209" s="5">
        <f t="shared" si="189"/>
        <v>1.0000000000000002</v>
      </c>
    </row>
    <row r="1210" spans="1:19" x14ac:dyDescent="0.3">
      <c r="A1210" s="7">
        <v>44062</v>
      </c>
      <c r="B1210" s="3">
        <v>100854</v>
      </c>
      <c r="C1210" s="3">
        <v>102072</v>
      </c>
      <c r="D1210" s="3">
        <v>102334</v>
      </c>
      <c r="E1210" s="3">
        <v>100800</v>
      </c>
      <c r="F1210" s="4" t="s">
        <v>587</v>
      </c>
      <c r="G1210" s="1">
        <f>VALUE(LEFT(F1210,LEN(F1210)-1))*CHOOSE(MATCH(RIGHT(F1210,1),{"K";"M";"B"},0),1000,1000000,1000000000)</f>
        <v>10030000</v>
      </c>
      <c r="H1210" s="6">
        <v>-1.1900000000000001E-2</v>
      </c>
      <c r="I1210" s="5">
        <f>+Dados_Históricos___Ibovespa_2015_a_2025[[#This Row],[Var%]]*100</f>
        <v>-1.1900000000000002</v>
      </c>
      <c r="J1210" s="9">
        <f t="shared" si="180"/>
        <v>0</v>
      </c>
      <c r="K1210" s="5">
        <f t="shared" si="181"/>
        <v>-0.69000000000000017</v>
      </c>
      <c r="L1210" s="9">
        <f t="shared" si="182"/>
        <v>0</v>
      </c>
      <c r="M1210" s="5">
        <f t="shared" ca="1" si="183"/>
        <v>-0.23399999999999999</v>
      </c>
      <c r="N1210" s="9">
        <f t="shared" ca="1" si="184"/>
        <v>0</v>
      </c>
      <c r="O1210" s="5">
        <f t="shared" ca="1" si="185"/>
        <v>-0.18100000000000005</v>
      </c>
      <c r="P1210" s="9">
        <f t="shared" ca="1" si="186"/>
        <v>0</v>
      </c>
      <c r="Q1210" s="5">
        <f t="shared" ca="1" si="187"/>
        <v>-0.15</v>
      </c>
      <c r="R1210" s="9">
        <f t="shared" ca="1" si="188"/>
        <v>0</v>
      </c>
      <c r="S1210" s="5">
        <f t="shared" si="189"/>
        <v>-1</v>
      </c>
    </row>
    <row r="1211" spans="1:19" x14ac:dyDescent="0.3">
      <c r="A1211" s="7">
        <v>44061</v>
      </c>
      <c r="B1211" s="3">
        <v>102065</v>
      </c>
      <c r="C1211" s="3">
        <v>99597</v>
      </c>
      <c r="D1211" s="3">
        <v>102247</v>
      </c>
      <c r="E1211" s="3">
        <v>99597</v>
      </c>
      <c r="F1211" s="4" t="s">
        <v>202</v>
      </c>
      <c r="G1211" s="1">
        <f>VALUE(LEFT(F1211,LEN(F1211)-1))*CHOOSE(MATCH(RIGHT(F1211,1),{"K";"M";"B"},0),1000,1000000,1000000000)</f>
        <v>9420000</v>
      </c>
      <c r="H1211" s="6">
        <v>2.4799999999999999E-2</v>
      </c>
      <c r="I1211" s="5">
        <f>+Dados_Históricos___Ibovespa_2015_a_2025[[#This Row],[Var%]]*100</f>
        <v>2.48</v>
      </c>
      <c r="J1211" s="9">
        <f t="shared" si="180"/>
        <v>1</v>
      </c>
      <c r="K1211" s="5">
        <f t="shared" si="181"/>
        <v>1.98</v>
      </c>
      <c r="L1211" s="9">
        <f t="shared" si="182"/>
        <v>1</v>
      </c>
      <c r="M1211" s="5">
        <f t="shared" ca="1" si="183"/>
        <v>-5.9999999999999524E-3</v>
      </c>
      <c r="N1211" s="9">
        <f t="shared" ca="1" si="184"/>
        <v>0</v>
      </c>
      <c r="O1211" s="5">
        <f t="shared" ca="1" si="185"/>
        <v>9.5000000000000015E-2</v>
      </c>
      <c r="P1211" s="9">
        <f t="shared" ca="1" si="186"/>
        <v>1</v>
      </c>
      <c r="Q1211" s="5">
        <f t="shared" ca="1" si="187"/>
        <v>-9.8571428571428546E-2</v>
      </c>
      <c r="R1211" s="9">
        <f t="shared" ca="1" si="188"/>
        <v>0</v>
      </c>
      <c r="S1211" s="5">
        <f t="shared" si="189"/>
        <v>-1</v>
      </c>
    </row>
    <row r="1212" spans="1:19" x14ac:dyDescent="0.3">
      <c r="A1212" s="7">
        <v>44060</v>
      </c>
      <c r="B1212" s="3">
        <v>99595</v>
      </c>
      <c r="C1212" s="3">
        <v>101348</v>
      </c>
      <c r="D1212" s="3">
        <v>101689</v>
      </c>
      <c r="E1212" s="3">
        <v>98513</v>
      </c>
      <c r="F1212" s="4" t="s">
        <v>294</v>
      </c>
      <c r="G1212" s="1">
        <f>VALUE(LEFT(F1212,LEN(F1212)-1))*CHOOSE(MATCH(RIGHT(F1212,1),{"K";"M";"B"},0),1000,1000000,1000000000)</f>
        <v>10820000</v>
      </c>
      <c r="H1212" s="6">
        <v>-1.7299999999999999E-2</v>
      </c>
      <c r="I1212" s="5">
        <f>+Dados_Históricos___Ibovespa_2015_a_2025[[#This Row],[Var%]]*100</f>
        <v>-1.73</v>
      </c>
      <c r="J1212" s="9">
        <f t="shared" si="180"/>
        <v>0</v>
      </c>
      <c r="K1212" s="5">
        <f t="shared" si="181"/>
        <v>-1.23</v>
      </c>
      <c r="L1212" s="9">
        <f t="shared" si="182"/>
        <v>0</v>
      </c>
      <c r="M1212" s="5">
        <f t="shared" ca="1" si="183"/>
        <v>-0.748</v>
      </c>
      <c r="N1212" s="9">
        <f t="shared" ca="1" si="184"/>
        <v>0</v>
      </c>
      <c r="O1212" s="5">
        <f t="shared" ca="1" si="185"/>
        <v>-0.30999999999999994</v>
      </c>
      <c r="P1212" s="9">
        <f t="shared" ca="1" si="186"/>
        <v>0</v>
      </c>
      <c r="Q1212" s="5">
        <f t="shared" ca="1" si="187"/>
        <v>-0.1457142857142856</v>
      </c>
      <c r="R1212" s="9">
        <f t="shared" ca="1" si="188"/>
        <v>0</v>
      </c>
      <c r="S1212" s="5">
        <f t="shared" si="189"/>
        <v>-1</v>
      </c>
    </row>
    <row r="1213" spans="1:19" x14ac:dyDescent="0.3">
      <c r="A1213" s="7">
        <v>44057</v>
      </c>
      <c r="B1213" s="3">
        <v>101353</v>
      </c>
      <c r="C1213" s="3">
        <v>100469</v>
      </c>
      <c r="D1213" s="3">
        <v>101717</v>
      </c>
      <c r="E1213" s="3">
        <v>100445</v>
      </c>
      <c r="F1213" s="4" t="s">
        <v>416</v>
      </c>
      <c r="G1213" s="1">
        <f>VALUE(LEFT(F1213,LEN(F1213)-1))*CHOOSE(MATCH(RIGHT(F1213,1),{"K";"M";"B"},0),1000,1000000,1000000000)</f>
        <v>8580000</v>
      </c>
      <c r="H1213" s="6">
        <v>8.8999999999999999E-3</v>
      </c>
      <c r="I1213" s="5">
        <f>+Dados_Históricos___Ibovespa_2015_a_2025[[#This Row],[Var%]]*100</f>
        <v>0.89</v>
      </c>
      <c r="J1213" s="9">
        <f t="shared" si="180"/>
        <v>1</v>
      </c>
      <c r="K1213" s="5">
        <f t="shared" si="181"/>
        <v>0.39</v>
      </c>
      <c r="L1213" s="9">
        <f t="shared" si="182"/>
        <v>1</v>
      </c>
      <c r="M1213" s="5">
        <f t="shared" ca="1" si="183"/>
        <v>-0.27199999999999996</v>
      </c>
      <c r="N1213" s="9">
        <f t="shared" ca="1" si="184"/>
        <v>0</v>
      </c>
      <c r="O1213" s="5">
        <f t="shared" ca="1" si="185"/>
        <v>-0.14500000000000002</v>
      </c>
      <c r="P1213" s="9">
        <f t="shared" ca="1" si="186"/>
        <v>0</v>
      </c>
      <c r="Q1213" s="5">
        <f t="shared" ca="1" si="187"/>
        <v>4.7142857142857167E-2</v>
      </c>
      <c r="R1213" s="9">
        <f t="shared" ca="1" si="188"/>
        <v>1</v>
      </c>
      <c r="S1213" s="5">
        <f t="shared" si="189"/>
        <v>-1</v>
      </c>
    </row>
    <row r="1214" spans="1:19" x14ac:dyDescent="0.3">
      <c r="A1214" s="7">
        <v>44056</v>
      </c>
      <c r="B1214" s="3">
        <v>100461</v>
      </c>
      <c r="C1214" s="3">
        <v>102118</v>
      </c>
      <c r="D1214" s="3">
        <v>103237</v>
      </c>
      <c r="E1214" s="3">
        <v>100187</v>
      </c>
      <c r="F1214" s="4" t="s">
        <v>637</v>
      </c>
      <c r="G1214" s="1">
        <f>VALUE(LEFT(F1214,LEN(F1214)-1))*CHOOSE(MATCH(RIGHT(F1214,1),{"K";"M";"B"},0),1000,1000000,1000000000)</f>
        <v>10720000</v>
      </c>
      <c r="H1214" s="6">
        <v>-1.6199999999999999E-2</v>
      </c>
      <c r="I1214" s="5">
        <f>+Dados_Históricos___Ibovespa_2015_a_2025[[#This Row],[Var%]]*100</f>
        <v>-1.6199999999999999</v>
      </c>
      <c r="J1214" s="9">
        <f t="shared" si="180"/>
        <v>0</v>
      </c>
      <c r="K1214" s="5">
        <f t="shared" si="181"/>
        <v>-1.1199999999999999</v>
      </c>
      <c r="L1214" s="9">
        <f t="shared" si="182"/>
        <v>0</v>
      </c>
      <c r="M1214" s="5">
        <f t="shared" ca="1" si="183"/>
        <v>-0.71</v>
      </c>
      <c r="N1214" s="9">
        <f t="shared" ca="1" si="184"/>
        <v>0</v>
      </c>
      <c r="O1214" s="5">
        <f t="shared" ca="1" si="185"/>
        <v>-0.434</v>
      </c>
      <c r="P1214" s="9">
        <f t="shared" ca="1" si="186"/>
        <v>0</v>
      </c>
      <c r="Q1214" s="5">
        <f t="shared" ca="1" si="187"/>
        <v>-5.3333333333333288E-2</v>
      </c>
      <c r="R1214" s="9">
        <f t="shared" ca="1" si="188"/>
        <v>0</v>
      </c>
      <c r="S1214" s="5">
        <f t="shared" si="189"/>
        <v>-1</v>
      </c>
    </row>
    <row r="1215" spans="1:19" x14ac:dyDescent="0.3">
      <c r="A1215" s="7">
        <v>44055</v>
      </c>
      <c r="B1215" s="3">
        <v>102118</v>
      </c>
      <c r="C1215" s="3">
        <v>102176</v>
      </c>
      <c r="D1215" s="3">
        <v>103116</v>
      </c>
      <c r="E1215" s="3">
        <v>100698</v>
      </c>
      <c r="F1215" s="4" t="s">
        <v>781</v>
      </c>
      <c r="G1215" s="1">
        <f>VALUE(LEFT(F1215,LEN(F1215)-1))*CHOOSE(MATCH(RIGHT(F1215,1),{"K";"M";"B"},0),1000,1000000,1000000000)</f>
        <v>10110000</v>
      </c>
      <c r="H1215" s="6">
        <v>-5.0000000000000001E-4</v>
      </c>
      <c r="I1215" s="5">
        <f>+Dados_Históricos___Ibovespa_2015_a_2025[[#This Row],[Var%]]*100</f>
        <v>-0.05</v>
      </c>
      <c r="J1215" s="9">
        <f t="shared" si="180"/>
        <v>0</v>
      </c>
      <c r="K1215" s="5">
        <f t="shared" si="181"/>
        <v>0</v>
      </c>
      <c r="L1215" s="9">
        <f t="shared" si="182"/>
        <v>0</v>
      </c>
      <c r="M1215" s="5">
        <f t="shared" ca="1" si="183"/>
        <v>-0.12800000000000003</v>
      </c>
      <c r="N1215" s="9">
        <f t="shared" ca="1" si="184"/>
        <v>0</v>
      </c>
      <c r="O1215" s="5">
        <f t="shared" ca="1" si="185"/>
        <v>-0.32800000000000001</v>
      </c>
      <c r="P1215" s="9">
        <f t="shared" ca="1" si="186"/>
        <v>0</v>
      </c>
      <c r="Q1215" s="5">
        <f t="shared" ca="1" si="187"/>
        <v>8.8095238095238101E-2</v>
      </c>
      <c r="R1215" s="9">
        <f t="shared" ca="1" si="188"/>
        <v>1</v>
      </c>
      <c r="S1215" s="5">
        <f t="shared" si="189"/>
        <v>-1</v>
      </c>
    </row>
    <row r="1216" spans="1:19" x14ac:dyDescent="0.3">
      <c r="A1216" s="7">
        <v>44054</v>
      </c>
      <c r="B1216" s="3">
        <v>102174</v>
      </c>
      <c r="C1216" s="3">
        <v>103449</v>
      </c>
      <c r="D1216" s="3">
        <v>104409</v>
      </c>
      <c r="E1216" s="3">
        <v>102174</v>
      </c>
      <c r="F1216" s="4" t="s">
        <v>491</v>
      </c>
      <c r="G1216" s="1">
        <f>VALUE(LEFT(F1216,LEN(F1216)-1))*CHOOSE(MATCH(RIGHT(F1216,1),{"K";"M";"B"},0),1000,1000000,1000000000)</f>
        <v>9360000</v>
      </c>
      <c r="H1216" s="6">
        <v>-1.23E-2</v>
      </c>
      <c r="I1216" s="5">
        <f>+Dados_Históricos___Ibovespa_2015_a_2025[[#This Row],[Var%]]*100</f>
        <v>-1.23</v>
      </c>
      <c r="J1216" s="9">
        <f t="shared" si="180"/>
        <v>0</v>
      </c>
      <c r="K1216" s="5">
        <f t="shared" si="181"/>
        <v>-0.73</v>
      </c>
      <c r="L1216" s="9">
        <f t="shared" si="182"/>
        <v>0</v>
      </c>
      <c r="M1216" s="5">
        <f t="shared" ca="1" si="183"/>
        <v>0.19600000000000001</v>
      </c>
      <c r="N1216" s="9">
        <f t="shared" ca="1" si="184"/>
        <v>1</v>
      </c>
      <c r="O1216" s="5">
        <f t="shared" ca="1" si="185"/>
        <v>-0.17899999999999999</v>
      </c>
      <c r="P1216" s="9">
        <f t="shared" ca="1" si="186"/>
        <v>0</v>
      </c>
      <c r="Q1216" s="5">
        <f t="shared" ca="1" si="187"/>
        <v>0.17476190476190478</v>
      </c>
      <c r="R1216" s="9">
        <f t="shared" ca="1" si="188"/>
        <v>1</v>
      </c>
      <c r="S1216" s="5">
        <f t="shared" si="189"/>
        <v>1</v>
      </c>
    </row>
    <row r="1217" spans="1:19" x14ac:dyDescent="0.3">
      <c r="A1217" s="7">
        <v>44053</v>
      </c>
      <c r="B1217" s="3">
        <v>103444</v>
      </c>
      <c r="C1217" s="3">
        <v>102776</v>
      </c>
      <c r="D1217" s="3">
        <v>103722</v>
      </c>
      <c r="E1217" s="3">
        <v>101282</v>
      </c>
      <c r="F1217" s="4" t="s">
        <v>260</v>
      </c>
      <c r="G1217" s="1">
        <f>VALUE(LEFT(F1217,LEN(F1217)-1))*CHOOSE(MATCH(RIGHT(F1217,1),{"K";"M";"B"},0),1000,1000000,1000000000)</f>
        <v>8260000</v>
      </c>
      <c r="H1217" s="6">
        <v>6.4999999999999997E-3</v>
      </c>
      <c r="I1217" s="5">
        <f>+Dados_Históricos___Ibovespa_2015_a_2025[[#This Row],[Var%]]*100</f>
        <v>0.65</v>
      </c>
      <c r="J1217" s="9">
        <f t="shared" si="180"/>
        <v>1</v>
      </c>
      <c r="K1217" s="5">
        <f t="shared" si="181"/>
        <v>0.15000000000000002</v>
      </c>
      <c r="L1217" s="9">
        <f t="shared" si="182"/>
        <v>1</v>
      </c>
      <c r="M1217" s="5">
        <f t="shared" ca="1" si="183"/>
        <v>0.12800000000000003</v>
      </c>
      <c r="N1217" s="9">
        <f t="shared" ca="1" si="184"/>
        <v>1</v>
      </c>
      <c r="O1217" s="5">
        <f t="shared" ca="1" si="185"/>
        <v>-9.1000000000000011E-2</v>
      </c>
      <c r="P1217" s="9">
        <f t="shared" ca="1" si="186"/>
        <v>0</v>
      </c>
      <c r="Q1217" s="5">
        <f t="shared" ca="1" si="187"/>
        <v>0.17</v>
      </c>
      <c r="R1217" s="9">
        <f t="shared" ca="1" si="188"/>
        <v>1</v>
      </c>
      <c r="S1217" s="5">
        <f t="shared" si="189"/>
        <v>-1</v>
      </c>
    </row>
    <row r="1218" spans="1:19" x14ac:dyDescent="0.3">
      <c r="A1218" s="7">
        <v>44050</v>
      </c>
      <c r="B1218" s="3">
        <v>102776</v>
      </c>
      <c r="C1218" s="3">
        <v>104116</v>
      </c>
      <c r="D1218" s="3">
        <v>104126</v>
      </c>
      <c r="E1218" s="3">
        <v>101956</v>
      </c>
      <c r="F1218" s="4" t="s">
        <v>339</v>
      </c>
      <c r="G1218" s="1">
        <f>VALUE(LEFT(F1218,LEN(F1218)-1))*CHOOSE(MATCH(RIGHT(F1218,1),{"K";"M";"B"},0),1000,1000000,1000000000)</f>
        <v>10340000</v>
      </c>
      <c r="H1218" s="6">
        <v>-1.2999999999999999E-2</v>
      </c>
      <c r="I1218" s="5">
        <f>+Dados_Históricos___Ibovespa_2015_a_2025[[#This Row],[Var%]]*100</f>
        <v>-1.3</v>
      </c>
      <c r="J1218" s="9">
        <f t="shared" ref="J1218:J1281" si="190">IF(I1218&lt;0,0,IF(I1218=0,0,1))</f>
        <v>0</v>
      </c>
      <c r="K1218" s="5">
        <f t="shared" ref="K1218:K1281" si="191">IF(ABS(I1218)&lt;=0.5, 0, IF(I1218&gt;0, I1218-0.5, I1218+0.5))</f>
        <v>-0.8</v>
      </c>
      <c r="L1218" s="9">
        <f t="shared" ref="L1218:L1281" si="192">IF(K1218&lt;0,0,IF(K1218=0,0,1))</f>
        <v>0</v>
      </c>
      <c r="M1218" s="5">
        <f t="shared" ref="M1218:M1281" ca="1" si="193">AVERAGE(OFFSET(I1218,0,0,5,1))</f>
        <v>-1.8000000000000002E-2</v>
      </c>
      <c r="N1218" s="9">
        <f t="shared" ref="N1218:N1281" ca="1" si="194">IF(M1218&lt;0,0,IF(M1218=0,0,1))</f>
        <v>0</v>
      </c>
      <c r="O1218" s="5">
        <f t="shared" ref="O1218:O1281" ca="1" si="195">AVERAGE(OFFSET(I1218,0,0,10,1))</f>
        <v>4.9000000000000023E-2</v>
      </c>
      <c r="P1218" s="9">
        <f t="shared" ref="P1218:P1281" ca="1" si="196">IF(O1218&lt;0,0,IF(O1218=0,0,1))</f>
        <v>1</v>
      </c>
      <c r="Q1218" s="5">
        <f t="shared" ref="Q1218:Q1281" ca="1" si="197">AVERAGE(OFFSET(I1218,0,0,21,1))</f>
        <v>0.18095238095238095</v>
      </c>
      <c r="R1218" s="9">
        <f t="shared" ref="R1218:R1281" ca="1" si="198">IF(Q1218&lt;0,0,IF(Q1218=0,0,1))</f>
        <v>1</v>
      </c>
      <c r="S1218" s="5">
        <f t="shared" ref="S1218:S1281" si="199">CORREL(G1217:G1218,I1217:I1218)</f>
        <v>-1</v>
      </c>
    </row>
    <row r="1219" spans="1:19" x14ac:dyDescent="0.3">
      <c r="A1219" s="7">
        <v>44049</v>
      </c>
      <c r="B1219" s="3">
        <v>104126</v>
      </c>
      <c r="C1219" s="3">
        <v>102795</v>
      </c>
      <c r="D1219" s="3">
        <v>104523</v>
      </c>
      <c r="E1219" s="3">
        <v>102795</v>
      </c>
      <c r="F1219" s="4" t="s">
        <v>123</v>
      </c>
      <c r="G1219" s="1">
        <f>VALUE(LEFT(F1219,LEN(F1219)-1))*CHOOSE(MATCH(RIGHT(F1219,1),{"K";"M";"B"},0),1000,1000000,1000000000)</f>
        <v>9690000</v>
      </c>
      <c r="H1219" s="6">
        <v>1.29E-2</v>
      </c>
      <c r="I1219" s="5">
        <f>+Dados_Históricos___Ibovespa_2015_a_2025[[#This Row],[Var%]]*100</f>
        <v>1.29</v>
      </c>
      <c r="J1219" s="9">
        <f t="shared" si="190"/>
        <v>1</v>
      </c>
      <c r="K1219" s="5">
        <f t="shared" si="191"/>
        <v>0.79</v>
      </c>
      <c r="L1219" s="9">
        <f t="shared" si="192"/>
        <v>1</v>
      </c>
      <c r="M1219" s="5">
        <f t="shared" ca="1" si="193"/>
        <v>-0.158</v>
      </c>
      <c r="N1219" s="9">
        <f t="shared" ca="1" si="194"/>
        <v>0</v>
      </c>
      <c r="O1219" s="5">
        <f t="shared" ca="1" si="195"/>
        <v>0.188</v>
      </c>
      <c r="P1219" s="9">
        <f t="shared" ca="1" si="196"/>
        <v>1</v>
      </c>
      <c r="Q1219" s="5">
        <f t="shared" ca="1" si="197"/>
        <v>0.21380952380952378</v>
      </c>
      <c r="R1219" s="9">
        <f t="shared" ca="1" si="198"/>
        <v>1</v>
      </c>
      <c r="S1219" s="5">
        <f t="shared" si="199"/>
        <v>-1</v>
      </c>
    </row>
    <row r="1220" spans="1:19" x14ac:dyDescent="0.3">
      <c r="A1220" s="7">
        <v>44048</v>
      </c>
      <c r="B1220" s="3">
        <v>102802</v>
      </c>
      <c r="C1220" s="3">
        <v>101220</v>
      </c>
      <c r="D1220" s="3">
        <v>103763</v>
      </c>
      <c r="E1220" s="3">
        <v>101220</v>
      </c>
      <c r="F1220" s="4" t="s">
        <v>430</v>
      </c>
      <c r="G1220" s="1">
        <f>VALUE(LEFT(F1220,LEN(F1220)-1))*CHOOSE(MATCH(RIGHT(F1220,1),{"K";"M";"B"},0),1000,1000000,1000000000)</f>
        <v>10920000</v>
      </c>
      <c r="H1220" s="6">
        <v>1.5699999999999999E-2</v>
      </c>
      <c r="I1220" s="5">
        <f>+Dados_Históricos___Ibovespa_2015_a_2025[[#This Row],[Var%]]*100</f>
        <v>1.5699999999999998</v>
      </c>
      <c r="J1220" s="9">
        <f t="shared" si="190"/>
        <v>1</v>
      </c>
      <c r="K1220" s="5">
        <f t="shared" si="191"/>
        <v>1.0699999999999998</v>
      </c>
      <c r="L1220" s="9">
        <f t="shared" si="192"/>
        <v>1</v>
      </c>
      <c r="M1220" s="5">
        <f t="shared" ca="1" si="193"/>
        <v>-0.52800000000000002</v>
      </c>
      <c r="N1220" s="9">
        <f t="shared" ca="1" si="194"/>
        <v>0</v>
      </c>
      <c r="O1220" s="5">
        <f t="shared" ca="1" si="195"/>
        <v>-0.13199999999999998</v>
      </c>
      <c r="P1220" s="9">
        <f t="shared" ca="1" si="196"/>
        <v>0</v>
      </c>
      <c r="Q1220" s="5">
        <f t="shared" ca="1" si="197"/>
        <v>0.25047619047619046</v>
      </c>
      <c r="R1220" s="9">
        <f t="shared" ca="1" si="198"/>
        <v>1</v>
      </c>
      <c r="S1220" s="5">
        <f t="shared" si="199"/>
        <v>1</v>
      </c>
    </row>
    <row r="1221" spans="1:19" x14ac:dyDescent="0.3">
      <c r="A1221" s="7">
        <v>44047</v>
      </c>
      <c r="B1221" s="3">
        <v>101216</v>
      </c>
      <c r="C1221" s="3">
        <v>102826</v>
      </c>
      <c r="D1221" s="3">
        <v>103012</v>
      </c>
      <c r="E1221" s="3">
        <v>100004</v>
      </c>
      <c r="F1221" s="4" t="s">
        <v>782</v>
      </c>
      <c r="G1221" s="1">
        <f>VALUE(LEFT(F1221,LEN(F1221)-1))*CHOOSE(MATCH(RIGHT(F1221,1),{"K";"M";"B"},0),1000,1000000,1000000000)</f>
        <v>12030000</v>
      </c>
      <c r="H1221" s="6">
        <v>-1.5699999999999999E-2</v>
      </c>
      <c r="I1221" s="5">
        <f>+Dados_Históricos___Ibovespa_2015_a_2025[[#This Row],[Var%]]*100</f>
        <v>-1.5699999999999998</v>
      </c>
      <c r="J1221" s="9">
        <f t="shared" si="190"/>
        <v>0</v>
      </c>
      <c r="K1221" s="5">
        <f t="shared" si="191"/>
        <v>-1.0699999999999998</v>
      </c>
      <c r="L1221" s="9">
        <f t="shared" si="192"/>
        <v>0</v>
      </c>
      <c r="M1221" s="5">
        <f t="shared" ca="1" si="193"/>
        <v>-0.55400000000000005</v>
      </c>
      <c r="N1221" s="9">
        <f t="shared" ca="1" si="194"/>
        <v>0</v>
      </c>
      <c r="O1221" s="5">
        <f t="shared" ca="1" si="195"/>
        <v>-0.29099999999999998</v>
      </c>
      <c r="P1221" s="9">
        <f t="shared" ca="1" si="196"/>
        <v>0</v>
      </c>
      <c r="Q1221" s="5">
        <f t="shared" ca="1" si="197"/>
        <v>0.1190476190476191</v>
      </c>
      <c r="R1221" s="9">
        <f t="shared" ca="1" si="198"/>
        <v>1</v>
      </c>
      <c r="S1221" s="5">
        <f t="shared" si="199"/>
        <v>-1</v>
      </c>
    </row>
    <row r="1222" spans="1:19" x14ac:dyDescent="0.3">
      <c r="A1222" s="7">
        <v>44046</v>
      </c>
      <c r="B1222" s="3">
        <v>102830</v>
      </c>
      <c r="C1222" s="3">
        <v>102913</v>
      </c>
      <c r="D1222" s="3">
        <v>103863</v>
      </c>
      <c r="E1222" s="3">
        <v>102304</v>
      </c>
      <c r="F1222" s="4" t="s">
        <v>476</v>
      </c>
      <c r="G1222" s="1">
        <f>VALUE(LEFT(F1222,LEN(F1222)-1))*CHOOSE(MATCH(RIGHT(F1222,1),{"K";"M";"B"},0),1000,1000000,1000000000)</f>
        <v>10900000</v>
      </c>
      <c r="H1222" s="6">
        <v>-8.0000000000000004E-4</v>
      </c>
      <c r="I1222" s="5">
        <f>+Dados_Históricos___Ibovespa_2015_a_2025[[#This Row],[Var%]]*100</f>
        <v>-0.08</v>
      </c>
      <c r="J1222" s="9">
        <f t="shared" si="190"/>
        <v>0</v>
      </c>
      <c r="K1222" s="5">
        <f t="shared" si="191"/>
        <v>0</v>
      </c>
      <c r="L1222" s="9">
        <f t="shared" si="192"/>
        <v>0</v>
      </c>
      <c r="M1222" s="5">
        <f t="shared" ca="1" si="193"/>
        <v>-0.31000000000000005</v>
      </c>
      <c r="N1222" s="9">
        <f t="shared" ca="1" si="194"/>
        <v>0</v>
      </c>
      <c r="O1222" s="5">
        <f t="shared" ca="1" si="195"/>
        <v>-0.14499999999999999</v>
      </c>
      <c r="P1222" s="9">
        <f t="shared" ca="1" si="196"/>
        <v>0</v>
      </c>
      <c r="Q1222" s="5">
        <f t="shared" ca="1" si="197"/>
        <v>0.3004761904761904</v>
      </c>
      <c r="R1222" s="9">
        <f t="shared" ca="1" si="198"/>
        <v>1</v>
      </c>
      <c r="S1222" s="5">
        <f t="shared" si="199"/>
        <v>-1.0000000000000002</v>
      </c>
    </row>
    <row r="1223" spans="1:19" x14ac:dyDescent="0.3">
      <c r="A1223" s="7">
        <v>44043</v>
      </c>
      <c r="B1223" s="3">
        <v>102912</v>
      </c>
      <c r="C1223" s="3">
        <v>105010</v>
      </c>
      <c r="D1223" s="3">
        <v>105462</v>
      </c>
      <c r="E1223" s="3">
        <v>102642</v>
      </c>
      <c r="F1223" s="4" t="s">
        <v>585</v>
      </c>
      <c r="G1223" s="1">
        <f>VALUE(LEFT(F1223,LEN(F1223)-1))*CHOOSE(MATCH(RIGHT(F1223,1),{"K";"M";"B"},0),1000,1000000,1000000000)</f>
        <v>12930000</v>
      </c>
      <c r="H1223" s="6">
        <v>-0.02</v>
      </c>
      <c r="I1223" s="5">
        <f>+Dados_Históricos___Ibovespa_2015_a_2025[[#This Row],[Var%]]*100</f>
        <v>-2</v>
      </c>
      <c r="J1223" s="9">
        <f t="shared" si="190"/>
        <v>0</v>
      </c>
      <c r="K1223" s="5">
        <f t="shared" si="191"/>
        <v>-1.5</v>
      </c>
      <c r="L1223" s="9">
        <f t="shared" si="192"/>
        <v>0</v>
      </c>
      <c r="M1223" s="5">
        <f t="shared" ca="1" si="193"/>
        <v>0.11600000000000002</v>
      </c>
      <c r="N1223" s="9">
        <f t="shared" ca="1" si="194"/>
        <v>1</v>
      </c>
      <c r="O1223" s="5">
        <f t="shared" ca="1" si="195"/>
        <v>1.2000000000000011E-2</v>
      </c>
      <c r="P1223" s="9">
        <f t="shared" ca="1" si="196"/>
        <v>1</v>
      </c>
      <c r="Q1223" s="5">
        <f t="shared" ca="1" si="197"/>
        <v>0.33047619047619042</v>
      </c>
      <c r="R1223" s="9">
        <f t="shared" ca="1" si="198"/>
        <v>1</v>
      </c>
      <c r="S1223" s="5">
        <f t="shared" si="199"/>
        <v>-0.99999999999999989</v>
      </c>
    </row>
    <row r="1224" spans="1:19" x14ac:dyDescent="0.3">
      <c r="A1224" s="7">
        <v>44042</v>
      </c>
      <c r="B1224" s="3">
        <v>105009</v>
      </c>
      <c r="C1224" s="3">
        <v>105605</v>
      </c>
      <c r="D1224" s="3">
        <v>105607</v>
      </c>
      <c r="E1224" s="3">
        <v>103920</v>
      </c>
      <c r="F1224" s="4" t="s">
        <v>783</v>
      </c>
      <c r="G1224" s="1">
        <f>VALUE(LEFT(F1224,LEN(F1224)-1))*CHOOSE(MATCH(RIGHT(F1224,1),{"K";"M";"B"},0),1000,1000000,1000000000)</f>
        <v>9590000</v>
      </c>
      <c r="H1224" s="6">
        <v>-5.5999999999999999E-3</v>
      </c>
      <c r="I1224" s="5">
        <f>+Dados_Históricos___Ibovespa_2015_a_2025[[#This Row],[Var%]]*100</f>
        <v>-0.55999999999999994</v>
      </c>
      <c r="J1224" s="9">
        <f t="shared" si="190"/>
        <v>0</v>
      </c>
      <c r="K1224" s="5">
        <f t="shared" si="191"/>
        <v>-5.9999999999999942E-2</v>
      </c>
      <c r="L1224" s="9">
        <f t="shared" si="192"/>
        <v>0</v>
      </c>
      <c r="M1224" s="5">
        <f t="shared" ca="1" si="193"/>
        <v>0.53400000000000003</v>
      </c>
      <c r="N1224" s="9">
        <f t="shared" ca="1" si="194"/>
        <v>1</v>
      </c>
      <c r="O1224" s="5">
        <f t="shared" ca="1" si="195"/>
        <v>0.44399999999999995</v>
      </c>
      <c r="P1224" s="9">
        <f t="shared" ca="1" si="196"/>
        <v>1</v>
      </c>
      <c r="Q1224" s="5">
        <f t="shared" ca="1" si="197"/>
        <v>0.4271428571428571</v>
      </c>
      <c r="R1224" s="9">
        <f t="shared" ca="1" si="198"/>
        <v>1</v>
      </c>
      <c r="S1224" s="5">
        <f t="shared" si="199"/>
        <v>-1</v>
      </c>
    </row>
    <row r="1225" spans="1:19" x14ac:dyDescent="0.3">
      <c r="A1225" s="7">
        <v>44041</v>
      </c>
      <c r="B1225" s="3">
        <v>105605</v>
      </c>
      <c r="C1225" s="3">
        <v>104112</v>
      </c>
      <c r="D1225" s="3">
        <v>105704</v>
      </c>
      <c r="E1225" s="3">
        <v>104112</v>
      </c>
      <c r="F1225" s="4" t="s">
        <v>389</v>
      </c>
      <c r="G1225" s="1">
        <f>VALUE(LEFT(F1225,LEN(F1225)-1))*CHOOSE(MATCH(RIGHT(F1225,1),{"K";"M";"B"},0),1000,1000000,1000000000)</f>
        <v>9240000</v>
      </c>
      <c r="H1225" s="6">
        <v>1.44E-2</v>
      </c>
      <c r="I1225" s="5">
        <f>+Dados_Históricos___Ibovespa_2015_a_2025[[#This Row],[Var%]]*100</f>
        <v>1.44</v>
      </c>
      <c r="J1225" s="9">
        <f t="shared" si="190"/>
        <v>1</v>
      </c>
      <c r="K1225" s="5">
        <f t="shared" si="191"/>
        <v>0.94</v>
      </c>
      <c r="L1225" s="9">
        <f t="shared" si="192"/>
        <v>1</v>
      </c>
      <c r="M1225" s="5">
        <f t="shared" ca="1" si="193"/>
        <v>0.26400000000000001</v>
      </c>
      <c r="N1225" s="9">
        <f t="shared" ca="1" si="194"/>
        <v>1</v>
      </c>
      <c r="O1225" s="5">
        <f t="shared" ca="1" si="195"/>
        <v>0.378</v>
      </c>
      <c r="P1225" s="9">
        <f t="shared" ca="1" si="196"/>
        <v>1</v>
      </c>
      <c r="Q1225" s="5">
        <f t="shared" ca="1" si="197"/>
        <v>0.51142857142857134</v>
      </c>
      <c r="R1225" s="9">
        <f t="shared" ca="1" si="198"/>
        <v>1</v>
      </c>
      <c r="S1225" s="5">
        <f t="shared" si="199"/>
        <v>-1</v>
      </c>
    </row>
    <row r="1226" spans="1:19" x14ac:dyDescent="0.3">
      <c r="A1226" s="7">
        <v>44040</v>
      </c>
      <c r="B1226" s="3">
        <v>104109</v>
      </c>
      <c r="C1226" s="3">
        <v>104477</v>
      </c>
      <c r="D1226" s="3">
        <v>104663</v>
      </c>
      <c r="E1226" s="3">
        <v>103592</v>
      </c>
      <c r="F1226" s="4" t="s">
        <v>180</v>
      </c>
      <c r="G1226" s="1">
        <f>VALUE(LEFT(F1226,LEN(F1226)-1))*CHOOSE(MATCH(RIGHT(F1226,1),{"K";"M";"B"},0),1000,1000000,1000000000)</f>
        <v>9090000</v>
      </c>
      <c r="H1226" s="6">
        <v>-3.5000000000000001E-3</v>
      </c>
      <c r="I1226" s="5">
        <f>+Dados_Históricos___Ibovespa_2015_a_2025[[#This Row],[Var%]]*100</f>
        <v>-0.35000000000000003</v>
      </c>
      <c r="J1226" s="9">
        <f t="shared" si="190"/>
        <v>0</v>
      </c>
      <c r="K1226" s="5">
        <f t="shared" si="191"/>
        <v>0</v>
      </c>
      <c r="L1226" s="9">
        <f t="shared" si="192"/>
        <v>0</v>
      </c>
      <c r="M1226" s="5">
        <f t="shared" ca="1" si="193"/>
        <v>-2.7999999999999931E-2</v>
      </c>
      <c r="N1226" s="9">
        <f t="shared" ca="1" si="194"/>
        <v>0</v>
      </c>
      <c r="O1226" s="5">
        <f t="shared" ca="1" si="195"/>
        <v>0.36899999999999999</v>
      </c>
      <c r="P1226" s="9">
        <f t="shared" ca="1" si="196"/>
        <v>1</v>
      </c>
      <c r="Q1226" s="5">
        <f t="shared" ca="1" si="197"/>
        <v>0.40904761904761888</v>
      </c>
      <c r="R1226" s="9">
        <f t="shared" ca="1" si="198"/>
        <v>1</v>
      </c>
      <c r="S1226" s="5">
        <f t="shared" si="199"/>
        <v>1</v>
      </c>
    </row>
    <row r="1227" spans="1:19" x14ac:dyDescent="0.3">
      <c r="A1227" s="7">
        <v>44039</v>
      </c>
      <c r="B1227" s="3">
        <v>104477</v>
      </c>
      <c r="C1227" s="3">
        <v>102381</v>
      </c>
      <c r="D1227" s="3">
        <v>104585</v>
      </c>
      <c r="E1227" s="3">
        <v>102381</v>
      </c>
      <c r="F1227" s="4" t="s">
        <v>784</v>
      </c>
      <c r="G1227" s="1">
        <f>VALUE(LEFT(F1227,LEN(F1227)-1))*CHOOSE(MATCH(RIGHT(F1227,1),{"K";"M";"B"},0),1000,1000000,1000000000)</f>
        <v>9620000</v>
      </c>
      <c r="H1227" s="6">
        <v>2.0500000000000001E-2</v>
      </c>
      <c r="I1227" s="5">
        <f>+Dados_Históricos___Ibovespa_2015_a_2025[[#This Row],[Var%]]*100</f>
        <v>2.0500000000000003</v>
      </c>
      <c r="J1227" s="9">
        <f t="shared" si="190"/>
        <v>1</v>
      </c>
      <c r="K1227" s="5">
        <f t="shared" si="191"/>
        <v>1.5500000000000003</v>
      </c>
      <c r="L1227" s="9">
        <f t="shared" si="192"/>
        <v>1</v>
      </c>
      <c r="M1227" s="5">
        <f t="shared" ca="1" si="193"/>
        <v>2.0000000000000042E-2</v>
      </c>
      <c r="N1227" s="9">
        <f t="shared" ca="1" si="194"/>
        <v>1</v>
      </c>
      <c r="O1227" s="5">
        <f t="shared" ca="1" si="195"/>
        <v>0.58100000000000007</v>
      </c>
      <c r="P1227" s="9">
        <f t="shared" ca="1" si="196"/>
        <v>1</v>
      </c>
      <c r="Q1227" s="5">
        <f t="shared" ca="1" si="197"/>
        <v>0.52238095238095228</v>
      </c>
      <c r="R1227" s="9">
        <f t="shared" ca="1" si="198"/>
        <v>1</v>
      </c>
      <c r="S1227" s="5">
        <f t="shared" si="199"/>
        <v>1</v>
      </c>
    </row>
    <row r="1228" spans="1:19" x14ac:dyDescent="0.3">
      <c r="A1228" s="7">
        <v>44036</v>
      </c>
      <c r="B1228" s="3">
        <v>102382</v>
      </c>
      <c r="C1228" s="3">
        <v>102292</v>
      </c>
      <c r="D1228" s="3">
        <v>102694</v>
      </c>
      <c r="E1228" s="3">
        <v>100859</v>
      </c>
      <c r="F1228" s="4" t="s">
        <v>124</v>
      </c>
      <c r="G1228" s="1">
        <f>VALUE(LEFT(F1228,LEN(F1228)-1))*CHOOSE(MATCH(RIGHT(F1228,1),{"K";"M";"B"},0),1000,1000000,1000000000)</f>
        <v>9800000</v>
      </c>
      <c r="H1228" s="6">
        <v>8.9999999999999998E-4</v>
      </c>
      <c r="I1228" s="5">
        <f>+Dados_Históricos___Ibovespa_2015_a_2025[[#This Row],[Var%]]*100</f>
        <v>0.09</v>
      </c>
      <c r="J1228" s="9">
        <f t="shared" si="190"/>
        <v>1</v>
      </c>
      <c r="K1228" s="5">
        <f t="shared" si="191"/>
        <v>0</v>
      </c>
      <c r="L1228" s="9">
        <f t="shared" si="192"/>
        <v>0</v>
      </c>
      <c r="M1228" s="5">
        <f t="shared" ca="1" si="193"/>
        <v>-9.1999999999999998E-2</v>
      </c>
      <c r="N1228" s="9">
        <f t="shared" ca="1" si="194"/>
        <v>0</v>
      </c>
      <c r="O1228" s="5">
        <f t="shared" ca="1" si="195"/>
        <v>0.24299999999999997</v>
      </c>
      <c r="P1228" s="9">
        <f t="shared" ca="1" si="196"/>
        <v>1</v>
      </c>
      <c r="Q1228" s="5">
        <f t="shared" ca="1" si="197"/>
        <v>0.31809523809523799</v>
      </c>
      <c r="R1228" s="9">
        <f t="shared" ca="1" si="198"/>
        <v>1</v>
      </c>
      <c r="S1228" s="5">
        <f t="shared" si="199"/>
        <v>-1</v>
      </c>
    </row>
    <row r="1229" spans="1:19" x14ac:dyDescent="0.3">
      <c r="A1229" s="7">
        <v>44035</v>
      </c>
      <c r="B1229" s="3">
        <v>102293</v>
      </c>
      <c r="C1229" s="3">
        <v>104291</v>
      </c>
      <c r="D1229" s="3">
        <v>104949</v>
      </c>
      <c r="E1229" s="3">
        <v>102119</v>
      </c>
      <c r="F1229" s="4" t="s">
        <v>378</v>
      </c>
      <c r="G1229" s="1">
        <f>VALUE(LEFT(F1229,LEN(F1229)-1))*CHOOSE(MATCH(RIGHT(F1229,1),{"K";"M";"B"},0),1000,1000000,1000000000)</f>
        <v>10370000</v>
      </c>
      <c r="H1229" s="6">
        <v>-1.9099999999999999E-2</v>
      </c>
      <c r="I1229" s="5">
        <f>+Dados_Históricos___Ibovespa_2015_a_2025[[#This Row],[Var%]]*100</f>
        <v>-1.91</v>
      </c>
      <c r="J1229" s="9">
        <f t="shared" si="190"/>
        <v>0</v>
      </c>
      <c r="K1229" s="5">
        <f t="shared" si="191"/>
        <v>-1.41</v>
      </c>
      <c r="L1229" s="9">
        <f t="shared" si="192"/>
        <v>0</v>
      </c>
      <c r="M1229" s="5">
        <f t="shared" ca="1" si="193"/>
        <v>0.35399999999999998</v>
      </c>
      <c r="N1229" s="9">
        <f t="shared" ca="1" si="194"/>
        <v>1</v>
      </c>
      <c r="O1229" s="5">
        <f t="shared" ca="1" si="195"/>
        <v>0.32199999999999995</v>
      </c>
      <c r="P1229" s="9">
        <f t="shared" ca="1" si="196"/>
        <v>1</v>
      </c>
      <c r="Q1229" s="5">
        <f t="shared" ca="1" si="197"/>
        <v>0.3947619047619047</v>
      </c>
      <c r="R1229" s="9">
        <f t="shared" ca="1" si="198"/>
        <v>1</v>
      </c>
      <c r="S1229" s="5">
        <f t="shared" si="199"/>
        <v>-1</v>
      </c>
    </row>
    <row r="1230" spans="1:19" x14ac:dyDescent="0.3">
      <c r="A1230" s="7">
        <v>44034</v>
      </c>
      <c r="B1230" s="3">
        <v>104290</v>
      </c>
      <c r="C1230" s="3">
        <v>104312</v>
      </c>
      <c r="D1230" s="3">
        <v>104980</v>
      </c>
      <c r="E1230" s="3">
        <v>103277</v>
      </c>
      <c r="F1230" s="4" t="s">
        <v>673</v>
      </c>
      <c r="G1230" s="1">
        <f>VALUE(LEFT(F1230,LEN(F1230)-1))*CHOOSE(MATCH(RIGHT(F1230,1),{"K";"M";"B"},0),1000,1000000,1000000000)</f>
        <v>10830000</v>
      </c>
      <c r="H1230" s="6">
        <v>-2.0000000000000001E-4</v>
      </c>
      <c r="I1230" s="5">
        <f>+Dados_Históricos___Ibovespa_2015_a_2025[[#This Row],[Var%]]*100</f>
        <v>-0.02</v>
      </c>
      <c r="J1230" s="9">
        <f t="shared" si="190"/>
        <v>0</v>
      </c>
      <c r="K1230" s="5">
        <f t="shared" si="191"/>
        <v>0</v>
      </c>
      <c r="L1230" s="9">
        <f t="shared" si="192"/>
        <v>0</v>
      </c>
      <c r="M1230" s="5">
        <f t="shared" ca="1" si="193"/>
        <v>0.49199999999999999</v>
      </c>
      <c r="N1230" s="9">
        <f t="shared" ca="1" si="194"/>
        <v>1</v>
      </c>
      <c r="O1230" s="5">
        <f t="shared" ca="1" si="195"/>
        <v>0.45199999999999996</v>
      </c>
      <c r="P1230" s="9">
        <f t="shared" ca="1" si="196"/>
        <v>1</v>
      </c>
      <c r="Q1230" s="5">
        <f t="shared" ca="1" si="197"/>
        <v>0.40619047619047599</v>
      </c>
      <c r="R1230" s="9">
        <f t="shared" ca="1" si="198"/>
        <v>1</v>
      </c>
      <c r="S1230" s="5">
        <f t="shared" si="199"/>
        <v>1</v>
      </c>
    </row>
    <row r="1231" spans="1:19" x14ac:dyDescent="0.3">
      <c r="A1231" s="7">
        <v>44033</v>
      </c>
      <c r="B1231" s="3">
        <v>104310</v>
      </c>
      <c r="C1231" s="3">
        <v>104426</v>
      </c>
      <c r="D1231" s="3">
        <v>105449</v>
      </c>
      <c r="E1231" s="3">
        <v>103732</v>
      </c>
      <c r="F1231" s="4" t="s">
        <v>356</v>
      </c>
      <c r="G1231" s="1">
        <f>VALUE(LEFT(F1231,LEN(F1231)-1))*CHOOSE(MATCH(RIGHT(F1231,1),{"K";"M";"B"},0),1000,1000000,1000000000)</f>
        <v>11110000</v>
      </c>
      <c r="H1231" s="6">
        <v>-1.1000000000000001E-3</v>
      </c>
      <c r="I1231" s="5">
        <f>+Dados_Históricos___Ibovespa_2015_a_2025[[#This Row],[Var%]]*100</f>
        <v>-0.11</v>
      </c>
      <c r="J1231" s="9">
        <f t="shared" si="190"/>
        <v>0</v>
      </c>
      <c r="K1231" s="5">
        <f t="shared" si="191"/>
        <v>0</v>
      </c>
      <c r="L1231" s="9">
        <f t="shared" si="192"/>
        <v>0</v>
      </c>
      <c r="M1231" s="5">
        <f t="shared" ca="1" si="193"/>
        <v>0.7659999999999999</v>
      </c>
      <c r="N1231" s="9">
        <f t="shared" ca="1" si="194"/>
        <v>1</v>
      </c>
      <c r="O1231" s="5">
        <f t="shared" ca="1" si="195"/>
        <v>0.65999999999999992</v>
      </c>
      <c r="P1231" s="9">
        <f t="shared" ca="1" si="196"/>
        <v>1</v>
      </c>
      <c r="Q1231" s="5">
        <f t="shared" ca="1" si="197"/>
        <v>0.4390476190476188</v>
      </c>
      <c r="R1231" s="9">
        <f t="shared" ca="1" si="198"/>
        <v>1</v>
      </c>
      <c r="S1231" s="5">
        <f t="shared" si="199"/>
        <v>-1</v>
      </c>
    </row>
    <row r="1232" spans="1:19" x14ac:dyDescent="0.3">
      <c r="A1232" s="7">
        <v>44032</v>
      </c>
      <c r="B1232" s="3">
        <v>104426</v>
      </c>
      <c r="C1232" s="3">
        <v>102888</v>
      </c>
      <c r="D1232" s="3">
        <v>104439</v>
      </c>
      <c r="E1232" s="3">
        <v>102744</v>
      </c>
      <c r="F1232" s="4" t="s">
        <v>692</v>
      </c>
      <c r="G1232" s="1">
        <f>VALUE(LEFT(F1232,LEN(F1232)-1))*CHOOSE(MATCH(RIGHT(F1232,1),{"K";"M";"B"},0),1000,1000000,1000000000)</f>
        <v>8930000</v>
      </c>
      <c r="H1232" s="6">
        <v>1.49E-2</v>
      </c>
      <c r="I1232" s="5">
        <f>+Dados_Históricos___Ibovespa_2015_a_2025[[#This Row],[Var%]]*100</f>
        <v>1.49</v>
      </c>
      <c r="J1232" s="9">
        <f t="shared" si="190"/>
        <v>1</v>
      </c>
      <c r="K1232" s="5">
        <f t="shared" si="191"/>
        <v>0.99</v>
      </c>
      <c r="L1232" s="9">
        <f t="shared" si="192"/>
        <v>1</v>
      </c>
      <c r="M1232" s="5">
        <f t="shared" ca="1" si="193"/>
        <v>1.1419999999999999</v>
      </c>
      <c r="N1232" s="9">
        <f t="shared" ca="1" si="194"/>
        <v>1</v>
      </c>
      <c r="O1232" s="5">
        <f t="shared" ca="1" si="195"/>
        <v>0.55199999999999982</v>
      </c>
      <c r="P1232" s="9">
        <f t="shared" ca="1" si="196"/>
        <v>1</v>
      </c>
      <c r="Q1232" s="5">
        <f t="shared" ca="1" si="197"/>
        <v>0.38333333333333314</v>
      </c>
      <c r="R1232" s="9">
        <f t="shared" ca="1" si="198"/>
        <v>1</v>
      </c>
      <c r="S1232" s="5">
        <f t="shared" si="199"/>
        <v>-1</v>
      </c>
    </row>
    <row r="1233" spans="1:19" x14ac:dyDescent="0.3">
      <c r="A1233" s="7">
        <v>44029</v>
      </c>
      <c r="B1233" s="3">
        <v>102888</v>
      </c>
      <c r="C1233" s="3">
        <v>100554</v>
      </c>
      <c r="D1233" s="3">
        <v>103017</v>
      </c>
      <c r="E1233" s="3">
        <v>100554</v>
      </c>
      <c r="F1233" s="4" t="s">
        <v>785</v>
      </c>
      <c r="G1233" s="1">
        <f>VALUE(LEFT(F1233,LEN(F1233)-1))*CHOOSE(MATCH(RIGHT(F1233,1),{"K";"M";"B"},0),1000,1000000,1000000000)</f>
        <v>10430000</v>
      </c>
      <c r="H1233" s="6">
        <v>2.3199999999999998E-2</v>
      </c>
      <c r="I1233" s="5">
        <f>+Dados_Históricos___Ibovespa_2015_a_2025[[#This Row],[Var%]]*100</f>
        <v>2.3199999999999998</v>
      </c>
      <c r="J1233" s="9">
        <f t="shared" si="190"/>
        <v>1</v>
      </c>
      <c r="K1233" s="5">
        <f t="shared" si="191"/>
        <v>1.8199999999999998</v>
      </c>
      <c r="L1233" s="9">
        <f t="shared" si="192"/>
        <v>1</v>
      </c>
      <c r="M1233" s="5">
        <f t="shared" ca="1" si="193"/>
        <v>0.57800000000000007</v>
      </c>
      <c r="N1233" s="9">
        <f t="shared" ca="1" si="194"/>
        <v>1</v>
      </c>
      <c r="O1233" s="5">
        <f t="shared" ca="1" si="195"/>
        <v>0.627</v>
      </c>
      <c r="P1233" s="9">
        <f t="shared" ca="1" si="196"/>
        <v>1</v>
      </c>
      <c r="Q1233" s="5">
        <f t="shared" ca="1" si="197"/>
        <v>0.33476190476190471</v>
      </c>
      <c r="R1233" s="9">
        <f t="shared" ca="1" si="198"/>
        <v>1</v>
      </c>
      <c r="S1233" s="5">
        <f t="shared" si="199"/>
        <v>1</v>
      </c>
    </row>
    <row r="1234" spans="1:19" x14ac:dyDescent="0.3">
      <c r="A1234" s="7">
        <v>44028</v>
      </c>
      <c r="B1234" s="3">
        <v>100553</v>
      </c>
      <c r="C1234" s="3">
        <v>101791</v>
      </c>
      <c r="D1234" s="3">
        <v>101792</v>
      </c>
      <c r="E1234" s="3">
        <v>100160</v>
      </c>
      <c r="F1234" s="4" t="s">
        <v>287</v>
      </c>
      <c r="G1234" s="1">
        <f>VALUE(LEFT(F1234,LEN(F1234)-1))*CHOOSE(MATCH(RIGHT(F1234,1),{"K";"M";"B"},0),1000,1000000,1000000000)</f>
        <v>8130000.0000000009</v>
      </c>
      <c r="H1234" s="6">
        <v>-1.2200000000000001E-2</v>
      </c>
      <c r="I1234" s="5">
        <f>+Dados_Históricos___Ibovespa_2015_a_2025[[#This Row],[Var%]]*100</f>
        <v>-1.22</v>
      </c>
      <c r="J1234" s="9">
        <f t="shared" si="190"/>
        <v>0</v>
      </c>
      <c r="K1234" s="5">
        <f t="shared" si="191"/>
        <v>-0.72</v>
      </c>
      <c r="L1234" s="9">
        <f t="shared" si="192"/>
        <v>0</v>
      </c>
      <c r="M1234" s="5">
        <f t="shared" ca="1" si="193"/>
        <v>0.29000000000000004</v>
      </c>
      <c r="N1234" s="9">
        <f t="shared" ca="1" si="194"/>
        <v>1</v>
      </c>
      <c r="O1234" s="5">
        <f t="shared" ca="1" si="195"/>
        <v>0.45</v>
      </c>
      <c r="P1234" s="9">
        <f t="shared" ca="1" si="196"/>
        <v>1</v>
      </c>
      <c r="Q1234" s="5">
        <f t="shared" ca="1" si="197"/>
        <v>0.25285714285714284</v>
      </c>
      <c r="R1234" s="9">
        <f t="shared" ca="1" si="198"/>
        <v>1</v>
      </c>
      <c r="S1234" s="5">
        <f t="shared" si="199"/>
        <v>0.99999999999999989</v>
      </c>
    </row>
    <row r="1235" spans="1:19" x14ac:dyDescent="0.3">
      <c r="A1235" s="7">
        <v>44027</v>
      </c>
      <c r="B1235" s="3">
        <v>101791</v>
      </c>
      <c r="C1235" s="3">
        <v>100444</v>
      </c>
      <c r="D1235" s="3">
        <v>102114</v>
      </c>
      <c r="E1235" s="3">
        <v>100444</v>
      </c>
      <c r="F1235" s="4" t="s">
        <v>298</v>
      </c>
      <c r="G1235" s="1">
        <f>VALUE(LEFT(F1235,LEN(F1235)-1))*CHOOSE(MATCH(RIGHT(F1235,1),{"K";"M";"B"},0),1000,1000000,1000000000)</f>
        <v>9290000</v>
      </c>
      <c r="H1235" s="6">
        <v>1.35E-2</v>
      </c>
      <c r="I1235" s="5">
        <f>+Dados_Históricos___Ibovespa_2015_a_2025[[#This Row],[Var%]]*100</f>
        <v>1.35</v>
      </c>
      <c r="J1235" s="9">
        <f t="shared" si="190"/>
        <v>1</v>
      </c>
      <c r="K1235" s="5">
        <f t="shared" si="191"/>
        <v>0.85000000000000009</v>
      </c>
      <c r="L1235" s="9">
        <f t="shared" si="192"/>
        <v>1</v>
      </c>
      <c r="M1235" s="5">
        <f t="shared" ca="1" si="193"/>
        <v>0.41200000000000009</v>
      </c>
      <c r="N1235" s="9">
        <f t="shared" ca="1" si="194"/>
        <v>1</v>
      </c>
      <c r="O1235" s="5">
        <f t="shared" ca="1" si="195"/>
        <v>0.57499999999999996</v>
      </c>
      <c r="P1235" s="9">
        <f t="shared" ca="1" si="196"/>
        <v>1</v>
      </c>
      <c r="Q1235" s="5">
        <f t="shared" ca="1" si="197"/>
        <v>0.41380952380952368</v>
      </c>
      <c r="R1235" s="9">
        <f t="shared" ca="1" si="198"/>
        <v>1</v>
      </c>
      <c r="S1235" s="5">
        <f t="shared" si="199"/>
        <v>1</v>
      </c>
    </row>
    <row r="1236" spans="1:19" x14ac:dyDescent="0.3">
      <c r="A1236" s="7">
        <v>44026</v>
      </c>
      <c r="B1236" s="3">
        <v>100440</v>
      </c>
      <c r="C1236" s="3">
        <v>98699</v>
      </c>
      <c r="D1236" s="3">
        <v>100632</v>
      </c>
      <c r="E1236" s="3">
        <v>98289</v>
      </c>
      <c r="F1236" s="4" t="s">
        <v>786</v>
      </c>
      <c r="G1236" s="1">
        <f>VALUE(LEFT(F1236,LEN(F1236)-1))*CHOOSE(MATCH(RIGHT(F1236,1),{"K";"M";"B"},0),1000,1000000,1000000000)</f>
        <v>10020000</v>
      </c>
      <c r="H1236" s="6">
        <v>1.77E-2</v>
      </c>
      <c r="I1236" s="5">
        <f>+Dados_Históricos___Ibovespa_2015_a_2025[[#This Row],[Var%]]*100</f>
        <v>1.77</v>
      </c>
      <c r="J1236" s="9">
        <f t="shared" si="190"/>
        <v>1</v>
      </c>
      <c r="K1236" s="5">
        <f t="shared" si="191"/>
        <v>1.27</v>
      </c>
      <c r="L1236" s="9">
        <f t="shared" si="192"/>
        <v>1</v>
      </c>
      <c r="M1236" s="5">
        <f t="shared" ca="1" si="193"/>
        <v>0.55400000000000005</v>
      </c>
      <c r="N1236" s="9">
        <f t="shared" ca="1" si="194"/>
        <v>1</v>
      </c>
      <c r="O1236" s="5">
        <f t="shared" ca="1" si="195"/>
        <v>0.56100000000000005</v>
      </c>
      <c r="P1236" s="9">
        <f t="shared" ca="1" si="196"/>
        <v>1</v>
      </c>
      <c r="Q1236" s="5">
        <f t="shared" ca="1" si="197"/>
        <v>0.40904761904761905</v>
      </c>
      <c r="R1236" s="9">
        <f t="shared" ca="1" si="198"/>
        <v>1</v>
      </c>
      <c r="S1236" s="5">
        <f t="shared" si="199"/>
        <v>1</v>
      </c>
    </row>
    <row r="1237" spans="1:19" x14ac:dyDescent="0.3">
      <c r="A1237" s="7">
        <v>44025</v>
      </c>
      <c r="B1237" s="3">
        <v>98697</v>
      </c>
      <c r="C1237" s="3">
        <v>100027</v>
      </c>
      <c r="D1237" s="3">
        <v>100858</v>
      </c>
      <c r="E1237" s="3">
        <v>98697</v>
      </c>
      <c r="F1237" s="4" t="s">
        <v>602</v>
      </c>
      <c r="G1237" s="1">
        <f>VALUE(LEFT(F1237,LEN(F1237)-1))*CHOOSE(MATCH(RIGHT(F1237,1),{"K";"M";"B"},0),1000,1000000,1000000000)</f>
        <v>10380000</v>
      </c>
      <c r="H1237" s="6">
        <v>-1.3299999999999999E-2</v>
      </c>
      <c r="I1237" s="5">
        <f>+Dados_Históricos___Ibovespa_2015_a_2025[[#This Row],[Var%]]*100</f>
        <v>-1.3299999999999998</v>
      </c>
      <c r="J1237" s="9">
        <f t="shared" si="190"/>
        <v>0</v>
      </c>
      <c r="K1237" s="5">
        <f t="shared" si="191"/>
        <v>-0.82999999999999985</v>
      </c>
      <c r="L1237" s="9">
        <f t="shared" si="192"/>
        <v>0</v>
      </c>
      <c r="M1237" s="5">
        <f t="shared" ca="1" si="193"/>
        <v>-3.7999999999999992E-2</v>
      </c>
      <c r="N1237" s="9">
        <f t="shared" ca="1" si="194"/>
        <v>0</v>
      </c>
      <c r="O1237" s="5">
        <f t="shared" ca="1" si="195"/>
        <v>0.31299999999999994</v>
      </c>
      <c r="P1237" s="9">
        <f t="shared" ca="1" si="196"/>
        <v>1</v>
      </c>
      <c r="Q1237" s="5">
        <f t="shared" ca="1" si="197"/>
        <v>0.30333333333333329</v>
      </c>
      <c r="R1237" s="9">
        <f t="shared" ca="1" si="198"/>
        <v>1</v>
      </c>
      <c r="S1237" s="5">
        <f t="shared" si="199"/>
        <v>-1</v>
      </c>
    </row>
    <row r="1238" spans="1:19" x14ac:dyDescent="0.3">
      <c r="A1238" s="7">
        <v>44022</v>
      </c>
      <c r="B1238" s="3">
        <v>100032</v>
      </c>
      <c r="C1238" s="3">
        <v>99160</v>
      </c>
      <c r="D1238" s="3">
        <v>100101</v>
      </c>
      <c r="E1238" s="3">
        <v>98739</v>
      </c>
      <c r="F1238" s="4" t="s">
        <v>787</v>
      </c>
      <c r="G1238" s="1">
        <f>VALUE(LEFT(F1238,LEN(F1238)-1))*CHOOSE(MATCH(RIGHT(F1238,1),{"K";"M";"B"},0),1000,1000000,1000000000)</f>
        <v>9150000</v>
      </c>
      <c r="H1238" s="6">
        <v>8.8000000000000005E-3</v>
      </c>
      <c r="I1238" s="5">
        <f>+Dados_Históricos___Ibovespa_2015_a_2025[[#This Row],[Var%]]*100</f>
        <v>0.88</v>
      </c>
      <c r="J1238" s="9">
        <f t="shared" si="190"/>
        <v>1</v>
      </c>
      <c r="K1238" s="5">
        <f t="shared" si="191"/>
        <v>0.38</v>
      </c>
      <c r="L1238" s="9">
        <f t="shared" si="192"/>
        <v>1</v>
      </c>
      <c r="M1238" s="5">
        <f t="shared" ca="1" si="193"/>
        <v>0.67599999999999993</v>
      </c>
      <c r="N1238" s="9">
        <f t="shared" ca="1" si="194"/>
        <v>1</v>
      </c>
      <c r="O1238" s="5">
        <f t="shared" ca="1" si="195"/>
        <v>0.64900000000000002</v>
      </c>
      <c r="P1238" s="9">
        <f t="shared" ca="1" si="196"/>
        <v>1</v>
      </c>
      <c r="Q1238" s="5">
        <f t="shared" ca="1" si="197"/>
        <v>0.27142857142857135</v>
      </c>
      <c r="R1238" s="9">
        <f t="shared" ca="1" si="198"/>
        <v>1</v>
      </c>
      <c r="S1238" s="5">
        <f t="shared" si="199"/>
        <v>-1</v>
      </c>
    </row>
    <row r="1239" spans="1:19" x14ac:dyDescent="0.3">
      <c r="A1239" s="7">
        <v>44021</v>
      </c>
      <c r="B1239" s="3">
        <v>99160</v>
      </c>
      <c r="C1239" s="3">
        <v>99770</v>
      </c>
      <c r="D1239" s="3">
        <v>100191</v>
      </c>
      <c r="E1239" s="3">
        <v>98861</v>
      </c>
      <c r="F1239" s="4" t="s">
        <v>223</v>
      </c>
      <c r="G1239" s="1">
        <f>VALUE(LEFT(F1239,LEN(F1239)-1))*CHOOSE(MATCH(RIGHT(F1239,1),{"K";"M";"B"},0),1000,1000000,1000000000)</f>
        <v>9470000</v>
      </c>
      <c r="H1239" s="6">
        <v>-6.1000000000000004E-3</v>
      </c>
      <c r="I1239" s="5">
        <f>+Dados_Históricos___Ibovespa_2015_a_2025[[#This Row],[Var%]]*100</f>
        <v>-0.61</v>
      </c>
      <c r="J1239" s="9">
        <f t="shared" si="190"/>
        <v>0</v>
      </c>
      <c r="K1239" s="5">
        <f t="shared" si="191"/>
        <v>-0.10999999999999999</v>
      </c>
      <c r="L1239" s="9">
        <f t="shared" si="192"/>
        <v>0</v>
      </c>
      <c r="M1239" s="5">
        <f t="shared" ca="1" si="193"/>
        <v>0.61</v>
      </c>
      <c r="N1239" s="9">
        <f t="shared" ca="1" si="194"/>
        <v>1</v>
      </c>
      <c r="O1239" s="5">
        <f t="shared" ca="1" si="195"/>
        <v>0.33699999999999997</v>
      </c>
      <c r="P1239" s="9">
        <f t="shared" ca="1" si="196"/>
        <v>1</v>
      </c>
      <c r="Q1239" s="5">
        <f t="shared" ca="1" si="197"/>
        <v>0.12809523809523812</v>
      </c>
      <c r="R1239" s="9">
        <f t="shared" ca="1" si="198"/>
        <v>1</v>
      </c>
      <c r="S1239" s="5">
        <f t="shared" si="199"/>
        <v>-1</v>
      </c>
    </row>
    <row r="1240" spans="1:19" x14ac:dyDescent="0.3">
      <c r="A1240" s="7">
        <v>44020</v>
      </c>
      <c r="B1240" s="3">
        <v>99770</v>
      </c>
      <c r="C1240" s="3">
        <v>97765</v>
      </c>
      <c r="D1240" s="3">
        <v>99973</v>
      </c>
      <c r="E1240" s="3">
        <v>97765</v>
      </c>
      <c r="F1240" s="4" t="s">
        <v>138</v>
      </c>
      <c r="G1240" s="1">
        <f>VALUE(LEFT(F1240,LEN(F1240)-1))*CHOOSE(MATCH(RIGHT(F1240,1),{"K";"M";"B"},0),1000,1000000,1000000000)</f>
        <v>9140000</v>
      </c>
      <c r="H1240" s="6">
        <v>2.06E-2</v>
      </c>
      <c r="I1240" s="5">
        <f>+Dados_Históricos___Ibovespa_2015_a_2025[[#This Row],[Var%]]*100</f>
        <v>2.06</v>
      </c>
      <c r="J1240" s="9">
        <f t="shared" si="190"/>
        <v>1</v>
      </c>
      <c r="K1240" s="5">
        <f t="shared" si="191"/>
        <v>1.56</v>
      </c>
      <c r="L1240" s="9">
        <f t="shared" si="192"/>
        <v>1</v>
      </c>
      <c r="M1240" s="5">
        <f t="shared" ca="1" si="193"/>
        <v>0.73799999999999977</v>
      </c>
      <c r="N1240" s="9">
        <f t="shared" ca="1" si="194"/>
        <v>1</v>
      </c>
      <c r="O1240" s="5">
        <f t="shared" ca="1" si="195"/>
        <v>0.56799999999999995</v>
      </c>
      <c r="P1240" s="9">
        <f t="shared" ca="1" si="196"/>
        <v>1</v>
      </c>
      <c r="Q1240" s="5">
        <f t="shared" ca="1" si="197"/>
        <v>0.11333333333333333</v>
      </c>
      <c r="R1240" s="9">
        <f t="shared" ca="1" si="198"/>
        <v>1</v>
      </c>
      <c r="S1240" s="5">
        <f t="shared" si="199"/>
        <v>-1</v>
      </c>
    </row>
    <row r="1241" spans="1:19" x14ac:dyDescent="0.3">
      <c r="A1241" s="7">
        <v>44019</v>
      </c>
      <c r="B1241" s="3">
        <v>97761</v>
      </c>
      <c r="C1241" s="3">
        <v>98937</v>
      </c>
      <c r="D1241" s="3">
        <v>98938</v>
      </c>
      <c r="E1241" s="3">
        <v>97272</v>
      </c>
      <c r="F1241" s="4" t="s">
        <v>754</v>
      </c>
      <c r="G1241" s="1">
        <f>VALUE(LEFT(F1241,LEN(F1241)-1))*CHOOSE(MATCH(RIGHT(F1241,1),{"K";"M";"B"},0),1000,1000000,1000000000)</f>
        <v>8950000</v>
      </c>
      <c r="H1241" s="6">
        <v>-1.1900000000000001E-2</v>
      </c>
      <c r="I1241" s="5">
        <f>+Dados_Históricos___Ibovespa_2015_a_2025[[#This Row],[Var%]]*100</f>
        <v>-1.1900000000000002</v>
      </c>
      <c r="J1241" s="9">
        <f t="shared" si="190"/>
        <v>0</v>
      </c>
      <c r="K1241" s="5">
        <f t="shared" si="191"/>
        <v>-0.69000000000000017</v>
      </c>
      <c r="L1241" s="9">
        <f t="shared" si="192"/>
        <v>0</v>
      </c>
      <c r="M1241" s="5">
        <f t="shared" ca="1" si="193"/>
        <v>0.56799999999999995</v>
      </c>
      <c r="N1241" s="9">
        <f t="shared" ca="1" si="194"/>
        <v>1</v>
      </c>
      <c r="O1241" s="5">
        <f t="shared" ca="1" si="195"/>
        <v>0.19500000000000006</v>
      </c>
      <c r="P1241" s="9">
        <f t="shared" ca="1" si="196"/>
        <v>1</v>
      </c>
      <c r="Q1241" s="5">
        <f t="shared" ca="1" si="197"/>
        <v>0.16666666666666669</v>
      </c>
      <c r="R1241" s="9">
        <f t="shared" ca="1" si="198"/>
        <v>1</v>
      </c>
      <c r="S1241" s="5">
        <f t="shared" si="199"/>
        <v>1</v>
      </c>
    </row>
    <row r="1242" spans="1:19" x14ac:dyDescent="0.3">
      <c r="A1242" s="7">
        <v>44018</v>
      </c>
      <c r="B1242" s="3">
        <v>98937</v>
      </c>
      <c r="C1242" s="3">
        <v>96776</v>
      </c>
      <c r="D1242" s="3">
        <v>99257</v>
      </c>
      <c r="E1242" s="3">
        <v>96768</v>
      </c>
      <c r="F1242" s="4" t="s">
        <v>719</v>
      </c>
      <c r="G1242" s="1">
        <f>VALUE(LEFT(F1242,LEN(F1242)-1))*CHOOSE(MATCH(RIGHT(F1242,1),{"K";"M";"B"},0),1000,1000000,1000000000)</f>
        <v>9490000</v>
      </c>
      <c r="H1242" s="6">
        <v>2.24E-2</v>
      </c>
      <c r="I1242" s="5">
        <f>+Dados_Históricos___Ibovespa_2015_a_2025[[#This Row],[Var%]]*100</f>
        <v>2.2399999999999998</v>
      </c>
      <c r="J1242" s="9">
        <f t="shared" si="190"/>
        <v>1</v>
      </c>
      <c r="K1242" s="5">
        <f t="shared" si="191"/>
        <v>1.7399999999999998</v>
      </c>
      <c r="L1242" s="9">
        <f t="shared" si="192"/>
        <v>1</v>
      </c>
      <c r="M1242" s="5">
        <f t="shared" ca="1" si="193"/>
        <v>0.66399999999999992</v>
      </c>
      <c r="N1242" s="9">
        <f t="shared" ca="1" si="194"/>
        <v>1</v>
      </c>
      <c r="O1242" s="5">
        <f t="shared" ca="1" si="195"/>
        <v>0.38100000000000006</v>
      </c>
      <c r="P1242" s="9">
        <f t="shared" ca="1" si="196"/>
        <v>1</v>
      </c>
      <c r="Q1242" s="5">
        <f t="shared" ca="1" si="197"/>
        <v>0.26428571428571435</v>
      </c>
      <c r="R1242" s="9">
        <f t="shared" ca="1" si="198"/>
        <v>1</v>
      </c>
      <c r="S1242" s="5">
        <f t="shared" si="199"/>
        <v>1</v>
      </c>
    </row>
    <row r="1243" spans="1:19" x14ac:dyDescent="0.3">
      <c r="A1243" s="7">
        <v>44015</v>
      </c>
      <c r="B1243" s="3">
        <v>96765</v>
      </c>
      <c r="C1243" s="3">
        <v>96237</v>
      </c>
      <c r="D1243" s="3">
        <v>96765</v>
      </c>
      <c r="E1243" s="3">
        <v>95803</v>
      </c>
      <c r="F1243" s="4" t="s">
        <v>788</v>
      </c>
      <c r="G1243" s="1">
        <f>VALUE(LEFT(F1243,LEN(F1243)-1))*CHOOSE(MATCH(RIGHT(F1243,1),{"K";"M";"B"},0),1000,1000000,1000000000)</f>
        <v>5350000</v>
      </c>
      <c r="H1243" s="6">
        <v>5.4999999999999997E-3</v>
      </c>
      <c r="I1243" s="5">
        <f>+Dados_Históricos___Ibovespa_2015_a_2025[[#This Row],[Var%]]*100</f>
        <v>0.54999999999999993</v>
      </c>
      <c r="J1243" s="9">
        <f t="shared" si="190"/>
        <v>1</v>
      </c>
      <c r="K1243" s="5">
        <f t="shared" si="191"/>
        <v>4.9999999999999933E-2</v>
      </c>
      <c r="L1243" s="9">
        <f t="shared" si="192"/>
        <v>1</v>
      </c>
      <c r="M1243" s="5">
        <f t="shared" ca="1" si="193"/>
        <v>0.622</v>
      </c>
      <c r="N1243" s="9">
        <f t="shared" ca="1" si="194"/>
        <v>1</v>
      </c>
      <c r="O1243" s="5">
        <f t="shared" ca="1" si="195"/>
        <v>2.9000000000000026E-2</v>
      </c>
      <c r="P1243" s="9">
        <f t="shared" ca="1" si="196"/>
        <v>1</v>
      </c>
      <c r="Q1243" s="5">
        <f t="shared" ca="1" si="197"/>
        <v>0.2</v>
      </c>
      <c r="R1243" s="9">
        <f t="shared" ca="1" si="198"/>
        <v>1</v>
      </c>
      <c r="S1243" s="5">
        <f t="shared" si="199"/>
        <v>1</v>
      </c>
    </row>
    <row r="1244" spans="1:19" x14ac:dyDescent="0.3">
      <c r="A1244" s="7">
        <v>44014</v>
      </c>
      <c r="B1244" s="3">
        <v>96235</v>
      </c>
      <c r="C1244" s="3">
        <v>96206</v>
      </c>
      <c r="D1244" s="3">
        <v>97864</v>
      </c>
      <c r="E1244" s="3">
        <v>96052</v>
      </c>
      <c r="F1244" s="4" t="s">
        <v>492</v>
      </c>
      <c r="G1244" s="1">
        <f>VALUE(LEFT(F1244,LEN(F1244)-1))*CHOOSE(MATCH(RIGHT(F1244,1),{"K";"M";"B"},0),1000,1000000,1000000000)</f>
        <v>10060000</v>
      </c>
      <c r="H1244" s="6">
        <v>2.9999999999999997E-4</v>
      </c>
      <c r="I1244" s="5">
        <f>+Dados_Históricos___Ibovespa_2015_a_2025[[#This Row],[Var%]]*100</f>
        <v>0.03</v>
      </c>
      <c r="J1244" s="9">
        <f t="shared" si="190"/>
        <v>1</v>
      </c>
      <c r="K1244" s="5">
        <f t="shared" si="191"/>
        <v>0</v>
      </c>
      <c r="L1244" s="9">
        <f t="shared" si="192"/>
        <v>0</v>
      </c>
      <c r="M1244" s="5">
        <f t="shared" ca="1" si="193"/>
        <v>6.3999999999999974E-2</v>
      </c>
      <c r="N1244" s="9">
        <f t="shared" ca="1" si="194"/>
        <v>1</v>
      </c>
      <c r="O1244" s="5">
        <f t="shared" ca="1" si="195"/>
        <v>2.1000000000000001E-2</v>
      </c>
      <c r="P1244" s="9">
        <f t="shared" ca="1" si="196"/>
        <v>1</v>
      </c>
      <c r="Q1244" s="5">
        <f t="shared" ca="1" si="197"/>
        <v>0.27619047619047621</v>
      </c>
      <c r="R1244" s="9">
        <f t="shared" ca="1" si="198"/>
        <v>1</v>
      </c>
      <c r="S1244" s="5">
        <f t="shared" si="199"/>
        <v>-1</v>
      </c>
    </row>
    <row r="1245" spans="1:19" x14ac:dyDescent="0.3">
      <c r="A1245" s="7">
        <v>44013</v>
      </c>
      <c r="B1245" s="3">
        <v>96203</v>
      </c>
      <c r="C1245" s="3">
        <v>95062</v>
      </c>
      <c r="D1245" s="3">
        <v>96852</v>
      </c>
      <c r="E1245" s="3">
        <v>95062</v>
      </c>
      <c r="F1245" s="4" t="s">
        <v>645</v>
      </c>
      <c r="G1245" s="1">
        <f>VALUE(LEFT(F1245,LEN(F1245)-1))*CHOOSE(MATCH(RIGHT(F1245,1),{"K";"M";"B"},0),1000,1000000,1000000000)</f>
        <v>10160000</v>
      </c>
      <c r="H1245" s="6">
        <v>1.21E-2</v>
      </c>
      <c r="I1245" s="5">
        <f>+Dados_Históricos___Ibovespa_2015_a_2025[[#This Row],[Var%]]*100</f>
        <v>1.21</v>
      </c>
      <c r="J1245" s="9">
        <f t="shared" si="190"/>
        <v>1</v>
      </c>
      <c r="K1245" s="5">
        <f t="shared" si="191"/>
        <v>0.71</v>
      </c>
      <c r="L1245" s="9">
        <f t="shared" si="192"/>
        <v>1</v>
      </c>
      <c r="M1245" s="5">
        <f t="shared" ca="1" si="193"/>
        <v>0.39800000000000002</v>
      </c>
      <c r="N1245" s="9">
        <f t="shared" ca="1" si="194"/>
        <v>1</v>
      </c>
      <c r="O1245" s="5">
        <f t="shared" ca="1" si="195"/>
        <v>7.8000000000000028E-2</v>
      </c>
      <c r="P1245" s="9">
        <f t="shared" ca="1" si="196"/>
        <v>1</v>
      </c>
      <c r="Q1245" s="5">
        <f t="shared" ca="1" si="197"/>
        <v>0.40523809523809529</v>
      </c>
      <c r="R1245" s="9">
        <f t="shared" ca="1" si="198"/>
        <v>1</v>
      </c>
      <c r="S1245" s="5">
        <f t="shared" si="199"/>
        <v>1</v>
      </c>
    </row>
    <row r="1246" spans="1:19" x14ac:dyDescent="0.3">
      <c r="A1246" s="7">
        <v>44012</v>
      </c>
      <c r="B1246" s="3">
        <v>95056</v>
      </c>
      <c r="C1246" s="3">
        <v>95728</v>
      </c>
      <c r="D1246" s="3">
        <v>96257</v>
      </c>
      <c r="E1246" s="3">
        <v>94806</v>
      </c>
      <c r="F1246" s="4" t="s">
        <v>723</v>
      </c>
      <c r="G1246" s="1">
        <f>VALUE(LEFT(F1246,LEN(F1246)-1))*CHOOSE(MATCH(RIGHT(F1246,1),{"K";"M";"B"},0),1000,1000000,1000000000)</f>
        <v>10140000</v>
      </c>
      <c r="H1246" s="6">
        <v>-7.1000000000000004E-3</v>
      </c>
      <c r="I1246" s="5">
        <f>+Dados_Históricos___Ibovespa_2015_a_2025[[#This Row],[Var%]]*100</f>
        <v>-0.71000000000000008</v>
      </c>
      <c r="J1246" s="9">
        <f t="shared" si="190"/>
        <v>0</v>
      </c>
      <c r="K1246" s="5">
        <f t="shared" si="191"/>
        <v>-0.21000000000000008</v>
      </c>
      <c r="L1246" s="9">
        <f t="shared" si="192"/>
        <v>0</v>
      </c>
      <c r="M1246" s="5">
        <f t="shared" ca="1" si="193"/>
        <v>-0.17799999999999994</v>
      </c>
      <c r="N1246" s="9">
        <f t="shared" ca="1" si="194"/>
        <v>0</v>
      </c>
      <c r="O1246" s="5">
        <f t="shared" ca="1" si="195"/>
        <v>0.17300000000000004</v>
      </c>
      <c r="P1246" s="9">
        <f t="shared" ca="1" si="196"/>
        <v>1</v>
      </c>
      <c r="Q1246" s="5">
        <f t="shared" ca="1" si="197"/>
        <v>0.41380952380952385</v>
      </c>
      <c r="R1246" s="9">
        <f t="shared" ca="1" si="198"/>
        <v>1</v>
      </c>
      <c r="S1246" s="5">
        <f t="shared" si="199"/>
        <v>1</v>
      </c>
    </row>
    <row r="1247" spans="1:19" x14ac:dyDescent="0.3">
      <c r="A1247" s="7">
        <v>44011</v>
      </c>
      <c r="B1247" s="3">
        <v>95735</v>
      </c>
      <c r="C1247" s="3">
        <v>93837</v>
      </c>
      <c r="D1247" s="3">
        <v>95735</v>
      </c>
      <c r="E1247" s="3">
        <v>93825</v>
      </c>
      <c r="F1247" s="4" t="s">
        <v>423</v>
      </c>
      <c r="G1247" s="1">
        <f>VALUE(LEFT(F1247,LEN(F1247)-1))*CHOOSE(MATCH(RIGHT(F1247,1),{"K";"M";"B"},0),1000,1000000,1000000000)</f>
        <v>8910000</v>
      </c>
      <c r="H1247" s="6">
        <v>2.0299999999999999E-2</v>
      </c>
      <c r="I1247" s="5">
        <f>+Dados_Históricos___Ibovespa_2015_a_2025[[#This Row],[Var%]]*100</f>
        <v>2.0299999999999998</v>
      </c>
      <c r="J1247" s="9">
        <f t="shared" si="190"/>
        <v>1</v>
      </c>
      <c r="K1247" s="5">
        <f t="shared" si="191"/>
        <v>1.5299999999999998</v>
      </c>
      <c r="L1247" s="9">
        <f t="shared" si="192"/>
        <v>1</v>
      </c>
      <c r="M1247" s="5">
        <f t="shared" ca="1" si="193"/>
        <v>9.8000000000000059E-2</v>
      </c>
      <c r="N1247" s="9">
        <f t="shared" ca="1" si="194"/>
        <v>1</v>
      </c>
      <c r="O1247" s="5">
        <f t="shared" ca="1" si="195"/>
        <v>0.36900000000000005</v>
      </c>
      <c r="P1247" s="9">
        <f t="shared" ca="1" si="196"/>
        <v>1</v>
      </c>
      <c r="Q1247" s="5">
        <f t="shared" ca="1" si="197"/>
        <v>0.47238095238095246</v>
      </c>
      <c r="R1247" s="9">
        <f t="shared" ca="1" si="198"/>
        <v>1</v>
      </c>
      <c r="S1247" s="5">
        <f t="shared" si="199"/>
        <v>-0.99999999999999989</v>
      </c>
    </row>
    <row r="1248" spans="1:19" x14ac:dyDescent="0.3">
      <c r="A1248" s="7">
        <v>44008</v>
      </c>
      <c r="B1248" s="3">
        <v>93834</v>
      </c>
      <c r="C1248" s="3">
        <v>95979</v>
      </c>
      <c r="D1248" s="3">
        <v>95979</v>
      </c>
      <c r="E1248" s="3">
        <v>93514</v>
      </c>
      <c r="F1248" s="4" t="s">
        <v>335</v>
      </c>
      <c r="G1248" s="1">
        <f>VALUE(LEFT(F1248,LEN(F1248)-1))*CHOOSE(MATCH(RIGHT(F1248,1),{"K";"M";"B"},0),1000,1000000,1000000000)</f>
        <v>8440000</v>
      </c>
      <c r="H1248" s="6">
        <v>-2.24E-2</v>
      </c>
      <c r="I1248" s="5">
        <f>+Dados_Históricos___Ibovespa_2015_a_2025[[#This Row],[Var%]]*100</f>
        <v>-2.2399999999999998</v>
      </c>
      <c r="J1248" s="9">
        <f t="shared" si="190"/>
        <v>0</v>
      </c>
      <c r="K1248" s="5">
        <f t="shared" si="191"/>
        <v>-1.7399999999999998</v>
      </c>
      <c r="L1248" s="9">
        <f t="shared" si="192"/>
        <v>0</v>
      </c>
      <c r="M1248" s="5">
        <f t="shared" ca="1" si="193"/>
        <v>-0.56399999999999983</v>
      </c>
      <c r="N1248" s="9">
        <f t="shared" ca="1" si="194"/>
        <v>0</v>
      </c>
      <c r="O1248" s="5">
        <f t="shared" ca="1" si="195"/>
        <v>0.12100000000000011</v>
      </c>
      <c r="P1248" s="9">
        <f t="shared" ca="1" si="196"/>
        <v>1</v>
      </c>
      <c r="Q1248" s="5">
        <f t="shared" ca="1" si="197"/>
        <v>0.32190476190476192</v>
      </c>
      <c r="R1248" s="9">
        <f t="shared" ca="1" si="198"/>
        <v>1</v>
      </c>
      <c r="S1248" s="5">
        <f t="shared" si="199"/>
        <v>1</v>
      </c>
    </row>
    <row r="1249" spans="1:19" x14ac:dyDescent="0.3">
      <c r="A1249" s="7">
        <v>44007</v>
      </c>
      <c r="B1249" s="3">
        <v>95983</v>
      </c>
      <c r="C1249" s="3">
        <v>94382</v>
      </c>
      <c r="D1249" s="3">
        <v>96260</v>
      </c>
      <c r="E1249" s="3">
        <v>94152</v>
      </c>
      <c r="F1249" s="4" t="s">
        <v>334</v>
      </c>
      <c r="G1249" s="1">
        <f>VALUE(LEFT(F1249,LEN(F1249)-1))*CHOOSE(MATCH(RIGHT(F1249,1),{"K";"M";"B"},0),1000,1000000,1000000000)</f>
        <v>8700000</v>
      </c>
      <c r="H1249" s="6">
        <v>1.7000000000000001E-2</v>
      </c>
      <c r="I1249" s="5">
        <f>+Dados_Históricos___Ibovespa_2015_a_2025[[#This Row],[Var%]]*100</f>
        <v>1.7000000000000002</v>
      </c>
      <c r="J1249" s="9">
        <f t="shared" si="190"/>
        <v>1</v>
      </c>
      <c r="K1249" s="5">
        <f t="shared" si="191"/>
        <v>1.2000000000000002</v>
      </c>
      <c r="L1249" s="9">
        <f t="shared" si="192"/>
        <v>1</v>
      </c>
      <c r="M1249" s="5">
        <f t="shared" ca="1" si="193"/>
        <v>-2.1999999999999943E-2</v>
      </c>
      <c r="N1249" s="9">
        <f t="shared" ca="1" si="194"/>
        <v>0</v>
      </c>
      <c r="O1249" s="5">
        <f t="shared" ca="1" si="195"/>
        <v>0.14500000000000002</v>
      </c>
      <c r="P1249" s="9">
        <f t="shared" ca="1" si="196"/>
        <v>1</v>
      </c>
      <c r="Q1249" s="5">
        <f t="shared" ca="1" si="197"/>
        <v>0.56666666666666665</v>
      </c>
      <c r="R1249" s="9">
        <f t="shared" ca="1" si="198"/>
        <v>1</v>
      </c>
      <c r="S1249" s="5">
        <f t="shared" si="199"/>
        <v>1</v>
      </c>
    </row>
    <row r="1250" spans="1:19" x14ac:dyDescent="0.3">
      <c r="A1250" s="7">
        <v>44006</v>
      </c>
      <c r="B1250" s="3">
        <v>94377</v>
      </c>
      <c r="C1250" s="3">
        <v>95974</v>
      </c>
      <c r="D1250" s="3">
        <v>95974</v>
      </c>
      <c r="E1250" s="3">
        <v>93259</v>
      </c>
      <c r="F1250" s="4" t="s">
        <v>789</v>
      </c>
      <c r="G1250" s="1">
        <f>VALUE(LEFT(F1250,LEN(F1250)-1))*CHOOSE(MATCH(RIGHT(F1250,1),{"K";"M";"B"},0),1000,1000000,1000000000)</f>
        <v>9960000</v>
      </c>
      <c r="H1250" s="6">
        <v>-1.67E-2</v>
      </c>
      <c r="I1250" s="5">
        <f>+Dados_Históricos___Ibovespa_2015_a_2025[[#This Row],[Var%]]*100</f>
        <v>-1.67</v>
      </c>
      <c r="J1250" s="9">
        <f t="shared" si="190"/>
        <v>0</v>
      </c>
      <c r="K1250" s="5">
        <f t="shared" si="191"/>
        <v>-1.17</v>
      </c>
      <c r="L1250" s="9">
        <f t="shared" si="192"/>
        <v>0</v>
      </c>
      <c r="M1250" s="5">
        <f t="shared" ca="1" si="193"/>
        <v>-0.24199999999999999</v>
      </c>
      <c r="N1250" s="9">
        <f t="shared" ca="1" si="194"/>
        <v>0</v>
      </c>
      <c r="O1250" s="5">
        <f t="shared" ca="1" si="195"/>
        <v>-0.23799999999999999</v>
      </c>
      <c r="P1250" s="9">
        <f t="shared" ca="1" si="196"/>
        <v>0</v>
      </c>
      <c r="Q1250" s="5">
        <f t="shared" ca="1" si="197"/>
        <v>0.47476190476190472</v>
      </c>
      <c r="R1250" s="9">
        <f t="shared" ca="1" si="198"/>
        <v>1</v>
      </c>
      <c r="S1250" s="5">
        <f t="shared" si="199"/>
        <v>-1</v>
      </c>
    </row>
    <row r="1251" spans="1:19" x14ac:dyDescent="0.3">
      <c r="A1251" s="7">
        <v>44005</v>
      </c>
      <c r="B1251" s="3">
        <v>95975</v>
      </c>
      <c r="C1251" s="3">
        <v>95344</v>
      </c>
      <c r="D1251" s="3">
        <v>97486</v>
      </c>
      <c r="E1251" s="3">
        <v>95344</v>
      </c>
      <c r="F1251" s="4" t="s">
        <v>147</v>
      </c>
      <c r="G1251" s="1">
        <f>VALUE(LEFT(F1251,LEN(F1251)-1))*CHOOSE(MATCH(RIGHT(F1251,1),{"K";"M";"B"},0),1000,1000000,1000000000)</f>
        <v>9750000</v>
      </c>
      <c r="H1251" s="6">
        <v>6.7000000000000002E-3</v>
      </c>
      <c r="I1251" s="5">
        <f>+Dados_Históricos___Ibovespa_2015_a_2025[[#This Row],[Var%]]*100</f>
        <v>0.67</v>
      </c>
      <c r="J1251" s="9">
        <f t="shared" si="190"/>
        <v>1</v>
      </c>
      <c r="K1251" s="5">
        <f t="shared" si="191"/>
        <v>0.17000000000000004</v>
      </c>
      <c r="L1251" s="9">
        <f t="shared" si="192"/>
        <v>1</v>
      </c>
      <c r="M1251" s="5">
        <f t="shared" ca="1" si="193"/>
        <v>0.52400000000000002</v>
      </c>
      <c r="N1251" s="9">
        <f t="shared" ca="1" si="194"/>
        <v>1</v>
      </c>
      <c r="O1251" s="5">
        <f t="shared" ca="1" si="195"/>
        <v>-0.16299999999999998</v>
      </c>
      <c r="P1251" s="9">
        <f t="shared" ca="1" si="196"/>
        <v>0</v>
      </c>
      <c r="Q1251" s="5">
        <f t="shared" ca="1" si="197"/>
        <v>0.75666666666666682</v>
      </c>
      <c r="R1251" s="9">
        <f t="shared" ca="1" si="198"/>
        <v>1</v>
      </c>
      <c r="S1251" s="5">
        <f t="shared" si="199"/>
        <v>-1</v>
      </c>
    </row>
    <row r="1252" spans="1:19" x14ac:dyDescent="0.3">
      <c r="A1252" s="7">
        <v>44004</v>
      </c>
      <c r="B1252" s="3">
        <v>95336</v>
      </c>
      <c r="C1252" s="3">
        <v>96572</v>
      </c>
      <c r="D1252" s="3">
        <v>96870</v>
      </c>
      <c r="E1252" s="3">
        <v>94869</v>
      </c>
      <c r="F1252" s="4" t="s">
        <v>260</v>
      </c>
      <c r="G1252" s="1">
        <f>VALUE(LEFT(F1252,LEN(F1252)-1))*CHOOSE(MATCH(RIGHT(F1252,1),{"K";"M";"B"},0),1000,1000000,1000000000)</f>
        <v>8260000</v>
      </c>
      <c r="H1252" s="6">
        <v>-1.2800000000000001E-2</v>
      </c>
      <c r="I1252" s="5">
        <f>+Dados_Históricos___Ibovespa_2015_a_2025[[#This Row],[Var%]]*100</f>
        <v>-1.28</v>
      </c>
      <c r="J1252" s="9">
        <f t="shared" si="190"/>
        <v>0</v>
      </c>
      <c r="K1252" s="5">
        <f t="shared" si="191"/>
        <v>-0.78</v>
      </c>
      <c r="L1252" s="9">
        <f t="shared" si="192"/>
        <v>0</v>
      </c>
      <c r="M1252" s="5">
        <f t="shared" ca="1" si="193"/>
        <v>0.64</v>
      </c>
      <c r="N1252" s="9">
        <f t="shared" ca="1" si="194"/>
        <v>1</v>
      </c>
      <c r="O1252" s="5">
        <f t="shared" ca="1" si="195"/>
        <v>8.8000000000000037E-2</v>
      </c>
      <c r="P1252" s="9">
        <f t="shared" ca="1" si="196"/>
        <v>1</v>
      </c>
      <c r="Q1252" s="5">
        <f t="shared" ca="1" si="197"/>
        <v>0.67571428571428582</v>
      </c>
      <c r="R1252" s="9">
        <f t="shared" ca="1" si="198"/>
        <v>1</v>
      </c>
      <c r="S1252" s="5">
        <f t="shared" si="199"/>
        <v>1</v>
      </c>
    </row>
    <row r="1253" spans="1:19" x14ac:dyDescent="0.3">
      <c r="A1253" s="7">
        <v>44001</v>
      </c>
      <c r="B1253" s="3">
        <v>96572</v>
      </c>
      <c r="C1253" s="3">
        <v>96138</v>
      </c>
      <c r="D1253" s="3">
        <v>97540</v>
      </c>
      <c r="E1253" s="3">
        <v>95874</v>
      </c>
      <c r="F1253" s="4" t="s">
        <v>478</v>
      </c>
      <c r="G1253" s="1">
        <f>VALUE(LEFT(F1253,LEN(F1253)-1))*CHOOSE(MATCH(RIGHT(F1253,1),{"K";"M";"B"},0),1000,1000000,1000000000)</f>
        <v>13130000</v>
      </c>
      <c r="H1253" s="6">
        <v>4.7000000000000002E-3</v>
      </c>
      <c r="I1253" s="5">
        <f>+Dados_Históricos___Ibovespa_2015_a_2025[[#This Row],[Var%]]*100</f>
        <v>0.47000000000000003</v>
      </c>
      <c r="J1253" s="9">
        <f t="shared" si="190"/>
        <v>1</v>
      </c>
      <c r="K1253" s="5">
        <f t="shared" si="191"/>
        <v>0</v>
      </c>
      <c r="L1253" s="9">
        <f t="shared" si="192"/>
        <v>0</v>
      </c>
      <c r="M1253" s="5">
        <f t="shared" ca="1" si="193"/>
        <v>0.80600000000000005</v>
      </c>
      <c r="N1253" s="9">
        <f t="shared" ca="1" si="194"/>
        <v>1</v>
      </c>
      <c r="O1253" s="5">
        <f t="shared" ca="1" si="195"/>
        <v>0.30200000000000005</v>
      </c>
      <c r="P1253" s="9">
        <f t="shared" ca="1" si="196"/>
        <v>1</v>
      </c>
      <c r="Q1253" s="5">
        <f t="shared" ca="1" si="197"/>
        <v>0.83666666666666667</v>
      </c>
      <c r="R1253" s="9">
        <f t="shared" ca="1" si="198"/>
        <v>1</v>
      </c>
      <c r="S1253" s="5">
        <f t="shared" si="199"/>
        <v>1</v>
      </c>
    </row>
    <row r="1254" spans="1:19" x14ac:dyDescent="0.3">
      <c r="A1254" s="7">
        <v>44000</v>
      </c>
      <c r="B1254" s="3">
        <v>96125</v>
      </c>
      <c r="C1254" s="3">
        <v>95547</v>
      </c>
      <c r="D1254" s="3">
        <v>97110</v>
      </c>
      <c r="E1254" s="3">
        <v>94698</v>
      </c>
      <c r="F1254" s="4" t="s">
        <v>790</v>
      </c>
      <c r="G1254" s="1">
        <f>VALUE(LEFT(F1254,LEN(F1254)-1))*CHOOSE(MATCH(RIGHT(F1254,1),{"K";"M";"B"},0),1000,1000000,1000000000)</f>
        <v>10010000</v>
      </c>
      <c r="H1254" s="6">
        <v>6.0000000000000001E-3</v>
      </c>
      <c r="I1254" s="5">
        <f>+Dados_Históricos___Ibovespa_2015_a_2025[[#This Row],[Var%]]*100</f>
        <v>0.6</v>
      </c>
      <c r="J1254" s="9">
        <f t="shared" si="190"/>
        <v>1</v>
      </c>
      <c r="K1254" s="5">
        <f t="shared" si="191"/>
        <v>9.9999999999999978E-2</v>
      </c>
      <c r="L1254" s="9">
        <f t="shared" si="192"/>
        <v>1</v>
      </c>
      <c r="M1254" s="5">
        <f t="shared" ca="1" si="193"/>
        <v>0.31199999999999994</v>
      </c>
      <c r="N1254" s="9">
        <f t="shared" ca="1" si="194"/>
        <v>1</v>
      </c>
      <c r="O1254" s="5">
        <f t="shared" ca="1" si="195"/>
        <v>0.34399999999999997</v>
      </c>
      <c r="P1254" s="9">
        <f t="shared" ca="1" si="196"/>
        <v>1</v>
      </c>
      <c r="Q1254" s="5">
        <f t="shared" ca="1" si="197"/>
        <v>0.84809523809523824</v>
      </c>
      <c r="R1254" s="9">
        <f t="shared" ca="1" si="198"/>
        <v>1</v>
      </c>
      <c r="S1254" s="5">
        <f t="shared" si="199"/>
        <v>-1</v>
      </c>
    </row>
    <row r="1255" spans="1:19" x14ac:dyDescent="0.3">
      <c r="A1255" s="7">
        <v>43999</v>
      </c>
      <c r="B1255" s="3">
        <v>95547</v>
      </c>
      <c r="C1255" s="3">
        <v>93531</v>
      </c>
      <c r="D1255" s="3">
        <v>96611</v>
      </c>
      <c r="E1255" s="3">
        <v>93531</v>
      </c>
      <c r="F1255" s="4" t="s">
        <v>586</v>
      </c>
      <c r="G1255" s="1">
        <f>VALUE(LEFT(F1255,LEN(F1255)-1))*CHOOSE(MATCH(RIGHT(F1255,1),{"K";"M";"B"},0),1000,1000000,1000000000)</f>
        <v>11130000</v>
      </c>
      <c r="H1255" s="6">
        <v>2.1600000000000001E-2</v>
      </c>
      <c r="I1255" s="5">
        <f>+Dados_Históricos___Ibovespa_2015_a_2025[[#This Row],[Var%]]*100</f>
        <v>2.16</v>
      </c>
      <c r="J1255" s="9">
        <f t="shared" si="190"/>
        <v>1</v>
      </c>
      <c r="K1255" s="5">
        <f t="shared" si="191"/>
        <v>1.6600000000000001</v>
      </c>
      <c r="L1255" s="9">
        <f t="shared" si="192"/>
        <v>1</v>
      </c>
      <c r="M1255" s="5">
        <f t="shared" ca="1" si="193"/>
        <v>-0.23399999999999999</v>
      </c>
      <c r="N1255" s="9">
        <f t="shared" ca="1" si="194"/>
        <v>0</v>
      </c>
      <c r="O1255" s="5">
        <f t="shared" ca="1" si="195"/>
        <v>0.499</v>
      </c>
      <c r="P1255" s="9">
        <f t="shared" ca="1" si="196"/>
        <v>1</v>
      </c>
      <c r="Q1255" s="5">
        <f t="shared" ca="1" si="197"/>
        <v>0.79285714285714315</v>
      </c>
      <c r="R1255" s="9">
        <f t="shared" ca="1" si="198"/>
        <v>1</v>
      </c>
      <c r="S1255" s="5">
        <f t="shared" si="199"/>
        <v>1</v>
      </c>
    </row>
    <row r="1256" spans="1:19" x14ac:dyDescent="0.3">
      <c r="A1256" s="7">
        <v>43998</v>
      </c>
      <c r="B1256" s="3">
        <v>93531</v>
      </c>
      <c r="C1256" s="3">
        <v>92387</v>
      </c>
      <c r="D1256" s="3">
        <v>95216</v>
      </c>
      <c r="E1256" s="3">
        <v>92387</v>
      </c>
      <c r="F1256" s="4" t="s">
        <v>782</v>
      </c>
      <c r="G1256" s="1">
        <f>VALUE(LEFT(F1256,LEN(F1256)-1))*CHOOSE(MATCH(RIGHT(F1256,1),{"K";"M";"B"},0),1000,1000000,1000000000)</f>
        <v>12030000</v>
      </c>
      <c r="H1256" s="6">
        <v>1.2500000000000001E-2</v>
      </c>
      <c r="I1256" s="5">
        <f>+Dados_Históricos___Ibovespa_2015_a_2025[[#This Row],[Var%]]*100</f>
        <v>1.25</v>
      </c>
      <c r="J1256" s="9">
        <f t="shared" si="190"/>
        <v>1</v>
      </c>
      <c r="K1256" s="5">
        <f t="shared" si="191"/>
        <v>0.75</v>
      </c>
      <c r="L1256" s="9">
        <f t="shared" si="192"/>
        <v>1</v>
      </c>
      <c r="M1256" s="5">
        <f t="shared" ca="1" si="193"/>
        <v>-0.85</v>
      </c>
      <c r="N1256" s="9">
        <f t="shared" ca="1" si="194"/>
        <v>0</v>
      </c>
      <c r="O1256" s="5">
        <f t="shared" ca="1" si="195"/>
        <v>0.55700000000000005</v>
      </c>
      <c r="P1256" s="9">
        <f t="shared" ca="1" si="196"/>
        <v>1</v>
      </c>
      <c r="Q1256" s="5">
        <f t="shared" ca="1" si="197"/>
        <v>0.91333333333333333</v>
      </c>
      <c r="R1256" s="9">
        <f t="shared" ca="1" si="198"/>
        <v>1</v>
      </c>
      <c r="S1256" s="5">
        <f t="shared" si="199"/>
        <v>-1</v>
      </c>
    </row>
    <row r="1257" spans="1:19" x14ac:dyDescent="0.3">
      <c r="A1257" s="7">
        <v>43997</v>
      </c>
      <c r="B1257" s="3">
        <v>92376</v>
      </c>
      <c r="C1257" s="3">
        <v>92780</v>
      </c>
      <c r="D1257" s="3">
        <v>93112</v>
      </c>
      <c r="E1257" s="3">
        <v>90148</v>
      </c>
      <c r="F1257" s="4" t="s">
        <v>791</v>
      </c>
      <c r="G1257" s="1">
        <f>VALUE(LEFT(F1257,LEN(F1257)-1))*CHOOSE(MATCH(RIGHT(F1257,1),{"K";"M";"B"},0),1000,1000000,1000000000)</f>
        <v>13320000</v>
      </c>
      <c r="H1257" s="6">
        <v>-4.4999999999999997E-3</v>
      </c>
      <c r="I1257" s="5">
        <f>+Dados_Históricos___Ibovespa_2015_a_2025[[#This Row],[Var%]]*100</f>
        <v>-0.44999999999999996</v>
      </c>
      <c r="J1257" s="9">
        <f t="shared" si="190"/>
        <v>0</v>
      </c>
      <c r="K1257" s="5">
        <f t="shared" si="191"/>
        <v>0</v>
      </c>
      <c r="L1257" s="9">
        <f t="shared" si="192"/>
        <v>0</v>
      </c>
      <c r="M1257" s="5">
        <f t="shared" ca="1" si="193"/>
        <v>-0.46399999999999997</v>
      </c>
      <c r="N1257" s="9">
        <f t="shared" ca="1" si="194"/>
        <v>0</v>
      </c>
      <c r="O1257" s="5">
        <f t="shared" ca="1" si="195"/>
        <v>0.57099999999999995</v>
      </c>
      <c r="P1257" s="9">
        <f t="shared" ca="1" si="196"/>
        <v>1</v>
      </c>
      <c r="Q1257" s="5">
        <f t="shared" ca="1" si="197"/>
        <v>0.7661904761904762</v>
      </c>
      <c r="R1257" s="9">
        <f t="shared" ca="1" si="198"/>
        <v>1</v>
      </c>
      <c r="S1257" s="5">
        <f t="shared" si="199"/>
        <v>-1</v>
      </c>
    </row>
    <row r="1258" spans="1:19" x14ac:dyDescent="0.3">
      <c r="A1258" s="7">
        <v>43994</v>
      </c>
      <c r="B1258" s="3">
        <v>92795</v>
      </c>
      <c r="C1258" s="3">
        <v>94677</v>
      </c>
      <c r="D1258" s="3">
        <v>94703</v>
      </c>
      <c r="E1258" s="3">
        <v>90811</v>
      </c>
      <c r="F1258" s="4" t="s">
        <v>470</v>
      </c>
      <c r="G1258" s="1">
        <f>VALUE(LEFT(F1258,LEN(F1258)-1))*CHOOSE(MATCH(RIGHT(F1258,1),{"K";"M";"B"},0),1000,1000000,1000000000)</f>
        <v>12790000</v>
      </c>
      <c r="H1258" s="6">
        <v>-0.02</v>
      </c>
      <c r="I1258" s="5">
        <f>+Dados_Históricos___Ibovespa_2015_a_2025[[#This Row],[Var%]]*100</f>
        <v>-2</v>
      </c>
      <c r="J1258" s="9">
        <f t="shared" si="190"/>
        <v>0</v>
      </c>
      <c r="K1258" s="5">
        <f t="shared" si="191"/>
        <v>-1.5</v>
      </c>
      <c r="L1258" s="9">
        <f t="shared" si="192"/>
        <v>0</v>
      </c>
      <c r="M1258" s="5">
        <f t="shared" ca="1" si="193"/>
        <v>-0.20199999999999996</v>
      </c>
      <c r="N1258" s="9">
        <f t="shared" ca="1" si="194"/>
        <v>0</v>
      </c>
      <c r="O1258" s="5">
        <f t="shared" ca="1" si="195"/>
        <v>0.66799999999999993</v>
      </c>
      <c r="P1258" s="9">
        <f t="shared" ca="1" si="196"/>
        <v>1</v>
      </c>
      <c r="Q1258" s="5">
        <f t="shared" ca="1" si="197"/>
        <v>0.86333333333333329</v>
      </c>
      <c r="R1258" s="9">
        <f t="shared" ca="1" si="198"/>
        <v>1</v>
      </c>
      <c r="S1258" s="5">
        <f t="shared" si="199"/>
        <v>1</v>
      </c>
    </row>
    <row r="1259" spans="1:19" x14ac:dyDescent="0.3">
      <c r="A1259" s="7">
        <v>43992</v>
      </c>
      <c r="B1259" s="3">
        <v>94686</v>
      </c>
      <c r="C1259" s="3">
        <v>96747</v>
      </c>
      <c r="D1259" s="3">
        <v>97646</v>
      </c>
      <c r="E1259" s="3">
        <v>94665</v>
      </c>
      <c r="F1259" s="4" t="s">
        <v>375</v>
      </c>
      <c r="G1259" s="1">
        <f>VALUE(LEFT(F1259,LEN(F1259)-1))*CHOOSE(MATCH(RIGHT(F1259,1),{"K";"M";"B"},0),1000,1000000,1000000000)</f>
        <v>11740000</v>
      </c>
      <c r="H1259" s="6">
        <v>-2.1299999999999999E-2</v>
      </c>
      <c r="I1259" s="5">
        <f>+Dados_Históricos___Ibovespa_2015_a_2025[[#This Row],[Var%]]*100</f>
        <v>-2.13</v>
      </c>
      <c r="J1259" s="9">
        <f t="shared" si="190"/>
        <v>0</v>
      </c>
      <c r="K1259" s="5">
        <f t="shared" si="191"/>
        <v>-1.63</v>
      </c>
      <c r="L1259" s="9">
        <f t="shared" si="192"/>
        <v>0</v>
      </c>
      <c r="M1259" s="5">
        <f t="shared" ca="1" si="193"/>
        <v>0.37600000000000006</v>
      </c>
      <c r="N1259" s="9">
        <f t="shared" ca="1" si="194"/>
        <v>1</v>
      </c>
      <c r="O1259" s="5">
        <f t="shared" ca="1" si="195"/>
        <v>0.755</v>
      </c>
      <c r="P1259" s="9">
        <f t="shared" ca="1" si="196"/>
        <v>1</v>
      </c>
      <c r="Q1259" s="5">
        <f t="shared" ca="1" si="197"/>
        <v>0.95238095238095233</v>
      </c>
      <c r="R1259" s="9">
        <f t="shared" ca="1" si="198"/>
        <v>1</v>
      </c>
      <c r="S1259" s="5">
        <f t="shared" si="199"/>
        <v>1</v>
      </c>
    </row>
    <row r="1260" spans="1:19" x14ac:dyDescent="0.3">
      <c r="A1260" s="7">
        <v>43991</v>
      </c>
      <c r="B1260" s="3">
        <v>96747</v>
      </c>
      <c r="C1260" s="3">
        <v>97644</v>
      </c>
      <c r="D1260" s="3">
        <v>97644</v>
      </c>
      <c r="E1260" s="3">
        <v>95386</v>
      </c>
      <c r="F1260" s="4" t="s">
        <v>792</v>
      </c>
      <c r="G1260" s="1">
        <f>VALUE(LEFT(F1260,LEN(F1260)-1))*CHOOSE(MATCH(RIGHT(F1260,1),{"K";"M";"B"},0),1000,1000000,1000000000)</f>
        <v>11290000</v>
      </c>
      <c r="H1260" s="6">
        <v>-9.1999999999999998E-3</v>
      </c>
      <c r="I1260" s="5">
        <f>+Dados_Históricos___Ibovespa_2015_a_2025[[#This Row],[Var%]]*100</f>
        <v>-0.91999999999999993</v>
      </c>
      <c r="J1260" s="9">
        <f t="shared" si="190"/>
        <v>0</v>
      </c>
      <c r="K1260" s="5">
        <f t="shared" si="191"/>
        <v>-0.41999999999999993</v>
      </c>
      <c r="L1260" s="9">
        <f t="shared" si="192"/>
        <v>0</v>
      </c>
      <c r="M1260" s="5">
        <f t="shared" ca="1" si="193"/>
        <v>1.232</v>
      </c>
      <c r="N1260" s="9">
        <f t="shared" ca="1" si="194"/>
        <v>1</v>
      </c>
      <c r="O1260" s="5">
        <f t="shared" ca="1" si="195"/>
        <v>1.258</v>
      </c>
      <c r="P1260" s="9">
        <f t="shared" ca="1" si="196"/>
        <v>1</v>
      </c>
      <c r="Q1260" s="5">
        <f t="shared" ca="1" si="197"/>
        <v>0.98190476190476217</v>
      </c>
      <c r="R1260" s="9">
        <f t="shared" ca="1" si="198"/>
        <v>1</v>
      </c>
      <c r="S1260" s="5">
        <f t="shared" si="199"/>
        <v>-1</v>
      </c>
    </row>
    <row r="1261" spans="1:19" x14ac:dyDescent="0.3">
      <c r="A1261" s="7">
        <v>43990</v>
      </c>
      <c r="B1261" s="3">
        <v>97645</v>
      </c>
      <c r="C1261" s="3">
        <v>94640</v>
      </c>
      <c r="D1261" s="3">
        <v>97693</v>
      </c>
      <c r="E1261" s="3">
        <v>94635</v>
      </c>
      <c r="F1261" s="4" t="s">
        <v>382</v>
      </c>
      <c r="G1261" s="1">
        <f>VALUE(LEFT(F1261,LEN(F1261)-1))*CHOOSE(MATCH(RIGHT(F1261,1),{"K";"M";"B"},0),1000,1000000,1000000000)</f>
        <v>11100000</v>
      </c>
      <c r="H1261" s="6">
        <v>3.1800000000000002E-2</v>
      </c>
      <c r="I1261" s="5">
        <f>+Dados_Históricos___Ibovespa_2015_a_2025[[#This Row],[Var%]]*100</f>
        <v>3.18</v>
      </c>
      <c r="J1261" s="9">
        <f t="shared" si="190"/>
        <v>1</v>
      </c>
      <c r="K1261" s="5">
        <f t="shared" si="191"/>
        <v>2.68</v>
      </c>
      <c r="L1261" s="9">
        <f t="shared" si="192"/>
        <v>1</v>
      </c>
      <c r="M1261" s="5">
        <f t="shared" ca="1" si="193"/>
        <v>1.964</v>
      </c>
      <c r="N1261" s="9">
        <f t="shared" ca="1" si="194"/>
        <v>1</v>
      </c>
      <c r="O1261" s="5">
        <f t="shared" ca="1" si="195"/>
        <v>1.3270000000000002</v>
      </c>
      <c r="P1261" s="9">
        <f t="shared" ca="1" si="196"/>
        <v>1</v>
      </c>
      <c r="Q1261" s="5">
        <f t="shared" ca="1" si="197"/>
        <v>0.95476190476190514</v>
      </c>
      <c r="R1261" s="9">
        <f t="shared" ca="1" si="198"/>
        <v>1</v>
      </c>
      <c r="S1261" s="5">
        <f t="shared" si="199"/>
        <v>-1</v>
      </c>
    </row>
    <row r="1262" spans="1:19" x14ac:dyDescent="0.3">
      <c r="A1262" s="7">
        <v>43987</v>
      </c>
      <c r="B1262" s="3">
        <v>94637</v>
      </c>
      <c r="C1262" s="3">
        <v>93839</v>
      </c>
      <c r="D1262" s="3">
        <v>97356</v>
      </c>
      <c r="E1262" s="3">
        <v>93839</v>
      </c>
      <c r="F1262" s="4" t="s">
        <v>791</v>
      </c>
      <c r="G1262" s="1">
        <f>VALUE(LEFT(F1262,LEN(F1262)-1))*CHOOSE(MATCH(RIGHT(F1262,1),{"K";"M";"B"},0),1000,1000000,1000000000)</f>
        <v>13320000</v>
      </c>
      <c r="H1262" s="6">
        <v>8.6E-3</v>
      </c>
      <c r="I1262" s="5">
        <f>+Dados_Históricos___Ibovespa_2015_a_2025[[#This Row],[Var%]]*100</f>
        <v>0.86</v>
      </c>
      <c r="J1262" s="9">
        <f t="shared" si="190"/>
        <v>1</v>
      </c>
      <c r="K1262" s="5">
        <f t="shared" si="191"/>
        <v>0.36</v>
      </c>
      <c r="L1262" s="9">
        <f t="shared" si="192"/>
        <v>1</v>
      </c>
      <c r="M1262" s="5">
        <f t="shared" ca="1" si="193"/>
        <v>1.6060000000000003</v>
      </c>
      <c r="N1262" s="9">
        <f t="shared" ca="1" si="194"/>
        <v>1</v>
      </c>
      <c r="O1262" s="5">
        <f t="shared" ca="1" si="195"/>
        <v>1.4339999999999999</v>
      </c>
      <c r="P1262" s="9">
        <f t="shared" ca="1" si="196"/>
        <v>1</v>
      </c>
      <c r="Q1262" s="5">
        <f t="shared" ca="1" si="197"/>
        <v>0.93380952380952376</v>
      </c>
      <c r="R1262" s="9">
        <f t="shared" ca="1" si="198"/>
        <v>1</v>
      </c>
      <c r="S1262" s="5">
        <f t="shared" si="199"/>
        <v>-1</v>
      </c>
    </row>
    <row r="1263" spans="1:19" x14ac:dyDescent="0.3">
      <c r="A1263" s="7">
        <v>43986</v>
      </c>
      <c r="B1263" s="3">
        <v>93829</v>
      </c>
      <c r="C1263" s="3">
        <v>92993</v>
      </c>
      <c r="D1263" s="3">
        <v>94132</v>
      </c>
      <c r="E1263" s="3">
        <v>92221</v>
      </c>
      <c r="F1263" s="4" t="s">
        <v>520</v>
      </c>
      <c r="G1263" s="1">
        <f>VALUE(LEFT(F1263,LEN(F1263)-1))*CHOOSE(MATCH(RIGHT(F1263,1),{"K";"M";"B"},0),1000,1000000,1000000000)</f>
        <v>11490000</v>
      </c>
      <c r="H1263" s="6">
        <v>8.8999999999999999E-3</v>
      </c>
      <c r="I1263" s="5">
        <f>+Dados_Históricos___Ibovespa_2015_a_2025[[#This Row],[Var%]]*100</f>
        <v>0.89</v>
      </c>
      <c r="J1263" s="9">
        <f t="shared" si="190"/>
        <v>1</v>
      </c>
      <c r="K1263" s="5">
        <f t="shared" si="191"/>
        <v>0.39</v>
      </c>
      <c r="L1263" s="9">
        <f t="shared" si="192"/>
        <v>1</v>
      </c>
      <c r="M1263" s="5">
        <f t="shared" ca="1" si="193"/>
        <v>1.5379999999999998</v>
      </c>
      <c r="N1263" s="9">
        <f t="shared" ca="1" si="194"/>
        <v>1</v>
      </c>
      <c r="O1263" s="5">
        <f t="shared" ca="1" si="195"/>
        <v>1.2450000000000001</v>
      </c>
      <c r="P1263" s="9">
        <f t="shared" ca="1" si="196"/>
        <v>1</v>
      </c>
      <c r="Q1263" s="5">
        <f t="shared" ca="1" si="197"/>
        <v>0.83571428571428574</v>
      </c>
      <c r="R1263" s="9">
        <f t="shared" ca="1" si="198"/>
        <v>1</v>
      </c>
      <c r="S1263" s="5">
        <f t="shared" si="199"/>
        <v>-1</v>
      </c>
    </row>
    <row r="1264" spans="1:19" x14ac:dyDescent="0.3">
      <c r="A1264" s="7">
        <v>43985</v>
      </c>
      <c r="B1264" s="3">
        <v>93002</v>
      </c>
      <c r="C1264" s="3">
        <v>91048</v>
      </c>
      <c r="D1264" s="3">
        <v>93710</v>
      </c>
      <c r="E1264" s="3">
        <v>91048</v>
      </c>
      <c r="F1264" s="4" t="s">
        <v>342</v>
      </c>
      <c r="G1264" s="1">
        <f>VALUE(LEFT(F1264,LEN(F1264)-1))*CHOOSE(MATCH(RIGHT(F1264,1),{"K";"M";"B"},0),1000,1000000,1000000000)</f>
        <v>15140000</v>
      </c>
      <c r="H1264" s="6">
        <v>2.1499999999999998E-2</v>
      </c>
      <c r="I1264" s="5">
        <f>+Dados_Históricos___Ibovespa_2015_a_2025[[#This Row],[Var%]]*100</f>
        <v>2.15</v>
      </c>
      <c r="J1264" s="9">
        <f t="shared" si="190"/>
        <v>1</v>
      </c>
      <c r="K1264" s="5">
        <f t="shared" si="191"/>
        <v>1.65</v>
      </c>
      <c r="L1264" s="9">
        <f t="shared" si="192"/>
        <v>1</v>
      </c>
      <c r="M1264" s="5">
        <f t="shared" ca="1" si="193"/>
        <v>1.1340000000000001</v>
      </c>
      <c r="N1264" s="9">
        <f t="shared" ca="1" si="194"/>
        <v>1</v>
      </c>
      <c r="O1264" s="5">
        <f t="shared" ca="1" si="195"/>
        <v>1.3660000000000001</v>
      </c>
      <c r="P1264" s="9">
        <f t="shared" ca="1" si="196"/>
        <v>1</v>
      </c>
      <c r="Q1264" s="5">
        <f t="shared" ca="1" si="197"/>
        <v>0.76904761904761898</v>
      </c>
      <c r="R1264" s="9">
        <f t="shared" ca="1" si="198"/>
        <v>1</v>
      </c>
      <c r="S1264" s="5">
        <f t="shared" si="199"/>
        <v>1.0000000000000002</v>
      </c>
    </row>
    <row r="1265" spans="1:19" x14ac:dyDescent="0.3">
      <c r="A1265" s="7">
        <v>43984</v>
      </c>
      <c r="B1265" s="3">
        <v>91046</v>
      </c>
      <c r="C1265" s="3">
        <v>88622</v>
      </c>
      <c r="D1265" s="3">
        <v>91046</v>
      </c>
      <c r="E1265" s="3">
        <v>88622</v>
      </c>
      <c r="F1265" s="4" t="s">
        <v>429</v>
      </c>
      <c r="G1265" s="1">
        <f>VALUE(LEFT(F1265,LEN(F1265)-1))*CHOOSE(MATCH(RIGHT(F1265,1),{"K";"M";"B"},0),1000,1000000,1000000000)</f>
        <v>11830000</v>
      </c>
      <c r="H1265" s="6">
        <v>2.7400000000000001E-2</v>
      </c>
      <c r="I1265" s="5">
        <f>+Dados_Históricos___Ibovespa_2015_a_2025[[#This Row],[Var%]]*100</f>
        <v>2.74</v>
      </c>
      <c r="J1265" s="9">
        <f t="shared" si="190"/>
        <v>1</v>
      </c>
      <c r="K1265" s="5">
        <f t="shared" si="191"/>
        <v>2.2400000000000002</v>
      </c>
      <c r="L1265" s="9">
        <f t="shared" si="192"/>
        <v>1</v>
      </c>
      <c r="M1265" s="5">
        <f t="shared" ca="1" si="193"/>
        <v>1.2840000000000003</v>
      </c>
      <c r="N1265" s="9">
        <f t="shared" ca="1" si="194"/>
        <v>1</v>
      </c>
      <c r="O1265" s="5">
        <f t="shared" ca="1" si="195"/>
        <v>1.2220000000000002</v>
      </c>
      <c r="P1265" s="9">
        <f t="shared" ca="1" si="196"/>
        <v>1</v>
      </c>
      <c r="Q1265" s="5">
        <f t="shared" ca="1" si="197"/>
        <v>0.70238095238095244</v>
      </c>
      <c r="R1265" s="9">
        <f t="shared" ca="1" si="198"/>
        <v>1</v>
      </c>
      <c r="S1265" s="5">
        <f t="shared" si="199"/>
        <v>-1</v>
      </c>
    </row>
    <row r="1266" spans="1:19" x14ac:dyDescent="0.3">
      <c r="A1266" s="7">
        <v>43983</v>
      </c>
      <c r="B1266" s="3">
        <v>88620</v>
      </c>
      <c r="C1266" s="3">
        <v>87395</v>
      </c>
      <c r="D1266" s="3">
        <v>89019</v>
      </c>
      <c r="E1266" s="3">
        <v>86837</v>
      </c>
      <c r="F1266" s="4" t="s">
        <v>793</v>
      </c>
      <c r="G1266" s="1">
        <f>VALUE(LEFT(F1266,LEN(F1266)-1))*CHOOSE(MATCH(RIGHT(F1266,1),{"K";"M";"B"},0),1000,1000000,1000000000)</f>
        <v>9850000</v>
      </c>
      <c r="H1266" s="6">
        <v>1.3899999999999999E-2</v>
      </c>
      <c r="I1266" s="5">
        <f>+Dados_Históricos___Ibovespa_2015_a_2025[[#This Row],[Var%]]*100</f>
        <v>1.39</v>
      </c>
      <c r="J1266" s="9">
        <f t="shared" si="190"/>
        <v>1</v>
      </c>
      <c r="K1266" s="5">
        <f t="shared" si="191"/>
        <v>0.8899999999999999</v>
      </c>
      <c r="L1266" s="9">
        <f t="shared" si="192"/>
        <v>1</v>
      </c>
      <c r="M1266" s="5">
        <f t="shared" ca="1" si="193"/>
        <v>0.69000000000000017</v>
      </c>
      <c r="N1266" s="9">
        <f t="shared" ca="1" si="194"/>
        <v>1</v>
      </c>
      <c r="O1266" s="5">
        <f t="shared" ca="1" si="195"/>
        <v>0.89200000000000013</v>
      </c>
      <c r="P1266" s="9">
        <f t="shared" ca="1" si="196"/>
        <v>1</v>
      </c>
      <c r="Q1266" s="5">
        <f t="shared" ca="1" si="197"/>
        <v>0.47571428571428581</v>
      </c>
      <c r="R1266" s="9">
        <f t="shared" ca="1" si="198"/>
        <v>1</v>
      </c>
      <c r="S1266" s="5">
        <f t="shared" si="199"/>
        <v>1</v>
      </c>
    </row>
    <row r="1267" spans="1:19" x14ac:dyDescent="0.3">
      <c r="A1267" s="7">
        <v>43980</v>
      </c>
      <c r="B1267" s="3">
        <v>87403</v>
      </c>
      <c r="C1267" s="3">
        <v>86951</v>
      </c>
      <c r="D1267" s="3">
        <v>87410</v>
      </c>
      <c r="E1267" s="3">
        <v>85384</v>
      </c>
      <c r="F1267" s="4" t="s">
        <v>794</v>
      </c>
      <c r="G1267" s="1">
        <f>VALUE(LEFT(F1267,LEN(F1267)-1))*CHOOSE(MATCH(RIGHT(F1267,1),{"K";"M";"B"},0),1000,1000000,1000000000)</f>
        <v>16550000</v>
      </c>
      <c r="H1267" s="6">
        <v>5.1999999999999998E-3</v>
      </c>
      <c r="I1267" s="5">
        <f>+Dados_Históricos___Ibovespa_2015_a_2025[[#This Row],[Var%]]*100</f>
        <v>0.52</v>
      </c>
      <c r="J1267" s="9">
        <f t="shared" si="190"/>
        <v>1</v>
      </c>
      <c r="K1267" s="5">
        <f t="shared" si="191"/>
        <v>2.0000000000000018E-2</v>
      </c>
      <c r="L1267" s="9">
        <f t="shared" si="192"/>
        <v>1</v>
      </c>
      <c r="M1267" s="5">
        <f t="shared" ca="1" si="193"/>
        <v>1.262</v>
      </c>
      <c r="N1267" s="9">
        <f t="shared" ca="1" si="194"/>
        <v>1</v>
      </c>
      <c r="O1267" s="5">
        <f t="shared" ca="1" si="195"/>
        <v>1.2220000000000002</v>
      </c>
      <c r="P1267" s="9">
        <f t="shared" ca="1" si="196"/>
        <v>1</v>
      </c>
      <c r="Q1267" s="5">
        <f t="shared" ca="1" si="197"/>
        <v>0.25714285714285728</v>
      </c>
      <c r="R1267" s="9">
        <f t="shared" ca="1" si="198"/>
        <v>1</v>
      </c>
      <c r="S1267" s="5">
        <f t="shared" si="199"/>
        <v>-1</v>
      </c>
    </row>
    <row r="1268" spans="1:19" x14ac:dyDescent="0.3">
      <c r="A1268" s="7">
        <v>43979</v>
      </c>
      <c r="B1268" s="3">
        <v>86949</v>
      </c>
      <c r="C1268" s="3">
        <v>87946</v>
      </c>
      <c r="D1268" s="3">
        <v>88091</v>
      </c>
      <c r="E1268" s="3">
        <v>86767</v>
      </c>
      <c r="F1268" s="4" t="s">
        <v>312</v>
      </c>
      <c r="G1268" s="1">
        <f>VALUE(LEFT(F1268,LEN(F1268)-1))*CHOOSE(MATCH(RIGHT(F1268,1),{"K";"M";"B"},0),1000,1000000,1000000000)</f>
        <v>10120000</v>
      </c>
      <c r="H1268" s="6">
        <v>-1.1299999999999999E-2</v>
      </c>
      <c r="I1268" s="5">
        <f>+Dados_Históricos___Ibovespa_2015_a_2025[[#This Row],[Var%]]*100</f>
        <v>-1.1299999999999999</v>
      </c>
      <c r="J1268" s="9">
        <f t="shared" si="190"/>
        <v>0</v>
      </c>
      <c r="K1268" s="5">
        <f t="shared" si="191"/>
        <v>-0.62999999999999989</v>
      </c>
      <c r="L1268" s="9">
        <f t="shared" si="192"/>
        <v>0</v>
      </c>
      <c r="M1268" s="5">
        <f t="shared" ca="1" si="193"/>
        <v>0.95200000000000018</v>
      </c>
      <c r="N1268" s="9">
        <f t="shared" ca="1" si="194"/>
        <v>1</v>
      </c>
      <c r="O1268" s="5">
        <f t="shared" ca="1" si="195"/>
        <v>0.9860000000000001</v>
      </c>
      <c r="P1268" s="9">
        <f t="shared" ca="1" si="196"/>
        <v>1</v>
      </c>
      <c r="Q1268" s="5">
        <f t="shared" ca="1" si="197"/>
        <v>0.34142857142857153</v>
      </c>
      <c r="R1268" s="9">
        <f t="shared" ca="1" si="198"/>
        <v>1</v>
      </c>
      <c r="S1268" s="5">
        <f t="shared" si="199"/>
        <v>1</v>
      </c>
    </row>
    <row r="1269" spans="1:19" x14ac:dyDescent="0.3">
      <c r="A1269" s="7">
        <v>43978</v>
      </c>
      <c r="B1269" s="3">
        <v>87946</v>
      </c>
      <c r="C1269" s="3">
        <v>85468</v>
      </c>
      <c r="D1269" s="3">
        <v>87946</v>
      </c>
      <c r="E1269" s="3">
        <v>85468</v>
      </c>
      <c r="F1269" s="4" t="s">
        <v>465</v>
      </c>
      <c r="G1269" s="1">
        <f>VALUE(LEFT(F1269,LEN(F1269)-1))*CHOOSE(MATCH(RIGHT(F1269,1),{"K";"M";"B"},0),1000,1000000,1000000000)</f>
        <v>11210000</v>
      </c>
      <c r="H1269" s="6">
        <v>2.9000000000000001E-2</v>
      </c>
      <c r="I1269" s="5">
        <f>+Dados_Históricos___Ibovespa_2015_a_2025[[#This Row],[Var%]]*100</f>
        <v>2.9000000000000004</v>
      </c>
      <c r="J1269" s="9">
        <f t="shared" si="190"/>
        <v>1</v>
      </c>
      <c r="K1269" s="5">
        <f t="shared" si="191"/>
        <v>2.4000000000000004</v>
      </c>
      <c r="L1269" s="9">
        <f t="shared" si="192"/>
        <v>1</v>
      </c>
      <c r="M1269" s="5">
        <f t="shared" ca="1" si="193"/>
        <v>1.5980000000000001</v>
      </c>
      <c r="N1269" s="9">
        <f t="shared" ca="1" si="194"/>
        <v>1</v>
      </c>
      <c r="O1269" s="5">
        <f t="shared" ca="1" si="195"/>
        <v>1.258</v>
      </c>
      <c r="P1269" s="9">
        <f t="shared" ca="1" si="196"/>
        <v>1</v>
      </c>
      <c r="Q1269" s="5">
        <f t="shared" ca="1" si="197"/>
        <v>0.58238095238095244</v>
      </c>
      <c r="R1269" s="9">
        <f t="shared" ca="1" si="198"/>
        <v>1</v>
      </c>
      <c r="S1269" s="5">
        <f t="shared" si="199"/>
        <v>1</v>
      </c>
    </row>
    <row r="1270" spans="1:19" x14ac:dyDescent="0.3">
      <c r="A1270" s="7">
        <v>43977</v>
      </c>
      <c r="B1270" s="3">
        <v>85469</v>
      </c>
      <c r="C1270" s="3">
        <v>85668</v>
      </c>
      <c r="D1270" s="3">
        <v>87333</v>
      </c>
      <c r="E1270" s="3">
        <v>85396</v>
      </c>
      <c r="F1270" s="4" t="s">
        <v>782</v>
      </c>
      <c r="G1270" s="1">
        <f>VALUE(LEFT(F1270,LEN(F1270)-1))*CHOOSE(MATCH(RIGHT(F1270,1),{"K";"M";"B"},0),1000,1000000,1000000000)</f>
        <v>12030000</v>
      </c>
      <c r="H1270" s="6">
        <v>-2.3E-3</v>
      </c>
      <c r="I1270" s="5">
        <f>+Dados_Históricos___Ibovespa_2015_a_2025[[#This Row],[Var%]]*100</f>
        <v>-0.22999999999999998</v>
      </c>
      <c r="J1270" s="9">
        <f t="shared" si="190"/>
        <v>0</v>
      </c>
      <c r="K1270" s="5">
        <f t="shared" si="191"/>
        <v>0</v>
      </c>
      <c r="L1270" s="9">
        <f t="shared" si="192"/>
        <v>0</v>
      </c>
      <c r="M1270" s="5">
        <f t="shared" ca="1" si="193"/>
        <v>1.1599999999999999</v>
      </c>
      <c r="N1270" s="9">
        <f t="shared" ca="1" si="194"/>
        <v>1</v>
      </c>
      <c r="O1270" s="5">
        <f t="shared" ca="1" si="195"/>
        <v>0.95499999999999985</v>
      </c>
      <c r="P1270" s="9">
        <f t="shared" ca="1" si="196"/>
        <v>1</v>
      </c>
      <c r="Q1270" s="5">
        <f t="shared" ca="1" si="197"/>
        <v>0.62809523809523815</v>
      </c>
      <c r="R1270" s="9">
        <f t="shared" ca="1" si="198"/>
        <v>1</v>
      </c>
      <c r="S1270" s="5">
        <f t="shared" si="199"/>
        <v>-1</v>
      </c>
    </row>
    <row r="1271" spans="1:19" x14ac:dyDescent="0.3">
      <c r="A1271" s="7">
        <v>43976</v>
      </c>
      <c r="B1271" s="3">
        <v>85663</v>
      </c>
      <c r="C1271" s="3">
        <v>82198</v>
      </c>
      <c r="D1271" s="3">
        <v>85876</v>
      </c>
      <c r="E1271" s="3">
        <v>82193</v>
      </c>
      <c r="F1271" s="4" t="s">
        <v>323</v>
      </c>
      <c r="G1271" s="1">
        <f>VALUE(LEFT(F1271,LEN(F1271)-1))*CHOOSE(MATCH(RIGHT(F1271,1),{"K";"M";"B"},0),1000,1000000,1000000000)</f>
        <v>8760000</v>
      </c>
      <c r="H1271" s="6">
        <v>4.2500000000000003E-2</v>
      </c>
      <c r="I1271" s="5">
        <f>+Dados_Históricos___Ibovespa_2015_a_2025[[#This Row],[Var%]]*100</f>
        <v>4.25</v>
      </c>
      <c r="J1271" s="9">
        <f t="shared" si="190"/>
        <v>1</v>
      </c>
      <c r="K1271" s="5">
        <f t="shared" si="191"/>
        <v>3.75</v>
      </c>
      <c r="L1271" s="9">
        <f t="shared" si="192"/>
        <v>1</v>
      </c>
      <c r="M1271" s="5">
        <f t="shared" ca="1" si="193"/>
        <v>1.0940000000000001</v>
      </c>
      <c r="N1271" s="9">
        <f t="shared" ca="1" si="194"/>
        <v>1</v>
      </c>
      <c r="O1271" s="5">
        <f t="shared" ca="1" si="195"/>
        <v>0.82699999999999996</v>
      </c>
      <c r="P1271" s="9">
        <f t="shared" ca="1" si="196"/>
        <v>1</v>
      </c>
      <c r="Q1271" s="5">
        <f t="shared" ca="1" si="197"/>
        <v>0.3795238095238096</v>
      </c>
      <c r="R1271" s="9">
        <f t="shared" ca="1" si="198"/>
        <v>1</v>
      </c>
      <c r="S1271" s="5">
        <f t="shared" si="199"/>
        <v>-1.0000000000000002</v>
      </c>
    </row>
    <row r="1272" spans="1:19" x14ac:dyDescent="0.3">
      <c r="A1272" s="7">
        <v>43973</v>
      </c>
      <c r="B1272" s="3">
        <v>82173</v>
      </c>
      <c r="C1272" s="3">
        <v>83027</v>
      </c>
      <c r="D1272" s="3">
        <v>83027</v>
      </c>
      <c r="E1272" s="3">
        <v>81669</v>
      </c>
      <c r="F1272" s="4" t="s">
        <v>795</v>
      </c>
      <c r="G1272" s="1">
        <f>VALUE(LEFT(F1272,LEN(F1272)-1))*CHOOSE(MATCH(RIGHT(F1272,1),{"K";"M";"B"},0),1000,1000000,1000000000)</f>
        <v>9280000</v>
      </c>
      <c r="H1272" s="6">
        <v>-1.03E-2</v>
      </c>
      <c r="I1272" s="5">
        <f>+Dados_Históricos___Ibovespa_2015_a_2025[[#This Row],[Var%]]*100</f>
        <v>-1.03</v>
      </c>
      <c r="J1272" s="9">
        <f t="shared" si="190"/>
        <v>0</v>
      </c>
      <c r="K1272" s="5">
        <f t="shared" si="191"/>
        <v>-0.53</v>
      </c>
      <c r="L1272" s="9">
        <f t="shared" si="192"/>
        <v>0</v>
      </c>
      <c r="M1272" s="5">
        <f t="shared" ca="1" si="193"/>
        <v>1.1819999999999999</v>
      </c>
      <c r="N1272" s="9">
        <f t="shared" ca="1" si="194"/>
        <v>1</v>
      </c>
      <c r="O1272" s="5">
        <f t="shared" ca="1" si="195"/>
        <v>0.253</v>
      </c>
      <c r="P1272" s="9">
        <f t="shared" ca="1" si="196"/>
        <v>1</v>
      </c>
      <c r="Q1272" s="5">
        <f t="shared" ca="1" si="197"/>
        <v>0.11714285714285723</v>
      </c>
      <c r="R1272" s="9">
        <f t="shared" ca="1" si="198"/>
        <v>1</v>
      </c>
      <c r="S1272" s="5">
        <f t="shared" si="199"/>
        <v>-1</v>
      </c>
    </row>
    <row r="1273" spans="1:19" x14ac:dyDescent="0.3">
      <c r="A1273" s="7">
        <v>43972</v>
      </c>
      <c r="B1273" s="3">
        <v>83027</v>
      </c>
      <c r="C1273" s="3">
        <v>81320</v>
      </c>
      <c r="D1273" s="3">
        <v>83309</v>
      </c>
      <c r="E1273" s="3">
        <v>81317</v>
      </c>
      <c r="F1273" s="4" t="s">
        <v>743</v>
      </c>
      <c r="G1273" s="1">
        <f>VALUE(LEFT(F1273,LEN(F1273)-1))*CHOOSE(MATCH(RIGHT(F1273,1),{"K";"M";"B"},0),1000,1000000,1000000000)</f>
        <v>11400000</v>
      </c>
      <c r="H1273" s="6">
        <v>2.1000000000000001E-2</v>
      </c>
      <c r="I1273" s="5">
        <f>+Dados_Históricos___Ibovespa_2015_a_2025[[#This Row],[Var%]]*100</f>
        <v>2.1</v>
      </c>
      <c r="J1273" s="9">
        <f t="shared" si="190"/>
        <v>1</v>
      </c>
      <c r="K1273" s="5">
        <f t="shared" si="191"/>
        <v>1.6</v>
      </c>
      <c r="L1273" s="9">
        <f t="shared" si="192"/>
        <v>1</v>
      </c>
      <c r="M1273" s="5">
        <f t="shared" ca="1" si="193"/>
        <v>1.02</v>
      </c>
      <c r="N1273" s="9">
        <f t="shared" ca="1" si="194"/>
        <v>1</v>
      </c>
      <c r="O1273" s="5">
        <f t="shared" ca="1" si="195"/>
        <v>0.63</v>
      </c>
      <c r="P1273" s="9">
        <f t="shared" ca="1" si="196"/>
        <v>1</v>
      </c>
      <c r="Q1273" s="5">
        <f t="shared" ca="1" si="197"/>
        <v>0.2695238095238095</v>
      </c>
      <c r="R1273" s="9">
        <f t="shared" ca="1" si="198"/>
        <v>1</v>
      </c>
      <c r="S1273" s="5">
        <f t="shared" si="199"/>
        <v>1</v>
      </c>
    </row>
    <row r="1274" spans="1:19" x14ac:dyDescent="0.3">
      <c r="A1274" s="7">
        <v>43971</v>
      </c>
      <c r="B1274" s="3">
        <v>81319</v>
      </c>
      <c r="C1274" s="3">
        <v>80747</v>
      </c>
      <c r="D1274" s="3">
        <v>82290</v>
      </c>
      <c r="E1274" s="3">
        <v>80740</v>
      </c>
      <c r="F1274" s="4" t="s">
        <v>155</v>
      </c>
      <c r="G1274" s="1">
        <f>VALUE(LEFT(F1274,LEN(F1274)-1))*CHOOSE(MATCH(RIGHT(F1274,1),{"K";"M";"B"},0),1000,1000000,1000000000)</f>
        <v>9520000</v>
      </c>
      <c r="H1274" s="6">
        <v>7.1000000000000004E-3</v>
      </c>
      <c r="I1274" s="5">
        <f>+Dados_Históricos___Ibovespa_2015_a_2025[[#This Row],[Var%]]*100</f>
        <v>0.71000000000000008</v>
      </c>
      <c r="J1274" s="9">
        <f t="shared" si="190"/>
        <v>1</v>
      </c>
      <c r="K1274" s="5">
        <f t="shared" si="191"/>
        <v>0.21000000000000008</v>
      </c>
      <c r="L1274" s="9">
        <f t="shared" si="192"/>
        <v>1</v>
      </c>
      <c r="M1274" s="5">
        <f t="shared" ca="1" si="193"/>
        <v>0.91799999999999993</v>
      </c>
      <c r="N1274" s="9">
        <f t="shared" ca="1" si="194"/>
        <v>1</v>
      </c>
      <c r="O1274" s="5">
        <f t="shared" ca="1" si="195"/>
        <v>0.3</v>
      </c>
      <c r="P1274" s="9">
        <f t="shared" ca="1" si="196"/>
        <v>1</v>
      </c>
      <c r="Q1274" s="5">
        <f t="shared" ca="1" si="197"/>
        <v>0.16857142857142865</v>
      </c>
      <c r="R1274" s="9">
        <f t="shared" ca="1" si="198"/>
        <v>1</v>
      </c>
      <c r="S1274" s="5">
        <f t="shared" si="199"/>
        <v>0.99999999999999978</v>
      </c>
    </row>
    <row r="1275" spans="1:19" x14ac:dyDescent="0.3">
      <c r="A1275" s="7">
        <v>43970</v>
      </c>
      <c r="B1275" s="3">
        <v>80742</v>
      </c>
      <c r="C1275" s="3">
        <v>81197</v>
      </c>
      <c r="D1275" s="3">
        <v>82175</v>
      </c>
      <c r="E1275" s="3">
        <v>80647</v>
      </c>
      <c r="F1275" s="4" t="s">
        <v>152</v>
      </c>
      <c r="G1275" s="1">
        <f>VALUE(LEFT(F1275,LEN(F1275)-1))*CHOOSE(MATCH(RIGHT(F1275,1),{"K";"M";"B"},0),1000,1000000,1000000000)</f>
        <v>10740000</v>
      </c>
      <c r="H1275" s="6">
        <v>-5.5999999999999999E-3</v>
      </c>
      <c r="I1275" s="5">
        <f>+Dados_Históricos___Ibovespa_2015_a_2025[[#This Row],[Var%]]*100</f>
        <v>-0.55999999999999994</v>
      </c>
      <c r="J1275" s="9">
        <f t="shared" si="190"/>
        <v>0</v>
      </c>
      <c r="K1275" s="5">
        <f t="shared" si="191"/>
        <v>-5.9999999999999942E-2</v>
      </c>
      <c r="L1275" s="9">
        <f t="shared" si="192"/>
        <v>0</v>
      </c>
      <c r="M1275" s="5">
        <f t="shared" ca="1" si="193"/>
        <v>0.75</v>
      </c>
      <c r="N1275" s="9">
        <f t="shared" ca="1" si="194"/>
        <v>1</v>
      </c>
      <c r="O1275" s="5">
        <f t="shared" ca="1" si="195"/>
        <v>0.17799999999999999</v>
      </c>
      <c r="P1275" s="9">
        <f t="shared" ca="1" si="196"/>
        <v>1</v>
      </c>
      <c r="Q1275" s="5">
        <f t="shared" ca="1" si="197"/>
        <v>0.20666666666666669</v>
      </c>
      <c r="R1275" s="9">
        <f t="shared" ca="1" si="198"/>
        <v>1</v>
      </c>
      <c r="S1275" s="5">
        <f t="shared" si="199"/>
        <v>-1</v>
      </c>
    </row>
    <row r="1276" spans="1:19" x14ac:dyDescent="0.3">
      <c r="A1276" s="7">
        <v>43969</v>
      </c>
      <c r="B1276" s="3">
        <v>81194</v>
      </c>
      <c r="C1276" s="3">
        <v>77576</v>
      </c>
      <c r="D1276" s="3">
        <v>81420</v>
      </c>
      <c r="E1276" s="3">
        <v>77571</v>
      </c>
      <c r="F1276" s="4" t="s">
        <v>796</v>
      </c>
      <c r="G1276" s="1">
        <f>VALUE(LEFT(F1276,LEN(F1276)-1))*CHOOSE(MATCH(RIGHT(F1276,1),{"K";"M";"B"},0),1000,1000000,1000000000)</f>
        <v>11530000</v>
      </c>
      <c r="H1276" s="6">
        <v>4.6899999999999997E-2</v>
      </c>
      <c r="I1276" s="5">
        <f>+Dados_Históricos___Ibovespa_2015_a_2025[[#This Row],[Var%]]*100</f>
        <v>4.6899999999999995</v>
      </c>
      <c r="J1276" s="9">
        <f t="shared" si="190"/>
        <v>1</v>
      </c>
      <c r="K1276" s="5">
        <f t="shared" si="191"/>
        <v>4.1899999999999995</v>
      </c>
      <c r="L1276" s="9">
        <f t="shared" si="192"/>
        <v>1</v>
      </c>
      <c r="M1276" s="5">
        <f t="shared" ca="1" si="193"/>
        <v>0.55999999999999994</v>
      </c>
      <c r="N1276" s="9">
        <f t="shared" ca="1" si="194"/>
        <v>1</v>
      </c>
      <c r="O1276" s="5">
        <f t="shared" ca="1" si="195"/>
        <v>0.309</v>
      </c>
      <c r="P1276" s="9">
        <f t="shared" ca="1" si="196"/>
        <v>1</v>
      </c>
      <c r="Q1276" s="5">
        <f t="shared" ca="1" si="197"/>
        <v>0.17190476190476192</v>
      </c>
      <c r="R1276" s="9">
        <f t="shared" ca="1" si="198"/>
        <v>1</v>
      </c>
      <c r="S1276" s="5">
        <f t="shared" si="199"/>
        <v>1.0000000000000002</v>
      </c>
    </row>
    <row r="1277" spans="1:19" x14ac:dyDescent="0.3">
      <c r="A1277" s="7">
        <v>43966</v>
      </c>
      <c r="B1277" s="3">
        <v>77557</v>
      </c>
      <c r="C1277" s="3">
        <v>79011</v>
      </c>
      <c r="D1277" s="3">
        <v>79538</v>
      </c>
      <c r="E1277" s="3">
        <v>77426</v>
      </c>
      <c r="F1277" s="4" t="s">
        <v>607</v>
      </c>
      <c r="G1277" s="1">
        <f>VALUE(LEFT(F1277,LEN(F1277)-1))*CHOOSE(MATCH(RIGHT(F1277,1),{"K";"M";"B"},0),1000,1000000,1000000000)</f>
        <v>11720000</v>
      </c>
      <c r="H1277" s="6">
        <v>-1.84E-2</v>
      </c>
      <c r="I1277" s="5">
        <f>+Dados_Históricos___Ibovespa_2015_a_2025[[#This Row],[Var%]]*100</f>
        <v>-1.8399999999999999</v>
      </c>
      <c r="J1277" s="9">
        <f t="shared" si="190"/>
        <v>0</v>
      </c>
      <c r="K1277" s="5">
        <f t="shared" si="191"/>
        <v>-1.3399999999999999</v>
      </c>
      <c r="L1277" s="9">
        <f t="shared" si="192"/>
        <v>0</v>
      </c>
      <c r="M1277" s="5">
        <f t="shared" ca="1" si="193"/>
        <v>-0.67599999999999993</v>
      </c>
      <c r="N1277" s="9">
        <f t="shared" ca="1" si="194"/>
        <v>0</v>
      </c>
      <c r="O1277" s="5">
        <f t="shared" ca="1" si="195"/>
        <v>-0.36199999999999999</v>
      </c>
      <c r="P1277" s="9">
        <f t="shared" ca="1" si="196"/>
        <v>0</v>
      </c>
      <c r="Q1277" s="5">
        <f t="shared" ca="1" si="197"/>
        <v>-0.11619047619047621</v>
      </c>
      <c r="R1277" s="9">
        <f t="shared" ca="1" si="198"/>
        <v>0</v>
      </c>
      <c r="S1277" s="5">
        <f t="shared" si="199"/>
        <v>-1</v>
      </c>
    </row>
    <row r="1278" spans="1:19" x14ac:dyDescent="0.3">
      <c r="A1278" s="7">
        <v>43965</v>
      </c>
      <c r="B1278" s="3">
        <v>79011</v>
      </c>
      <c r="C1278" s="3">
        <v>77770</v>
      </c>
      <c r="D1278" s="3">
        <v>79011</v>
      </c>
      <c r="E1278" s="3">
        <v>75697</v>
      </c>
      <c r="F1278" s="4" t="s">
        <v>424</v>
      </c>
      <c r="G1278" s="1">
        <f>VALUE(LEFT(F1278,LEN(F1278)-1))*CHOOSE(MATCH(RIGHT(F1278,1),{"K";"M";"B"},0),1000,1000000,1000000000)</f>
        <v>13820000</v>
      </c>
      <c r="H1278" s="6">
        <v>1.5900000000000001E-2</v>
      </c>
      <c r="I1278" s="5">
        <f>+Dados_Históricos___Ibovespa_2015_a_2025[[#This Row],[Var%]]*100</f>
        <v>1.59</v>
      </c>
      <c r="J1278" s="9">
        <f t="shared" si="190"/>
        <v>1</v>
      </c>
      <c r="K1278" s="5">
        <f t="shared" si="191"/>
        <v>1.0900000000000001</v>
      </c>
      <c r="L1278" s="9">
        <f t="shared" si="192"/>
        <v>1</v>
      </c>
      <c r="M1278" s="5">
        <f t="shared" ca="1" si="193"/>
        <v>0.24000000000000005</v>
      </c>
      <c r="N1278" s="9">
        <f t="shared" ca="1" si="194"/>
        <v>1</v>
      </c>
      <c r="O1278" s="5">
        <f t="shared" ca="1" si="195"/>
        <v>-0.49800000000000005</v>
      </c>
      <c r="P1278" s="9">
        <f t="shared" ca="1" si="196"/>
        <v>0</v>
      </c>
      <c r="Q1278" s="5">
        <f t="shared" ca="1" si="197"/>
        <v>3.6666666666666646E-2</v>
      </c>
      <c r="R1278" s="9">
        <f t="shared" ca="1" si="198"/>
        <v>1</v>
      </c>
      <c r="S1278" s="5">
        <f t="shared" si="199"/>
        <v>1</v>
      </c>
    </row>
    <row r="1279" spans="1:19" x14ac:dyDescent="0.3">
      <c r="A1279" s="7">
        <v>43964</v>
      </c>
      <c r="B1279" s="3">
        <v>77772</v>
      </c>
      <c r="C1279" s="3">
        <v>77877</v>
      </c>
      <c r="D1279" s="3">
        <v>78911</v>
      </c>
      <c r="E1279" s="3">
        <v>77152</v>
      </c>
      <c r="F1279" s="4" t="s">
        <v>668</v>
      </c>
      <c r="G1279" s="1">
        <f>VALUE(LEFT(F1279,LEN(F1279)-1))*CHOOSE(MATCH(RIGHT(F1279,1),{"K";"M";"B"},0),1000,1000000,1000000000)</f>
        <v>11580000</v>
      </c>
      <c r="H1279" s="6">
        <v>-1.2999999999999999E-3</v>
      </c>
      <c r="I1279" s="5">
        <f>+Dados_Históricos___Ibovespa_2015_a_2025[[#This Row],[Var%]]*100</f>
        <v>-0.13</v>
      </c>
      <c r="J1279" s="9">
        <f t="shared" si="190"/>
        <v>0</v>
      </c>
      <c r="K1279" s="5">
        <f t="shared" si="191"/>
        <v>0</v>
      </c>
      <c r="L1279" s="9">
        <f t="shared" si="192"/>
        <v>0</v>
      </c>
      <c r="M1279" s="5">
        <f t="shared" ca="1" si="193"/>
        <v>-0.31799999999999995</v>
      </c>
      <c r="N1279" s="9">
        <f t="shared" ca="1" si="194"/>
        <v>0</v>
      </c>
      <c r="O1279" s="5">
        <f t="shared" ca="1" si="195"/>
        <v>-0.42800000000000005</v>
      </c>
      <c r="P1279" s="9">
        <f t="shared" ca="1" si="196"/>
        <v>0</v>
      </c>
      <c r="Q1279" s="5">
        <f t="shared" ca="1" si="197"/>
        <v>3.1904761904761894E-2</v>
      </c>
      <c r="R1279" s="9">
        <f t="shared" ca="1" si="198"/>
        <v>1</v>
      </c>
      <c r="S1279" s="5">
        <f t="shared" si="199"/>
        <v>1</v>
      </c>
    </row>
    <row r="1280" spans="1:19" x14ac:dyDescent="0.3">
      <c r="A1280" s="7">
        <v>43963</v>
      </c>
      <c r="B1280" s="3">
        <v>77872</v>
      </c>
      <c r="C1280" s="3">
        <v>79065</v>
      </c>
      <c r="D1280" s="3">
        <v>80344</v>
      </c>
      <c r="E1280" s="3">
        <v>77872</v>
      </c>
      <c r="F1280" s="4" t="s">
        <v>283</v>
      </c>
      <c r="G1280" s="1">
        <f>VALUE(LEFT(F1280,LEN(F1280)-1))*CHOOSE(MATCH(RIGHT(F1280,1),{"K";"M";"B"},0),1000,1000000,1000000000)</f>
        <v>10250000</v>
      </c>
      <c r="H1280" s="6">
        <v>-1.5100000000000001E-2</v>
      </c>
      <c r="I1280" s="5">
        <f>+Dados_Históricos___Ibovespa_2015_a_2025[[#This Row],[Var%]]*100</f>
        <v>-1.51</v>
      </c>
      <c r="J1280" s="9">
        <f t="shared" si="190"/>
        <v>0</v>
      </c>
      <c r="K1280" s="5">
        <f t="shared" si="191"/>
        <v>-1.01</v>
      </c>
      <c r="L1280" s="9">
        <f t="shared" si="192"/>
        <v>0</v>
      </c>
      <c r="M1280" s="5">
        <f t="shared" ca="1" si="193"/>
        <v>-0.39399999999999996</v>
      </c>
      <c r="N1280" s="9">
        <f t="shared" ca="1" si="194"/>
        <v>0</v>
      </c>
      <c r="O1280" s="5">
        <f t="shared" ca="1" si="195"/>
        <v>-2.1999999999999929E-2</v>
      </c>
      <c r="P1280" s="9">
        <f t="shared" ca="1" si="196"/>
        <v>0</v>
      </c>
      <c r="Q1280" s="5">
        <f t="shared" ca="1" si="197"/>
        <v>-1.9047619047619022E-2</v>
      </c>
      <c r="R1280" s="9">
        <f t="shared" ca="1" si="198"/>
        <v>0</v>
      </c>
      <c r="S1280" s="5">
        <f t="shared" si="199"/>
        <v>1.0000000000000002</v>
      </c>
    </row>
    <row r="1281" spans="1:19" x14ac:dyDescent="0.3">
      <c r="A1281" s="7">
        <v>43962</v>
      </c>
      <c r="B1281" s="3">
        <v>79065</v>
      </c>
      <c r="C1281" s="3">
        <v>80263</v>
      </c>
      <c r="D1281" s="3">
        <v>80723</v>
      </c>
      <c r="E1281" s="3">
        <v>78994</v>
      </c>
      <c r="F1281" s="4" t="s">
        <v>797</v>
      </c>
      <c r="G1281" s="1">
        <f>VALUE(LEFT(F1281,LEN(F1281)-1))*CHOOSE(MATCH(RIGHT(F1281,1),{"K";"M";"B"},0),1000,1000000,1000000000)</f>
        <v>9780000</v>
      </c>
      <c r="H1281" s="6">
        <v>-1.49E-2</v>
      </c>
      <c r="I1281" s="5">
        <f>+Dados_Históricos___Ibovespa_2015_a_2025[[#This Row],[Var%]]*100</f>
        <v>-1.49</v>
      </c>
      <c r="J1281" s="9">
        <f t="shared" si="190"/>
        <v>0</v>
      </c>
      <c r="K1281" s="5">
        <f t="shared" si="191"/>
        <v>-0.99</v>
      </c>
      <c r="L1281" s="9">
        <f t="shared" si="192"/>
        <v>0</v>
      </c>
      <c r="M1281" s="5">
        <f t="shared" ca="1" si="193"/>
        <v>5.8000000000000052E-2</v>
      </c>
      <c r="N1281" s="9">
        <f t="shared" ca="1" si="194"/>
        <v>1</v>
      </c>
      <c r="O1281" s="5">
        <f t="shared" ca="1" si="195"/>
        <v>0.51500000000000001</v>
      </c>
      <c r="P1281" s="9">
        <f t="shared" ca="1" si="196"/>
        <v>1</v>
      </c>
      <c r="Q1281" s="5">
        <f t="shared" ca="1" si="197"/>
        <v>0.19428571428571434</v>
      </c>
      <c r="R1281" s="9">
        <f t="shared" ca="1" si="198"/>
        <v>1</v>
      </c>
      <c r="S1281" s="5">
        <f t="shared" si="199"/>
        <v>-1</v>
      </c>
    </row>
    <row r="1282" spans="1:19" x14ac:dyDescent="0.3">
      <c r="A1282" s="7">
        <v>43959</v>
      </c>
      <c r="B1282" s="3">
        <v>80263</v>
      </c>
      <c r="C1282" s="3">
        <v>78152</v>
      </c>
      <c r="D1282" s="3">
        <v>80557</v>
      </c>
      <c r="E1282" s="3">
        <v>78152</v>
      </c>
      <c r="F1282" s="4" t="s">
        <v>672</v>
      </c>
      <c r="G1282" s="1">
        <f>VALUE(LEFT(F1282,LEN(F1282)-1))*CHOOSE(MATCH(RIGHT(F1282,1),{"K";"M";"B"},0),1000,1000000,1000000000)</f>
        <v>10730000</v>
      </c>
      <c r="H1282" s="6">
        <v>2.7400000000000001E-2</v>
      </c>
      <c r="I1282" s="5">
        <f>+Dados_Históricos___Ibovespa_2015_a_2025[[#This Row],[Var%]]*100</f>
        <v>2.74</v>
      </c>
      <c r="J1282" s="9">
        <f t="shared" ref="J1282:J1345" si="200">IF(I1282&lt;0,0,IF(I1282=0,0,1))</f>
        <v>1</v>
      </c>
      <c r="K1282" s="5">
        <f t="shared" ref="K1282:K1345" si="201">IF(ABS(I1282)&lt;=0.5, 0, IF(I1282&gt;0, I1282-0.5, I1282+0.5))</f>
        <v>2.2400000000000002</v>
      </c>
      <c r="L1282" s="9">
        <f t="shared" ref="L1282:L1345" si="202">IF(K1282&lt;0,0,IF(K1282=0,0,1))</f>
        <v>1</v>
      </c>
      <c r="M1282" s="5">
        <f t="shared" ref="M1282:M1345" ca="1" si="203">AVERAGE(OFFSET(I1282,0,0,5,1))</f>
        <v>-4.7999999999999952E-2</v>
      </c>
      <c r="N1282" s="9">
        <f t="shared" ref="N1282:N1345" ca="1" si="204">IF(M1282&lt;0,0,IF(M1282=0,0,1))</f>
        <v>0</v>
      </c>
      <c r="O1282" s="5">
        <f t="shared" ref="O1282:O1345" ca="1" si="205">AVERAGE(OFFSET(I1282,0,0,10,1))</f>
        <v>0.11900000000000004</v>
      </c>
      <c r="P1282" s="9">
        <f t="shared" ref="P1282:P1345" ca="1" si="206">IF(O1282&lt;0,0,IF(O1282=0,0,1))</f>
        <v>1</v>
      </c>
      <c r="Q1282" s="5">
        <f t="shared" ref="Q1282:Q1345" ca="1" si="207">AVERAGE(OFFSET(I1282,0,0,21,1))</f>
        <v>0.41190476190476194</v>
      </c>
      <c r="R1282" s="9">
        <f t="shared" ref="R1282:R1345" ca="1" si="208">IF(Q1282&lt;0,0,IF(Q1282=0,0,1))</f>
        <v>1</v>
      </c>
      <c r="S1282" s="5">
        <f t="shared" ref="S1282:S1345" si="209">CORREL(G1281:G1282,I1281:I1282)</f>
        <v>1</v>
      </c>
    </row>
    <row r="1283" spans="1:19" x14ac:dyDescent="0.3">
      <c r="A1283" s="7">
        <v>43958</v>
      </c>
      <c r="B1283" s="3">
        <v>78119</v>
      </c>
      <c r="C1283" s="3">
        <v>79072</v>
      </c>
      <c r="D1283" s="3">
        <v>80061</v>
      </c>
      <c r="E1283" s="3">
        <v>78061</v>
      </c>
      <c r="F1283" s="4" t="s">
        <v>626</v>
      </c>
      <c r="G1283" s="1">
        <f>VALUE(LEFT(F1283,LEN(F1283)-1))*CHOOSE(MATCH(RIGHT(F1283,1),{"K";"M";"B"},0),1000,1000000,1000000000)</f>
        <v>13810000</v>
      </c>
      <c r="H1283" s="6">
        <v>-1.2E-2</v>
      </c>
      <c r="I1283" s="5">
        <f>+Dados_Históricos___Ibovespa_2015_a_2025[[#This Row],[Var%]]*100</f>
        <v>-1.2</v>
      </c>
      <c r="J1283" s="9">
        <f t="shared" si="200"/>
        <v>0</v>
      </c>
      <c r="K1283" s="5">
        <f t="shared" si="201"/>
        <v>-0.7</v>
      </c>
      <c r="L1283" s="9">
        <f t="shared" si="202"/>
        <v>0</v>
      </c>
      <c r="M1283" s="5">
        <f t="shared" ca="1" si="203"/>
        <v>-1.236</v>
      </c>
      <c r="N1283" s="9">
        <f t="shared" ca="1" si="204"/>
        <v>0</v>
      </c>
      <c r="O1283" s="5">
        <f t="shared" ca="1" si="205"/>
        <v>-0.28099999999999997</v>
      </c>
      <c r="P1283" s="9">
        <f t="shared" ca="1" si="206"/>
        <v>0</v>
      </c>
      <c r="Q1283" s="5">
        <f t="shared" ca="1" si="207"/>
        <v>0.59190476190476193</v>
      </c>
      <c r="R1283" s="9">
        <f t="shared" ca="1" si="208"/>
        <v>1</v>
      </c>
      <c r="S1283" s="5">
        <f t="shared" si="209"/>
        <v>-1</v>
      </c>
    </row>
    <row r="1284" spans="1:19" x14ac:dyDescent="0.3">
      <c r="A1284" s="7">
        <v>43957</v>
      </c>
      <c r="B1284" s="3">
        <v>79064</v>
      </c>
      <c r="C1284" s="3">
        <v>79473</v>
      </c>
      <c r="D1284" s="3">
        <v>79996</v>
      </c>
      <c r="E1284" s="3">
        <v>78056</v>
      </c>
      <c r="F1284" s="4" t="s">
        <v>797</v>
      </c>
      <c r="G1284" s="1">
        <f>VALUE(LEFT(F1284,LEN(F1284)-1))*CHOOSE(MATCH(RIGHT(F1284,1),{"K";"M";"B"},0),1000,1000000,1000000000)</f>
        <v>9780000</v>
      </c>
      <c r="H1284" s="6">
        <v>-5.1000000000000004E-3</v>
      </c>
      <c r="I1284" s="5">
        <f>+Dados_Históricos___Ibovespa_2015_a_2025[[#This Row],[Var%]]*100</f>
        <v>-0.51</v>
      </c>
      <c r="J1284" s="9">
        <f t="shared" si="200"/>
        <v>0</v>
      </c>
      <c r="K1284" s="5">
        <f t="shared" si="201"/>
        <v>-1.0000000000000009E-2</v>
      </c>
      <c r="L1284" s="9">
        <f t="shared" si="202"/>
        <v>0</v>
      </c>
      <c r="M1284" s="5">
        <f t="shared" ca="1" si="203"/>
        <v>-0.53800000000000003</v>
      </c>
      <c r="N1284" s="9">
        <f t="shared" ca="1" si="204"/>
        <v>0</v>
      </c>
      <c r="O1284" s="5">
        <f t="shared" ca="1" si="205"/>
        <v>5.5999999999999939E-2</v>
      </c>
      <c r="P1284" s="9">
        <f t="shared" ca="1" si="206"/>
        <v>1</v>
      </c>
      <c r="Q1284" s="5">
        <f t="shared" ca="1" si="207"/>
        <v>0.47</v>
      </c>
      <c r="R1284" s="9">
        <f t="shared" ca="1" si="208"/>
        <v>1</v>
      </c>
      <c r="S1284" s="5">
        <f t="shared" si="209"/>
        <v>-1</v>
      </c>
    </row>
    <row r="1285" spans="1:19" x14ac:dyDescent="0.3">
      <c r="A1285" s="7">
        <v>43956</v>
      </c>
      <c r="B1285" s="3">
        <v>79471</v>
      </c>
      <c r="C1285" s="3">
        <v>78887</v>
      </c>
      <c r="D1285" s="3">
        <v>81066</v>
      </c>
      <c r="E1285" s="3">
        <v>78886</v>
      </c>
      <c r="F1285" s="4" t="s">
        <v>787</v>
      </c>
      <c r="G1285" s="1">
        <f>VALUE(LEFT(F1285,LEN(F1285)-1))*CHOOSE(MATCH(RIGHT(F1285,1),{"K";"M";"B"},0),1000,1000000,1000000000)</f>
        <v>9150000</v>
      </c>
      <c r="H1285" s="6">
        <v>7.4999999999999997E-3</v>
      </c>
      <c r="I1285" s="5">
        <f>+Dados_Históricos___Ibovespa_2015_a_2025[[#This Row],[Var%]]*100</f>
        <v>0.75</v>
      </c>
      <c r="J1285" s="9">
        <f t="shared" si="200"/>
        <v>1</v>
      </c>
      <c r="K1285" s="5">
        <f t="shared" si="201"/>
        <v>0.25</v>
      </c>
      <c r="L1285" s="9">
        <f t="shared" si="202"/>
        <v>1</v>
      </c>
      <c r="M1285" s="5">
        <f t="shared" ca="1" si="203"/>
        <v>0.34999999999999992</v>
      </c>
      <c r="N1285" s="9">
        <f t="shared" ca="1" si="204"/>
        <v>1</v>
      </c>
      <c r="O1285" s="5">
        <f t="shared" ca="1" si="205"/>
        <v>0.10499999999999991</v>
      </c>
      <c r="P1285" s="9">
        <f t="shared" ca="1" si="206"/>
        <v>1</v>
      </c>
      <c r="Q1285" s="5">
        <f t="shared" ca="1" si="207"/>
        <v>0.58047619047619059</v>
      </c>
      <c r="R1285" s="9">
        <f t="shared" ca="1" si="208"/>
        <v>1</v>
      </c>
      <c r="S1285" s="5">
        <f t="shared" si="209"/>
        <v>-1</v>
      </c>
    </row>
    <row r="1286" spans="1:19" x14ac:dyDescent="0.3">
      <c r="A1286" s="7">
        <v>43955</v>
      </c>
      <c r="B1286" s="3">
        <v>78876</v>
      </c>
      <c r="C1286" s="3">
        <v>80501</v>
      </c>
      <c r="D1286" s="3">
        <v>80502</v>
      </c>
      <c r="E1286" s="3">
        <v>77640</v>
      </c>
      <c r="F1286" s="4" t="s">
        <v>798</v>
      </c>
      <c r="G1286" s="1">
        <f>VALUE(LEFT(F1286,LEN(F1286)-1))*CHOOSE(MATCH(RIGHT(F1286,1),{"K";"M";"B"},0),1000,1000000,1000000000)</f>
        <v>8590000</v>
      </c>
      <c r="H1286" s="6">
        <v>-2.0199999999999999E-2</v>
      </c>
      <c r="I1286" s="5">
        <f>+Dados_Históricos___Ibovespa_2015_a_2025[[#This Row],[Var%]]*100</f>
        <v>-2.02</v>
      </c>
      <c r="J1286" s="9">
        <f t="shared" si="200"/>
        <v>0</v>
      </c>
      <c r="K1286" s="5">
        <f t="shared" si="201"/>
        <v>-1.52</v>
      </c>
      <c r="L1286" s="9">
        <f t="shared" si="202"/>
        <v>0</v>
      </c>
      <c r="M1286" s="5">
        <f t="shared" ca="1" si="203"/>
        <v>0.97199999999999986</v>
      </c>
      <c r="N1286" s="9">
        <f t="shared" ca="1" si="204"/>
        <v>1</v>
      </c>
      <c r="O1286" s="5">
        <f t="shared" ca="1" si="205"/>
        <v>0.18099999999999991</v>
      </c>
      <c r="P1286" s="9">
        <f t="shared" ca="1" si="206"/>
        <v>1</v>
      </c>
      <c r="Q1286" s="5">
        <f t="shared" ca="1" si="207"/>
        <v>0.41095238095238101</v>
      </c>
      <c r="R1286" s="9">
        <f t="shared" ca="1" si="208"/>
        <v>1</v>
      </c>
      <c r="S1286" s="5">
        <f t="shared" si="209"/>
        <v>1</v>
      </c>
    </row>
    <row r="1287" spans="1:19" x14ac:dyDescent="0.3">
      <c r="A1287" s="7">
        <v>43951</v>
      </c>
      <c r="B1287" s="3">
        <v>80506</v>
      </c>
      <c r="C1287" s="3">
        <v>83169</v>
      </c>
      <c r="D1287" s="3">
        <v>83169</v>
      </c>
      <c r="E1287" s="3">
        <v>80168</v>
      </c>
      <c r="F1287" s="4" t="s">
        <v>761</v>
      </c>
      <c r="G1287" s="1">
        <f>VALUE(LEFT(F1287,LEN(F1287)-1))*CHOOSE(MATCH(RIGHT(F1287,1),{"K";"M";"B"},0),1000,1000000,1000000000)</f>
        <v>11800000</v>
      </c>
      <c r="H1287" s="6">
        <v>-3.2000000000000001E-2</v>
      </c>
      <c r="I1287" s="5">
        <f>+Dados_Históricos___Ibovespa_2015_a_2025[[#This Row],[Var%]]*100</f>
        <v>-3.2</v>
      </c>
      <c r="J1287" s="9">
        <f t="shared" si="200"/>
        <v>0</v>
      </c>
      <c r="K1287" s="5">
        <f t="shared" si="201"/>
        <v>-2.7</v>
      </c>
      <c r="L1287" s="9">
        <f t="shared" si="202"/>
        <v>0</v>
      </c>
      <c r="M1287" s="5">
        <f t="shared" ca="1" si="203"/>
        <v>0.28600000000000014</v>
      </c>
      <c r="N1287" s="9">
        <f t="shared" ca="1" si="204"/>
        <v>1</v>
      </c>
      <c r="O1287" s="5">
        <f t="shared" ca="1" si="205"/>
        <v>0.25400000000000011</v>
      </c>
      <c r="P1287" s="9">
        <f t="shared" ca="1" si="206"/>
        <v>1</v>
      </c>
      <c r="Q1287" s="5">
        <f t="shared" ca="1" si="207"/>
        <v>0.40380952380952384</v>
      </c>
      <c r="R1287" s="9">
        <f t="shared" ca="1" si="208"/>
        <v>1</v>
      </c>
      <c r="S1287" s="5">
        <f t="shared" si="209"/>
        <v>-1</v>
      </c>
    </row>
    <row r="1288" spans="1:19" x14ac:dyDescent="0.3">
      <c r="A1288" s="7">
        <v>43950</v>
      </c>
      <c r="B1288" s="3">
        <v>83171</v>
      </c>
      <c r="C1288" s="3">
        <v>81313</v>
      </c>
      <c r="D1288" s="3">
        <v>83598</v>
      </c>
      <c r="E1288" s="3">
        <v>81313</v>
      </c>
      <c r="F1288" s="4" t="s">
        <v>607</v>
      </c>
      <c r="G1288" s="1">
        <f>VALUE(LEFT(F1288,LEN(F1288)-1))*CHOOSE(MATCH(RIGHT(F1288,1),{"K";"M";"B"},0),1000,1000000,1000000000)</f>
        <v>11720000</v>
      </c>
      <c r="H1288" s="6">
        <v>2.29E-2</v>
      </c>
      <c r="I1288" s="5">
        <f>+Dados_Históricos___Ibovespa_2015_a_2025[[#This Row],[Var%]]*100</f>
        <v>2.29</v>
      </c>
      <c r="J1288" s="9">
        <f t="shared" si="200"/>
        <v>1</v>
      </c>
      <c r="K1288" s="5">
        <f t="shared" si="201"/>
        <v>1.79</v>
      </c>
      <c r="L1288" s="9">
        <f t="shared" si="202"/>
        <v>1</v>
      </c>
      <c r="M1288" s="5">
        <f t="shared" ca="1" si="203"/>
        <v>0.67400000000000038</v>
      </c>
      <c r="N1288" s="9">
        <f t="shared" ca="1" si="204"/>
        <v>1</v>
      </c>
      <c r="O1288" s="5">
        <f t="shared" ca="1" si="205"/>
        <v>0.43800000000000028</v>
      </c>
      <c r="P1288" s="9">
        <f t="shared" ca="1" si="206"/>
        <v>1</v>
      </c>
      <c r="Q1288" s="5">
        <f t="shared" ca="1" si="207"/>
        <v>0.63476190476190497</v>
      </c>
      <c r="R1288" s="9">
        <f t="shared" ca="1" si="208"/>
        <v>1</v>
      </c>
      <c r="S1288" s="5">
        <f t="shared" si="209"/>
        <v>-1</v>
      </c>
    </row>
    <row r="1289" spans="1:19" x14ac:dyDescent="0.3">
      <c r="A1289" s="7">
        <v>43949</v>
      </c>
      <c r="B1289" s="3">
        <v>81312</v>
      </c>
      <c r="C1289" s="3">
        <v>78243</v>
      </c>
      <c r="D1289" s="3">
        <v>81427</v>
      </c>
      <c r="E1289" s="3">
        <v>78243</v>
      </c>
      <c r="F1289" s="4" t="s">
        <v>588</v>
      </c>
      <c r="G1289" s="1">
        <f>VALUE(LEFT(F1289,LEN(F1289)-1))*CHOOSE(MATCH(RIGHT(F1289,1),{"K";"M";"B"},0),1000,1000000,1000000000)</f>
        <v>12940000</v>
      </c>
      <c r="H1289" s="6">
        <v>3.9300000000000002E-2</v>
      </c>
      <c r="I1289" s="5">
        <f>+Dados_Históricos___Ibovespa_2015_a_2025[[#This Row],[Var%]]*100</f>
        <v>3.93</v>
      </c>
      <c r="J1289" s="9">
        <f t="shared" si="200"/>
        <v>1</v>
      </c>
      <c r="K1289" s="5">
        <f t="shared" si="201"/>
        <v>3.43</v>
      </c>
      <c r="L1289" s="9">
        <f t="shared" si="202"/>
        <v>1</v>
      </c>
      <c r="M1289" s="5">
        <f t="shared" ca="1" si="203"/>
        <v>0.65000000000000013</v>
      </c>
      <c r="N1289" s="9">
        <f t="shared" ca="1" si="204"/>
        <v>1</v>
      </c>
      <c r="O1289" s="5">
        <f t="shared" ca="1" si="205"/>
        <v>0.34600000000000014</v>
      </c>
      <c r="P1289" s="9">
        <f t="shared" ca="1" si="206"/>
        <v>1</v>
      </c>
      <c r="Q1289" s="5">
        <f t="shared" ca="1" si="207"/>
        <v>0.26333333333333336</v>
      </c>
      <c r="R1289" s="9">
        <f t="shared" ca="1" si="208"/>
        <v>1</v>
      </c>
      <c r="S1289" s="5">
        <f t="shared" si="209"/>
        <v>0.99999999999999989</v>
      </c>
    </row>
    <row r="1290" spans="1:19" x14ac:dyDescent="0.3">
      <c r="A1290" s="7">
        <v>43948</v>
      </c>
      <c r="B1290" s="3">
        <v>78239</v>
      </c>
      <c r="C1290" s="3">
        <v>75334</v>
      </c>
      <c r="D1290" s="3">
        <v>78563</v>
      </c>
      <c r="E1290" s="3">
        <v>75327</v>
      </c>
      <c r="F1290" s="4" t="s">
        <v>279</v>
      </c>
      <c r="G1290" s="1">
        <f>VALUE(LEFT(F1290,LEN(F1290)-1))*CHOOSE(MATCH(RIGHT(F1290,1),{"K";"M";"B"},0),1000,1000000,1000000000)</f>
        <v>10660000</v>
      </c>
      <c r="H1290" s="6">
        <v>3.8600000000000002E-2</v>
      </c>
      <c r="I1290" s="5">
        <f>+Dados_Históricos___Ibovespa_2015_a_2025[[#This Row],[Var%]]*100</f>
        <v>3.8600000000000003</v>
      </c>
      <c r="J1290" s="9">
        <f t="shared" si="200"/>
        <v>1</v>
      </c>
      <c r="K1290" s="5">
        <f t="shared" si="201"/>
        <v>3.3600000000000003</v>
      </c>
      <c r="L1290" s="9">
        <f t="shared" si="202"/>
        <v>1</v>
      </c>
      <c r="M1290" s="5">
        <f t="shared" ca="1" si="203"/>
        <v>-0.13999999999999996</v>
      </c>
      <c r="N1290" s="9">
        <f t="shared" ca="1" si="204"/>
        <v>0</v>
      </c>
      <c r="O1290" s="5">
        <f t="shared" ca="1" si="205"/>
        <v>0.10200000000000005</v>
      </c>
      <c r="P1290" s="9">
        <f t="shared" ca="1" si="206"/>
        <v>1</v>
      </c>
      <c r="Q1290" s="5">
        <f t="shared" ca="1" si="207"/>
        <v>0.25095238095238104</v>
      </c>
      <c r="R1290" s="9">
        <f t="shared" ca="1" si="208"/>
        <v>1</v>
      </c>
      <c r="S1290" s="5">
        <f t="shared" si="209"/>
        <v>1.0000000000000002</v>
      </c>
    </row>
    <row r="1291" spans="1:19" x14ac:dyDescent="0.3">
      <c r="A1291" s="7">
        <v>43945</v>
      </c>
      <c r="B1291" s="3">
        <v>75331</v>
      </c>
      <c r="C1291" s="3">
        <v>79667</v>
      </c>
      <c r="D1291" s="3">
        <v>79667</v>
      </c>
      <c r="E1291" s="3">
        <v>72041</v>
      </c>
      <c r="F1291" s="4" t="s">
        <v>799</v>
      </c>
      <c r="G1291" s="1">
        <f>VALUE(LEFT(F1291,LEN(F1291)-1))*CHOOSE(MATCH(RIGHT(F1291,1),{"K";"M";"B"},0),1000,1000000,1000000000)</f>
        <v>16530000.000000002</v>
      </c>
      <c r="H1291" s="6">
        <v>-5.45E-2</v>
      </c>
      <c r="I1291" s="5">
        <f>+Dados_Históricos___Ibovespa_2015_a_2025[[#This Row],[Var%]]*100</f>
        <v>-5.45</v>
      </c>
      <c r="J1291" s="9">
        <f t="shared" si="200"/>
        <v>0</v>
      </c>
      <c r="K1291" s="5">
        <f t="shared" si="201"/>
        <v>-4.95</v>
      </c>
      <c r="L1291" s="9">
        <f t="shared" si="202"/>
        <v>0</v>
      </c>
      <c r="M1291" s="5">
        <f t="shared" ca="1" si="203"/>
        <v>-0.61</v>
      </c>
      <c r="N1291" s="9">
        <f t="shared" ca="1" si="204"/>
        <v>0</v>
      </c>
      <c r="O1291" s="5">
        <f t="shared" ca="1" si="205"/>
        <v>-0.40399999999999991</v>
      </c>
      <c r="P1291" s="9">
        <f t="shared" ca="1" si="206"/>
        <v>0</v>
      </c>
      <c r="Q1291" s="5">
        <f t="shared" ca="1" si="207"/>
        <v>0.42428571428571438</v>
      </c>
      <c r="R1291" s="9">
        <f t="shared" ca="1" si="208"/>
        <v>1</v>
      </c>
      <c r="S1291" s="5">
        <f t="shared" si="209"/>
        <v>-0.99999999999999989</v>
      </c>
    </row>
    <row r="1292" spans="1:19" x14ac:dyDescent="0.3">
      <c r="A1292" s="7">
        <v>43944</v>
      </c>
      <c r="B1292" s="3">
        <v>79673</v>
      </c>
      <c r="C1292" s="3">
        <v>80690</v>
      </c>
      <c r="D1292" s="3">
        <v>81934</v>
      </c>
      <c r="E1292" s="3">
        <v>78622</v>
      </c>
      <c r="F1292" s="4" t="s">
        <v>294</v>
      </c>
      <c r="G1292" s="1">
        <f>VALUE(LEFT(F1292,LEN(F1292)-1))*CHOOSE(MATCH(RIGHT(F1292,1),{"K";"M";"B"},0),1000,1000000,1000000000)</f>
        <v>10820000</v>
      </c>
      <c r="H1292" s="6">
        <v>-1.26E-2</v>
      </c>
      <c r="I1292" s="5">
        <f>+Dados_Históricos___Ibovespa_2015_a_2025[[#This Row],[Var%]]*100</f>
        <v>-1.26</v>
      </c>
      <c r="J1292" s="9">
        <f t="shared" si="200"/>
        <v>0</v>
      </c>
      <c r="K1292" s="5">
        <f t="shared" si="201"/>
        <v>-0.76</v>
      </c>
      <c r="L1292" s="9">
        <f t="shared" si="202"/>
        <v>0</v>
      </c>
      <c r="M1292" s="5">
        <f t="shared" ca="1" si="203"/>
        <v>0.22199999999999998</v>
      </c>
      <c r="N1292" s="9">
        <f t="shared" ca="1" si="204"/>
        <v>1</v>
      </c>
      <c r="O1292" s="5">
        <f t="shared" ca="1" si="205"/>
        <v>0.43800000000000006</v>
      </c>
      <c r="P1292" s="9">
        <f t="shared" ca="1" si="206"/>
        <v>1</v>
      </c>
      <c r="Q1292" s="5">
        <f t="shared" ca="1" si="207"/>
        <v>1.1452380952380952</v>
      </c>
      <c r="R1292" s="9">
        <f t="shared" ca="1" si="208"/>
        <v>1</v>
      </c>
      <c r="S1292" s="5">
        <f t="shared" si="209"/>
        <v>-0.99999999999999989</v>
      </c>
    </row>
    <row r="1293" spans="1:19" x14ac:dyDescent="0.3">
      <c r="A1293" s="7">
        <v>43943</v>
      </c>
      <c r="B1293" s="3">
        <v>80687</v>
      </c>
      <c r="C1293" s="3">
        <v>78973</v>
      </c>
      <c r="D1293" s="3">
        <v>81184</v>
      </c>
      <c r="E1293" s="3">
        <v>78973</v>
      </c>
      <c r="F1293" s="4" t="s">
        <v>793</v>
      </c>
      <c r="G1293" s="1">
        <f>VALUE(LEFT(F1293,LEN(F1293)-1))*CHOOSE(MATCH(RIGHT(F1293,1),{"K";"M";"B"},0),1000,1000000,1000000000)</f>
        <v>9850000</v>
      </c>
      <c r="H1293" s="6">
        <v>2.1700000000000001E-2</v>
      </c>
      <c r="I1293" s="5">
        <f>+Dados_Históricos___Ibovespa_2015_a_2025[[#This Row],[Var%]]*100</f>
        <v>2.17</v>
      </c>
      <c r="J1293" s="9">
        <f t="shared" si="200"/>
        <v>1</v>
      </c>
      <c r="K1293" s="5">
        <f t="shared" si="201"/>
        <v>1.67</v>
      </c>
      <c r="L1293" s="9">
        <f t="shared" si="202"/>
        <v>1</v>
      </c>
      <c r="M1293" s="5">
        <f t="shared" ca="1" si="203"/>
        <v>0.20200000000000004</v>
      </c>
      <c r="N1293" s="9">
        <f t="shared" ca="1" si="204"/>
        <v>1</v>
      </c>
      <c r="O1293" s="5">
        <f t="shared" ca="1" si="205"/>
        <v>0.87200000000000011</v>
      </c>
      <c r="P1293" s="9">
        <f t="shared" ca="1" si="206"/>
        <v>1</v>
      </c>
      <c r="Q1293" s="5">
        <f t="shared" ca="1" si="207"/>
        <v>0.95666666666666678</v>
      </c>
      <c r="R1293" s="9">
        <f t="shared" ca="1" si="208"/>
        <v>1</v>
      </c>
      <c r="S1293" s="5">
        <f t="shared" si="209"/>
        <v>-1</v>
      </c>
    </row>
    <row r="1294" spans="1:19" x14ac:dyDescent="0.3">
      <c r="A1294" s="7">
        <v>43941</v>
      </c>
      <c r="B1294" s="3">
        <v>78973</v>
      </c>
      <c r="C1294" s="3">
        <v>78989</v>
      </c>
      <c r="D1294" s="3">
        <v>80106</v>
      </c>
      <c r="E1294" s="3">
        <v>76943</v>
      </c>
      <c r="F1294" s="4" t="s">
        <v>195</v>
      </c>
      <c r="G1294" s="1">
        <f>VALUE(LEFT(F1294,LEN(F1294)-1))*CHOOSE(MATCH(RIGHT(F1294,1),{"K";"M";"B"},0),1000,1000000,1000000000)</f>
        <v>8870000</v>
      </c>
      <c r="H1294" s="6">
        <v>-2.0000000000000001E-4</v>
      </c>
      <c r="I1294" s="5">
        <f>+Dados_Históricos___Ibovespa_2015_a_2025[[#This Row],[Var%]]*100</f>
        <v>-0.02</v>
      </c>
      <c r="J1294" s="9">
        <f t="shared" si="200"/>
        <v>0</v>
      </c>
      <c r="K1294" s="5">
        <f t="shared" si="201"/>
        <v>0</v>
      </c>
      <c r="L1294" s="9">
        <f t="shared" si="202"/>
        <v>0</v>
      </c>
      <c r="M1294" s="5">
        <f t="shared" ca="1" si="203"/>
        <v>4.2000000000000037E-2</v>
      </c>
      <c r="N1294" s="9">
        <f t="shared" ca="1" si="204"/>
        <v>1</v>
      </c>
      <c r="O1294" s="5">
        <f t="shared" ca="1" si="205"/>
        <v>1.3069999999999999</v>
      </c>
      <c r="P1294" s="9">
        <f t="shared" ca="1" si="206"/>
        <v>1</v>
      </c>
      <c r="Q1294" s="5">
        <f t="shared" ca="1" si="207"/>
        <v>0.76523809523809527</v>
      </c>
      <c r="R1294" s="9">
        <f t="shared" ca="1" si="208"/>
        <v>1</v>
      </c>
      <c r="S1294" s="5">
        <f t="shared" si="209"/>
        <v>1</v>
      </c>
    </row>
    <row r="1295" spans="1:19" x14ac:dyDescent="0.3">
      <c r="A1295" s="7">
        <v>43938</v>
      </c>
      <c r="B1295" s="3">
        <v>78990</v>
      </c>
      <c r="C1295" s="3">
        <v>77817</v>
      </c>
      <c r="D1295" s="3">
        <v>79846</v>
      </c>
      <c r="E1295" s="3">
        <v>77754</v>
      </c>
      <c r="F1295" s="4" t="s">
        <v>800</v>
      </c>
      <c r="G1295" s="1">
        <f>VALUE(LEFT(F1295,LEN(F1295)-1))*CHOOSE(MATCH(RIGHT(F1295,1),{"K";"M";"B"},0),1000,1000000,1000000000)</f>
        <v>8320000</v>
      </c>
      <c r="H1295" s="6">
        <v>1.5100000000000001E-2</v>
      </c>
      <c r="I1295" s="5">
        <f>+Dados_Históricos___Ibovespa_2015_a_2025[[#This Row],[Var%]]*100</f>
        <v>1.51</v>
      </c>
      <c r="J1295" s="9">
        <f t="shared" si="200"/>
        <v>1</v>
      </c>
      <c r="K1295" s="5">
        <f t="shared" si="201"/>
        <v>1.01</v>
      </c>
      <c r="L1295" s="9">
        <f t="shared" si="202"/>
        <v>1</v>
      </c>
      <c r="M1295" s="5">
        <f t="shared" ca="1" si="203"/>
        <v>0.34400000000000003</v>
      </c>
      <c r="N1295" s="9">
        <f t="shared" ca="1" si="204"/>
        <v>1</v>
      </c>
      <c r="O1295" s="5">
        <f t="shared" ca="1" si="205"/>
        <v>0.93300000000000005</v>
      </c>
      <c r="P1295" s="9">
        <f t="shared" ca="1" si="206"/>
        <v>1</v>
      </c>
      <c r="Q1295" s="5">
        <f t="shared" ca="1" si="207"/>
        <v>0.86857142857142833</v>
      </c>
      <c r="R1295" s="9">
        <f t="shared" ca="1" si="208"/>
        <v>1</v>
      </c>
      <c r="S1295" s="5">
        <f t="shared" si="209"/>
        <v>-1</v>
      </c>
    </row>
    <row r="1296" spans="1:19" x14ac:dyDescent="0.3">
      <c r="A1296" s="7">
        <v>43937</v>
      </c>
      <c r="B1296" s="3">
        <v>77812</v>
      </c>
      <c r="C1296" s="3">
        <v>78837</v>
      </c>
      <c r="D1296" s="3">
        <v>80167</v>
      </c>
      <c r="E1296" s="3">
        <v>77452</v>
      </c>
      <c r="F1296" s="4" t="s">
        <v>685</v>
      </c>
      <c r="G1296" s="1">
        <f>VALUE(LEFT(F1296,LEN(F1296)-1))*CHOOSE(MATCH(RIGHT(F1296,1),{"K";"M";"B"},0),1000,1000000,1000000000)</f>
        <v>9030000</v>
      </c>
      <c r="H1296" s="6">
        <v>-1.29E-2</v>
      </c>
      <c r="I1296" s="5">
        <f>+Dados_Históricos___Ibovespa_2015_a_2025[[#This Row],[Var%]]*100</f>
        <v>-1.29</v>
      </c>
      <c r="J1296" s="9">
        <f t="shared" si="200"/>
        <v>0</v>
      </c>
      <c r="K1296" s="5">
        <f t="shared" si="201"/>
        <v>-0.79</v>
      </c>
      <c r="L1296" s="9">
        <f t="shared" si="202"/>
        <v>0</v>
      </c>
      <c r="M1296" s="5">
        <f t="shared" ca="1" si="203"/>
        <v>-0.19799999999999995</v>
      </c>
      <c r="N1296" s="9">
        <f t="shared" ca="1" si="204"/>
        <v>0</v>
      </c>
      <c r="O1296" s="5">
        <f t="shared" ca="1" si="205"/>
        <v>0.96300000000000008</v>
      </c>
      <c r="P1296" s="9">
        <f t="shared" ca="1" si="206"/>
        <v>1</v>
      </c>
      <c r="Q1296" s="5">
        <f t="shared" ca="1" si="207"/>
        <v>0.30380952380952386</v>
      </c>
      <c r="R1296" s="9">
        <f t="shared" ca="1" si="208"/>
        <v>1</v>
      </c>
      <c r="S1296" s="5">
        <f t="shared" si="209"/>
        <v>-1</v>
      </c>
    </row>
    <row r="1297" spans="1:19" x14ac:dyDescent="0.3">
      <c r="A1297" s="7">
        <v>43936</v>
      </c>
      <c r="B1297" s="3">
        <v>78831</v>
      </c>
      <c r="C1297" s="3">
        <v>79911</v>
      </c>
      <c r="D1297" s="3">
        <v>80035</v>
      </c>
      <c r="E1297" s="3">
        <v>77546</v>
      </c>
      <c r="F1297" s="4" t="s">
        <v>330</v>
      </c>
      <c r="G1297" s="1">
        <f>VALUE(LEFT(F1297,LEN(F1297)-1))*CHOOSE(MATCH(RIGHT(F1297,1),{"K";"M";"B"},0),1000,1000000,1000000000)</f>
        <v>9760000</v>
      </c>
      <c r="H1297" s="6">
        <v>-1.3599999999999999E-2</v>
      </c>
      <c r="I1297" s="5">
        <f>+Dados_Históricos___Ibovespa_2015_a_2025[[#This Row],[Var%]]*100</f>
        <v>-1.3599999999999999</v>
      </c>
      <c r="J1297" s="9">
        <f t="shared" si="200"/>
        <v>0</v>
      </c>
      <c r="K1297" s="5">
        <f t="shared" si="201"/>
        <v>-0.85999999999999988</v>
      </c>
      <c r="L1297" s="9">
        <f t="shared" si="202"/>
        <v>0</v>
      </c>
      <c r="M1297" s="5">
        <f t="shared" ca="1" si="203"/>
        <v>0.65400000000000014</v>
      </c>
      <c r="N1297" s="9">
        <f t="shared" ca="1" si="204"/>
        <v>1</v>
      </c>
      <c r="O1297" s="5">
        <f t="shared" ca="1" si="205"/>
        <v>0.81100000000000017</v>
      </c>
      <c r="P1297" s="9">
        <f t="shared" ca="1" si="206"/>
        <v>1</v>
      </c>
      <c r="Q1297" s="5">
        <f t="shared" ca="1" si="207"/>
        <v>0.59619047619047616</v>
      </c>
      <c r="R1297" s="9">
        <f t="shared" ca="1" si="208"/>
        <v>1</v>
      </c>
      <c r="S1297" s="5">
        <f t="shared" si="209"/>
        <v>-1</v>
      </c>
    </row>
    <row r="1298" spans="1:19" x14ac:dyDescent="0.3">
      <c r="A1298" s="7">
        <v>43935</v>
      </c>
      <c r="B1298" s="3">
        <v>79918</v>
      </c>
      <c r="C1298" s="3">
        <v>78848</v>
      </c>
      <c r="D1298" s="3">
        <v>81668</v>
      </c>
      <c r="E1298" s="3">
        <v>78848</v>
      </c>
      <c r="F1298" s="4" t="s">
        <v>798</v>
      </c>
      <c r="G1298" s="1">
        <f>VALUE(LEFT(F1298,LEN(F1298)-1))*CHOOSE(MATCH(RIGHT(F1298,1),{"K";"M";"B"},0),1000,1000000,1000000000)</f>
        <v>8590000</v>
      </c>
      <c r="H1298" s="6">
        <v>1.37E-2</v>
      </c>
      <c r="I1298" s="5">
        <f>+Dados_Históricos___Ibovespa_2015_a_2025[[#This Row],[Var%]]*100</f>
        <v>1.37</v>
      </c>
      <c r="J1298" s="9">
        <f t="shared" si="200"/>
        <v>1</v>
      </c>
      <c r="K1298" s="5">
        <f t="shared" si="201"/>
        <v>0.87000000000000011</v>
      </c>
      <c r="L1298" s="9">
        <f t="shared" si="202"/>
        <v>1</v>
      </c>
      <c r="M1298" s="5">
        <f t="shared" ca="1" si="203"/>
        <v>1.5420000000000003</v>
      </c>
      <c r="N1298" s="9">
        <f t="shared" ca="1" si="204"/>
        <v>1</v>
      </c>
      <c r="O1298" s="5">
        <f t="shared" ca="1" si="205"/>
        <v>0.73000000000000009</v>
      </c>
      <c r="P1298" s="9">
        <f t="shared" ca="1" si="206"/>
        <v>1</v>
      </c>
      <c r="Q1298" s="5">
        <f t="shared" ca="1" si="207"/>
        <v>-1.9047619047620333E-3</v>
      </c>
      <c r="R1298" s="9">
        <f t="shared" ca="1" si="208"/>
        <v>0</v>
      </c>
      <c r="S1298" s="5">
        <f t="shared" si="209"/>
        <v>-1</v>
      </c>
    </row>
    <row r="1299" spans="1:19" x14ac:dyDescent="0.3">
      <c r="A1299" s="7">
        <v>43934</v>
      </c>
      <c r="B1299" s="3">
        <v>78836</v>
      </c>
      <c r="C1299" s="3">
        <v>77682</v>
      </c>
      <c r="D1299" s="3">
        <v>78836</v>
      </c>
      <c r="E1299" s="3">
        <v>76405</v>
      </c>
      <c r="F1299" s="4" t="s">
        <v>706</v>
      </c>
      <c r="G1299" s="1">
        <f>VALUE(LEFT(F1299,LEN(F1299)-1))*CHOOSE(MATCH(RIGHT(F1299,1),{"K";"M";"B"},0),1000,1000000,1000000000)</f>
        <v>7650000</v>
      </c>
      <c r="H1299" s="6">
        <v>1.49E-2</v>
      </c>
      <c r="I1299" s="5">
        <f>+Dados_Históricos___Ibovespa_2015_a_2025[[#This Row],[Var%]]*100</f>
        <v>1.49</v>
      </c>
      <c r="J1299" s="9">
        <f t="shared" si="200"/>
        <v>1</v>
      </c>
      <c r="K1299" s="5">
        <f t="shared" si="201"/>
        <v>0.99</v>
      </c>
      <c r="L1299" s="9">
        <f t="shared" si="202"/>
        <v>1</v>
      </c>
      <c r="M1299" s="5">
        <f t="shared" ca="1" si="203"/>
        <v>2.5720000000000001</v>
      </c>
      <c r="N1299" s="9">
        <f t="shared" ca="1" si="204"/>
        <v>1</v>
      </c>
      <c r="O1299" s="5">
        <f t="shared" ca="1" si="205"/>
        <v>0.75800000000000001</v>
      </c>
      <c r="P1299" s="9">
        <f t="shared" ca="1" si="206"/>
        <v>1</v>
      </c>
      <c r="Q1299" s="5">
        <f t="shared" ca="1" si="207"/>
        <v>0.59523809523809545</v>
      </c>
      <c r="R1299" s="9">
        <f t="shared" ca="1" si="208"/>
        <v>1</v>
      </c>
      <c r="S1299" s="5">
        <f t="shared" si="209"/>
        <v>-0.99999999999999989</v>
      </c>
    </row>
    <row r="1300" spans="1:19" x14ac:dyDescent="0.3">
      <c r="A1300" s="7">
        <v>43930</v>
      </c>
      <c r="B1300" s="3">
        <v>77682</v>
      </c>
      <c r="C1300" s="3">
        <v>78640</v>
      </c>
      <c r="D1300" s="3">
        <v>80428</v>
      </c>
      <c r="E1300" s="3">
        <v>77457</v>
      </c>
      <c r="F1300" s="4" t="s">
        <v>345</v>
      </c>
      <c r="G1300" s="1">
        <f>VALUE(LEFT(F1300,LEN(F1300)-1))*CHOOSE(MATCH(RIGHT(F1300,1),{"K";"M";"B"},0),1000,1000000,1000000000)</f>
        <v>10750000</v>
      </c>
      <c r="H1300" s="6">
        <v>-1.2E-2</v>
      </c>
      <c r="I1300" s="5">
        <f>+Dados_Históricos___Ibovespa_2015_a_2025[[#This Row],[Var%]]*100</f>
        <v>-1.2</v>
      </c>
      <c r="J1300" s="9">
        <f t="shared" si="200"/>
        <v>0</v>
      </c>
      <c r="K1300" s="5">
        <f t="shared" si="201"/>
        <v>-0.7</v>
      </c>
      <c r="L1300" s="9">
        <f t="shared" si="202"/>
        <v>0</v>
      </c>
      <c r="M1300" s="5">
        <f t="shared" ca="1" si="203"/>
        <v>1.5220000000000002</v>
      </c>
      <c r="N1300" s="9">
        <f t="shared" ca="1" si="204"/>
        <v>1</v>
      </c>
      <c r="O1300" s="5">
        <f t="shared" ca="1" si="205"/>
        <v>5.8000000000000093E-2</v>
      </c>
      <c r="P1300" s="9">
        <f t="shared" ca="1" si="206"/>
        <v>1</v>
      </c>
      <c r="Q1300" s="5">
        <f t="shared" ca="1" si="207"/>
        <v>-0.17952380952380942</v>
      </c>
      <c r="R1300" s="9">
        <f t="shared" ca="1" si="208"/>
        <v>0</v>
      </c>
      <c r="S1300" s="5">
        <f t="shared" si="209"/>
        <v>-1</v>
      </c>
    </row>
    <row r="1301" spans="1:19" x14ac:dyDescent="0.3">
      <c r="A1301" s="7">
        <v>43929</v>
      </c>
      <c r="B1301" s="3">
        <v>78625</v>
      </c>
      <c r="C1301" s="3">
        <v>76335</v>
      </c>
      <c r="D1301" s="3">
        <v>79058</v>
      </c>
      <c r="E1301" s="3">
        <v>76115</v>
      </c>
      <c r="F1301" s="4" t="s">
        <v>801</v>
      </c>
      <c r="G1301" s="1">
        <f>VALUE(LEFT(F1301,LEN(F1301)-1))*CHOOSE(MATCH(RIGHT(F1301,1),{"K";"M";"B"},0),1000,1000000,1000000000)</f>
        <v>10210000</v>
      </c>
      <c r="H1301" s="6">
        <v>2.9700000000000001E-2</v>
      </c>
      <c r="I1301" s="5">
        <f>+Dados_Históricos___Ibovespa_2015_a_2025[[#This Row],[Var%]]*100</f>
        <v>2.97</v>
      </c>
      <c r="J1301" s="9">
        <f t="shared" si="200"/>
        <v>1</v>
      </c>
      <c r="K1301" s="5">
        <f t="shared" si="201"/>
        <v>2.4700000000000002</v>
      </c>
      <c r="L1301" s="9">
        <f t="shared" si="202"/>
        <v>1</v>
      </c>
      <c r="M1301" s="5">
        <f t="shared" ca="1" si="203"/>
        <v>2.1240000000000001</v>
      </c>
      <c r="N1301" s="9">
        <f t="shared" ca="1" si="204"/>
        <v>1</v>
      </c>
      <c r="O1301" s="5">
        <f t="shared" ca="1" si="205"/>
        <v>0.54500000000000015</v>
      </c>
      <c r="P1301" s="9">
        <f t="shared" ca="1" si="206"/>
        <v>1</v>
      </c>
      <c r="Q1301" s="5">
        <f t="shared" ca="1" si="207"/>
        <v>-0.4861904761904759</v>
      </c>
      <c r="R1301" s="9">
        <f t="shared" ca="1" si="208"/>
        <v>0</v>
      </c>
      <c r="S1301" s="5">
        <f t="shared" si="209"/>
        <v>-1</v>
      </c>
    </row>
    <row r="1302" spans="1:19" x14ac:dyDescent="0.3">
      <c r="A1302" s="7">
        <v>43928</v>
      </c>
      <c r="B1302" s="3">
        <v>76358</v>
      </c>
      <c r="C1302" s="3">
        <v>74078</v>
      </c>
      <c r="D1302" s="3">
        <v>79855</v>
      </c>
      <c r="E1302" s="3">
        <v>74078</v>
      </c>
      <c r="F1302" s="4" t="s">
        <v>792</v>
      </c>
      <c r="G1302" s="1">
        <f>VALUE(LEFT(F1302,LEN(F1302)-1))*CHOOSE(MATCH(RIGHT(F1302,1),{"K";"M";"B"},0),1000,1000000,1000000000)</f>
        <v>11290000</v>
      </c>
      <c r="H1302" s="6">
        <v>3.0800000000000001E-2</v>
      </c>
      <c r="I1302" s="5">
        <f>+Dados_Históricos___Ibovespa_2015_a_2025[[#This Row],[Var%]]*100</f>
        <v>3.08</v>
      </c>
      <c r="J1302" s="9">
        <f t="shared" si="200"/>
        <v>1</v>
      </c>
      <c r="K1302" s="5">
        <f t="shared" si="201"/>
        <v>2.58</v>
      </c>
      <c r="L1302" s="9">
        <f t="shared" si="202"/>
        <v>1</v>
      </c>
      <c r="M1302" s="5">
        <f t="shared" ca="1" si="203"/>
        <v>0.96799999999999997</v>
      </c>
      <c r="N1302" s="9">
        <f t="shared" ca="1" si="204"/>
        <v>1</v>
      </c>
      <c r="O1302" s="5">
        <f t="shared" ca="1" si="205"/>
        <v>0.998</v>
      </c>
      <c r="P1302" s="9">
        <f t="shared" ca="1" si="206"/>
        <v>1</v>
      </c>
      <c r="Q1302" s="5">
        <f t="shared" ca="1" si="207"/>
        <v>-0.28761904761904722</v>
      </c>
      <c r="R1302" s="9">
        <f t="shared" ca="1" si="208"/>
        <v>0</v>
      </c>
      <c r="S1302" s="5">
        <f t="shared" si="209"/>
        <v>1</v>
      </c>
    </row>
    <row r="1303" spans="1:19" x14ac:dyDescent="0.3">
      <c r="A1303" s="7">
        <v>43927</v>
      </c>
      <c r="B1303" s="3">
        <v>74073</v>
      </c>
      <c r="C1303" s="3">
        <v>69556</v>
      </c>
      <c r="D1303" s="3">
        <v>75260</v>
      </c>
      <c r="E1303" s="3">
        <v>69556</v>
      </c>
      <c r="F1303" s="4" t="s">
        <v>123</v>
      </c>
      <c r="G1303" s="1">
        <f>VALUE(LEFT(F1303,LEN(F1303)-1))*CHOOSE(MATCH(RIGHT(F1303,1),{"K";"M";"B"},0),1000,1000000,1000000000)</f>
        <v>9690000</v>
      </c>
      <c r="H1303" s="6">
        <v>6.5199999999999994E-2</v>
      </c>
      <c r="I1303" s="5">
        <f>+Dados_Históricos___Ibovespa_2015_a_2025[[#This Row],[Var%]]*100</f>
        <v>6.52</v>
      </c>
      <c r="J1303" s="9">
        <f t="shared" si="200"/>
        <v>1</v>
      </c>
      <c r="K1303" s="5">
        <f t="shared" si="201"/>
        <v>6.02</v>
      </c>
      <c r="L1303" s="9">
        <f t="shared" si="202"/>
        <v>1</v>
      </c>
      <c r="M1303" s="5">
        <f t="shared" ca="1" si="203"/>
        <v>-8.2000000000000114E-2</v>
      </c>
      <c r="N1303" s="9">
        <f t="shared" ca="1" si="204"/>
        <v>0</v>
      </c>
      <c r="O1303" s="5">
        <f t="shared" ca="1" si="205"/>
        <v>1.6589999999999996</v>
      </c>
      <c r="P1303" s="9">
        <f t="shared" ca="1" si="206"/>
        <v>1</v>
      </c>
      <c r="Q1303" s="5">
        <f t="shared" ca="1" si="207"/>
        <v>-1.0138095238095237</v>
      </c>
      <c r="R1303" s="9">
        <f t="shared" ca="1" si="208"/>
        <v>0</v>
      </c>
      <c r="S1303" s="5">
        <f t="shared" si="209"/>
        <v>-1</v>
      </c>
    </row>
    <row r="1304" spans="1:19" x14ac:dyDescent="0.3">
      <c r="A1304" s="7">
        <v>43924</v>
      </c>
      <c r="B1304" s="3">
        <v>69538</v>
      </c>
      <c r="C1304" s="3">
        <v>72241</v>
      </c>
      <c r="D1304" s="3">
        <v>72241</v>
      </c>
      <c r="E1304" s="3">
        <v>67802</v>
      </c>
      <c r="F1304" s="4" t="s">
        <v>666</v>
      </c>
      <c r="G1304" s="1">
        <f>VALUE(LEFT(F1304,LEN(F1304)-1))*CHOOSE(MATCH(RIGHT(F1304,1),{"K";"M";"B"},0),1000,1000000,1000000000)</f>
        <v>10410000</v>
      </c>
      <c r="H1304" s="6">
        <v>-3.7600000000000001E-2</v>
      </c>
      <c r="I1304" s="5">
        <f>+Dados_Históricos___Ibovespa_2015_a_2025[[#This Row],[Var%]]*100</f>
        <v>-3.7600000000000002</v>
      </c>
      <c r="J1304" s="9">
        <f t="shared" si="200"/>
        <v>0</v>
      </c>
      <c r="K1304" s="5">
        <f t="shared" si="201"/>
        <v>-3.2600000000000002</v>
      </c>
      <c r="L1304" s="9">
        <f t="shared" si="202"/>
        <v>0</v>
      </c>
      <c r="M1304" s="5">
        <f t="shared" ca="1" si="203"/>
        <v>-1.0559999999999998</v>
      </c>
      <c r="N1304" s="9">
        <f t="shared" ca="1" si="204"/>
        <v>0</v>
      </c>
      <c r="O1304" s="5">
        <f t="shared" ca="1" si="205"/>
        <v>0.48499999999999999</v>
      </c>
      <c r="P1304" s="9">
        <f t="shared" ca="1" si="206"/>
        <v>1</v>
      </c>
      <c r="Q1304" s="5">
        <f t="shared" ca="1" si="207"/>
        <v>-1.5214285714285711</v>
      </c>
      <c r="R1304" s="9">
        <f t="shared" ca="1" si="208"/>
        <v>0</v>
      </c>
      <c r="S1304" s="5">
        <f t="shared" si="209"/>
        <v>-1</v>
      </c>
    </row>
    <row r="1305" spans="1:19" x14ac:dyDescent="0.3">
      <c r="A1305" s="7">
        <v>43923</v>
      </c>
      <c r="B1305" s="3">
        <v>72253</v>
      </c>
      <c r="C1305" s="3">
        <v>70969</v>
      </c>
      <c r="D1305" s="3">
        <v>73861</v>
      </c>
      <c r="E1305" s="3">
        <v>70957</v>
      </c>
      <c r="F1305" s="4" t="s">
        <v>159</v>
      </c>
      <c r="G1305" s="1">
        <f>VALUE(LEFT(F1305,LEN(F1305)-1))*CHOOSE(MATCH(RIGHT(F1305,1),{"K";"M";"B"},0),1000,1000000,1000000000)</f>
        <v>10540000</v>
      </c>
      <c r="H1305" s="6">
        <v>1.8100000000000002E-2</v>
      </c>
      <c r="I1305" s="5">
        <f>+Dados_Históricos___Ibovespa_2015_a_2025[[#This Row],[Var%]]*100</f>
        <v>1.81</v>
      </c>
      <c r="J1305" s="9">
        <f t="shared" si="200"/>
        <v>1</v>
      </c>
      <c r="K1305" s="5">
        <f t="shared" si="201"/>
        <v>1.31</v>
      </c>
      <c r="L1305" s="9">
        <f t="shared" si="202"/>
        <v>1</v>
      </c>
      <c r="M1305" s="5">
        <f t="shared" ca="1" si="203"/>
        <v>-1.4060000000000001</v>
      </c>
      <c r="N1305" s="9">
        <f t="shared" ca="1" si="204"/>
        <v>0</v>
      </c>
      <c r="O1305" s="5">
        <f t="shared" ca="1" si="205"/>
        <v>0.67599999999999993</v>
      </c>
      <c r="P1305" s="9">
        <f t="shared" ca="1" si="206"/>
        <v>1</v>
      </c>
      <c r="Q1305" s="5">
        <f t="shared" ca="1" si="207"/>
        <v>-1.5638095238095235</v>
      </c>
      <c r="R1305" s="9">
        <f t="shared" ca="1" si="208"/>
        <v>0</v>
      </c>
      <c r="S1305" s="5">
        <f t="shared" si="209"/>
        <v>1</v>
      </c>
    </row>
    <row r="1306" spans="1:19" x14ac:dyDescent="0.3">
      <c r="A1306" s="7">
        <v>43922</v>
      </c>
      <c r="B1306" s="3">
        <v>70967</v>
      </c>
      <c r="C1306" s="3">
        <v>73011</v>
      </c>
      <c r="D1306" s="3">
        <v>73011</v>
      </c>
      <c r="E1306" s="3">
        <v>69569</v>
      </c>
      <c r="F1306" s="4" t="s">
        <v>276</v>
      </c>
      <c r="G1306" s="1">
        <f>VALUE(LEFT(F1306,LEN(F1306)-1))*CHOOSE(MATCH(RIGHT(F1306,1),{"K";"M";"B"},0),1000,1000000,1000000000)</f>
        <v>10090000</v>
      </c>
      <c r="H1306" s="6">
        <v>-2.81E-2</v>
      </c>
      <c r="I1306" s="5">
        <f>+Dados_Históricos___Ibovespa_2015_a_2025[[#This Row],[Var%]]*100</f>
        <v>-2.81</v>
      </c>
      <c r="J1306" s="9">
        <f t="shared" si="200"/>
        <v>0</v>
      </c>
      <c r="K1306" s="5">
        <f t="shared" si="201"/>
        <v>-2.31</v>
      </c>
      <c r="L1306" s="9">
        <f t="shared" si="202"/>
        <v>0</v>
      </c>
      <c r="M1306" s="5">
        <f t="shared" ca="1" si="203"/>
        <v>-1.034</v>
      </c>
      <c r="N1306" s="9">
        <f t="shared" ca="1" si="204"/>
        <v>0</v>
      </c>
      <c r="O1306" s="5">
        <f t="shared" ca="1" si="205"/>
        <v>0.71</v>
      </c>
      <c r="P1306" s="9">
        <f t="shared" ca="1" si="206"/>
        <v>1</v>
      </c>
      <c r="Q1306" s="5">
        <f t="shared" ca="1" si="207"/>
        <v>-1.5738095238095233</v>
      </c>
      <c r="R1306" s="9">
        <f t="shared" ca="1" si="208"/>
        <v>0</v>
      </c>
      <c r="S1306" s="5">
        <f t="shared" si="209"/>
        <v>1</v>
      </c>
    </row>
    <row r="1307" spans="1:19" x14ac:dyDescent="0.3">
      <c r="A1307" s="7">
        <v>43921</v>
      </c>
      <c r="B1307" s="3">
        <v>73020</v>
      </c>
      <c r="C1307" s="3">
        <v>74629</v>
      </c>
      <c r="D1307" s="3">
        <v>75511</v>
      </c>
      <c r="E1307" s="3">
        <v>72385</v>
      </c>
      <c r="F1307" s="4" t="s">
        <v>384</v>
      </c>
      <c r="G1307" s="1">
        <f>VALUE(LEFT(F1307,LEN(F1307)-1))*CHOOSE(MATCH(RIGHT(F1307,1),{"K";"M";"B"},0),1000,1000000,1000000000)</f>
        <v>11140000</v>
      </c>
      <c r="H1307" s="6">
        <v>-2.1700000000000001E-2</v>
      </c>
      <c r="I1307" s="5">
        <f>+Dados_Históricos___Ibovespa_2015_a_2025[[#This Row],[Var%]]*100</f>
        <v>-2.17</v>
      </c>
      <c r="J1307" s="9">
        <f t="shared" si="200"/>
        <v>0</v>
      </c>
      <c r="K1307" s="5">
        <f t="shared" si="201"/>
        <v>-1.67</v>
      </c>
      <c r="L1307" s="9">
        <f t="shared" si="202"/>
        <v>0</v>
      </c>
      <c r="M1307" s="5">
        <f t="shared" ca="1" si="203"/>
        <v>1.028</v>
      </c>
      <c r="N1307" s="9">
        <f t="shared" ca="1" si="204"/>
        <v>1</v>
      </c>
      <c r="O1307" s="5">
        <f t="shared" ca="1" si="205"/>
        <v>-4.3999999999999949E-2</v>
      </c>
      <c r="P1307" s="9">
        <f t="shared" ca="1" si="206"/>
        <v>0</v>
      </c>
      <c r="Q1307" s="5">
        <f t="shared" ca="1" si="207"/>
        <v>-1.4885714285714282</v>
      </c>
      <c r="R1307" s="9">
        <f t="shared" ca="1" si="208"/>
        <v>0</v>
      </c>
      <c r="S1307" s="5">
        <f t="shared" si="209"/>
        <v>1</v>
      </c>
    </row>
    <row r="1308" spans="1:19" x14ac:dyDescent="0.3">
      <c r="A1308" s="7">
        <v>43920</v>
      </c>
      <c r="B1308" s="3">
        <v>74639</v>
      </c>
      <c r="C1308" s="3">
        <v>73431</v>
      </c>
      <c r="D1308" s="3">
        <v>75430</v>
      </c>
      <c r="E1308" s="3">
        <v>73184</v>
      </c>
      <c r="F1308" s="4" t="s">
        <v>685</v>
      </c>
      <c r="G1308" s="1">
        <f>VALUE(LEFT(F1308,LEN(F1308)-1))*CHOOSE(MATCH(RIGHT(F1308,1),{"K";"M";"B"},0),1000,1000000,1000000000)</f>
        <v>9030000</v>
      </c>
      <c r="H1308" s="6">
        <v>1.6500000000000001E-2</v>
      </c>
      <c r="I1308" s="5">
        <f>+Dados_Históricos___Ibovespa_2015_a_2025[[#This Row],[Var%]]*100</f>
        <v>1.6500000000000001</v>
      </c>
      <c r="J1308" s="9">
        <f t="shared" si="200"/>
        <v>1</v>
      </c>
      <c r="K1308" s="5">
        <f t="shared" si="201"/>
        <v>1.1500000000000001</v>
      </c>
      <c r="L1308" s="9">
        <f t="shared" si="202"/>
        <v>1</v>
      </c>
      <c r="M1308" s="5">
        <f t="shared" ca="1" si="203"/>
        <v>3.4</v>
      </c>
      <c r="N1308" s="9">
        <f t="shared" ca="1" si="204"/>
        <v>1</v>
      </c>
      <c r="O1308" s="5">
        <f t="shared" ca="1" si="205"/>
        <v>0.65800000000000014</v>
      </c>
      <c r="P1308" s="9">
        <f t="shared" ca="1" si="206"/>
        <v>1</v>
      </c>
      <c r="Q1308" s="5">
        <f t="shared" ca="1" si="207"/>
        <v>-1.273333333333333</v>
      </c>
      <c r="R1308" s="9">
        <f t="shared" ca="1" si="208"/>
        <v>0</v>
      </c>
      <c r="S1308" s="5">
        <f t="shared" si="209"/>
        <v>-1</v>
      </c>
    </row>
    <row r="1309" spans="1:19" x14ac:dyDescent="0.3">
      <c r="A1309" s="7">
        <v>43917</v>
      </c>
      <c r="B1309" s="3">
        <v>73429</v>
      </c>
      <c r="C1309" s="3">
        <v>77708</v>
      </c>
      <c r="D1309" s="3">
        <v>77708</v>
      </c>
      <c r="E1309" s="3">
        <v>73057</v>
      </c>
      <c r="F1309" s="4" t="s">
        <v>410</v>
      </c>
      <c r="G1309" s="1">
        <f>VALUE(LEFT(F1309,LEN(F1309)-1))*CHOOSE(MATCH(RIGHT(F1309,1),{"K";"M";"B"},0),1000,1000000,1000000000)</f>
        <v>10300000</v>
      </c>
      <c r="H1309" s="6">
        <v>-5.5100000000000003E-2</v>
      </c>
      <c r="I1309" s="5">
        <f>+Dados_Históricos___Ibovespa_2015_a_2025[[#This Row],[Var%]]*100</f>
        <v>-5.5100000000000007</v>
      </c>
      <c r="J1309" s="9">
        <f t="shared" si="200"/>
        <v>0</v>
      </c>
      <c r="K1309" s="5">
        <f t="shared" si="201"/>
        <v>-5.0100000000000007</v>
      </c>
      <c r="L1309" s="9">
        <f t="shared" si="202"/>
        <v>0</v>
      </c>
      <c r="M1309" s="5">
        <f t="shared" ca="1" si="203"/>
        <v>2.0259999999999998</v>
      </c>
      <c r="N1309" s="9">
        <f t="shared" ca="1" si="204"/>
        <v>1</v>
      </c>
      <c r="O1309" s="5">
        <f t="shared" ca="1" si="205"/>
        <v>-0.8989999999999998</v>
      </c>
      <c r="P1309" s="9">
        <f t="shared" ca="1" si="206"/>
        <v>0</v>
      </c>
      <c r="Q1309" s="5">
        <f t="shared" ca="1" si="207"/>
        <v>-1.2971428571428567</v>
      </c>
      <c r="R1309" s="9">
        <f t="shared" ca="1" si="208"/>
        <v>0</v>
      </c>
      <c r="S1309" s="5">
        <f t="shared" si="209"/>
        <v>-1</v>
      </c>
    </row>
    <row r="1310" spans="1:19" x14ac:dyDescent="0.3">
      <c r="A1310" s="7">
        <v>43916</v>
      </c>
      <c r="B1310" s="3">
        <v>77710</v>
      </c>
      <c r="C1310" s="3">
        <v>74956</v>
      </c>
      <c r="D1310" s="3">
        <v>78846</v>
      </c>
      <c r="E1310" s="3">
        <v>74923</v>
      </c>
      <c r="F1310" s="4" t="s">
        <v>802</v>
      </c>
      <c r="G1310" s="1">
        <f>VALUE(LEFT(F1310,LEN(F1310)-1))*CHOOSE(MATCH(RIGHT(F1310,1),{"K";"M";"B"},0),1000,1000000,1000000000)</f>
        <v>12760000</v>
      </c>
      <c r="H1310" s="6">
        <v>3.6700000000000003E-2</v>
      </c>
      <c r="I1310" s="5">
        <f>+Dados_Históricos___Ibovespa_2015_a_2025[[#This Row],[Var%]]*100</f>
        <v>3.6700000000000004</v>
      </c>
      <c r="J1310" s="9">
        <f t="shared" si="200"/>
        <v>1</v>
      </c>
      <c r="K1310" s="5">
        <f t="shared" si="201"/>
        <v>3.1700000000000004</v>
      </c>
      <c r="L1310" s="9">
        <f t="shared" si="202"/>
        <v>1</v>
      </c>
      <c r="M1310" s="5">
        <f t="shared" ca="1" si="203"/>
        <v>2.758</v>
      </c>
      <c r="N1310" s="9">
        <f t="shared" ca="1" si="204"/>
        <v>1</v>
      </c>
      <c r="O1310" s="5">
        <f t="shared" ca="1" si="205"/>
        <v>1.0430000000000004</v>
      </c>
      <c r="P1310" s="9">
        <f t="shared" ca="1" si="206"/>
        <v>1</v>
      </c>
      <c r="Q1310" s="5">
        <f t="shared" ca="1" si="207"/>
        <v>-1.1580952380952378</v>
      </c>
      <c r="R1310" s="9">
        <f t="shared" ca="1" si="208"/>
        <v>0</v>
      </c>
      <c r="S1310" s="5">
        <f t="shared" si="209"/>
        <v>1</v>
      </c>
    </row>
    <row r="1311" spans="1:19" x14ac:dyDescent="0.3">
      <c r="A1311" s="7">
        <v>43915</v>
      </c>
      <c r="B1311" s="3">
        <v>74956</v>
      </c>
      <c r="C1311" s="3">
        <v>69727</v>
      </c>
      <c r="D1311" s="3">
        <v>76714</v>
      </c>
      <c r="E1311" s="3">
        <v>69360</v>
      </c>
      <c r="F1311" s="4" t="s">
        <v>397</v>
      </c>
      <c r="G1311" s="1">
        <f>VALUE(LEFT(F1311,LEN(F1311)-1))*CHOOSE(MATCH(RIGHT(F1311,1),{"K";"M";"B"},0),1000,1000000,1000000000)</f>
        <v>12950000</v>
      </c>
      <c r="H1311" s="6">
        <v>7.4999999999999997E-2</v>
      </c>
      <c r="I1311" s="5">
        <f>+Dados_Históricos___Ibovespa_2015_a_2025[[#This Row],[Var%]]*100</f>
        <v>7.5</v>
      </c>
      <c r="J1311" s="9">
        <f t="shared" si="200"/>
        <v>1</v>
      </c>
      <c r="K1311" s="5">
        <f t="shared" si="201"/>
        <v>7</v>
      </c>
      <c r="L1311" s="9">
        <f t="shared" si="202"/>
        <v>1</v>
      </c>
      <c r="M1311" s="5">
        <f t="shared" ca="1" si="203"/>
        <v>2.4539999999999997</v>
      </c>
      <c r="N1311" s="9">
        <f t="shared" ca="1" si="204"/>
        <v>1</v>
      </c>
      <c r="O1311" s="5">
        <f t="shared" ca="1" si="205"/>
        <v>-0.80199999999999994</v>
      </c>
      <c r="P1311" s="9">
        <f t="shared" ca="1" si="206"/>
        <v>0</v>
      </c>
      <c r="Q1311" s="5">
        <f t="shared" ca="1" si="207"/>
        <v>-1.666190476190476</v>
      </c>
      <c r="R1311" s="9">
        <f t="shared" ca="1" si="208"/>
        <v>0</v>
      </c>
      <c r="S1311" s="5">
        <f t="shared" si="209"/>
        <v>1.0000000000000002</v>
      </c>
    </row>
    <row r="1312" spans="1:19" x14ac:dyDescent="0.3">
      <c r="A1312" s="7">
        <v>43914</v>
      </c>
      <c r="B1312" s="3">
        <v>69729</v>
      </c>
      <c r="C1312" s="3">
        <v>63604</v>
      </c>
      <c r="D1312" s="3">
        <v>71535</v>
      </c>
      <c r="E1312" s="3">
        <v>63604</v>
      </c>
      <c r="F1312" s="4" t="s">
        <v>597</v>
      </c>
      <c r="G1312" s="1">
        <f>VALUE(LEFT(F1312,LEN(F1312)-1))*CHOOSE(MATCH(RIGHT(F1312,1),{"K";"M";"B"},0),1000,1000000,1000000000)</f>
        <v>11680000</v>
      </c>
      <c r="H1312" s="6">
        <v>9.69E-2</v>
      </c>
      <c r="I1312" s="5">
        <f>+Dados_Históricos___Ibovespa_2015_a_2025[[#This Row],[Var%]]*100</f>
        <v>9.69</v>
      </c>
      <c r="J1312" s="9">
        <f t="shared" si="200"/>
        <v>1</v>
      </c>
      <c r="K1312" s="5">
        <f t="shared" si="201"/>
        <v>9.19</v>
      </c>
      <c r="L1312" s="9">
        <f t="shared" si="202"/>
        <v>1</v>
      </c>
      <c r="M1312" s="5">
        <f t="shared" ca="1" si="203"/>
        <v>-1.1160000000000001</v>
      </c>
      <c r="N1312" s="9">
        <f t="shared" ca="1" si="204"/>
        <v>0</v>
      </c>
      <c r="O1312" s="5">
        <f t="shared" ca="1" si="205"/>
        <v>-2.3159999999999998</v>
      </c>
      <c r="P1312" s="9">
        <f t="shared" ca="1" si="206"/>
        <v>0</v>
      </c>
      <c r="Q1312" s="5">
        <f t="shared" ca="1" si="207"/>
        <v>-2.0609523809523806</v>
      </c>
      <c r="R1312" s="9">
        <f t="shared" ca="1" si="208"/>
        <v>0</v>
      </c>
      <c r="S1312" s="5">
        <f t="shared" si="209"/>
        <v>-0.99999999999999978</v>
      </c>
    </row>
    <row r="1313" spans="1:19" x14ac:dyDescent="0.3">
      <c r="A1313" s="7">
        <v>43913</v>
      </c>
      <c r="B1313" s="3">
        <v>63570</v>
      </c>
      <c r="C1313" s="3">
        <v>67067</v>
      </c>
      <c r="D1313" s="3">
        <v>67604</v>
      </c>
      <c r="E1313" s="3">
        <v>62161</v>
      </c>
      <c r="F1313" s="4" t="s">
        <v>326</v>
      </c>
      <c r="G1313" s="1">
        <f>VALUE(LEFT(F1313,LEN(F1313)-1))*CHOOSE(MATCH(RIGHT(F1313,1),{"K";"M";"B"},0),1000,1000000,1000000000)</f>
        <v>11960000</v>
      </c>
      <c r="H1313" s="6">
        <v>-5.2200000000000003E-2</v>
      </c>
      <c r="I1313" s="5">
        <f>+Dados_Históricos___Ibovespa_2015_a_2025[[#This Row],[Var%]]*100</f>
        <v>-5.2200000000000006</v>
      </c>
      <c r="J1313" s="9">
        <f t="shared" si="200"/>
        <v>0</v>
      </c>
      <c r="K1313" s="5">
        <f t="shared" si="201"/>
        <v>-4.7200000000000006</v>
      </c>
      <c r="L1313" s="9">
        <f t="shared" si="202"/>
        <v>0</v>
      </c>
      <c r="M1313" s="5">
        <f t="shared" ca="1" si="203"/>
        <v>-2.0839999999999996</v>
      </c>
      <c r="N1313" s="9">
        <f t="shared" ca="1" si="204"/>
        <v>0</v>
      </c>
      <c r="O1313" s="5">
        <f t="shared" ca="1" si="205"/>
        <v>-2.5709999999999993</v>
      </c>
      <c r="P1313" s="9">
        <f t="shared" ca="1" si="206"/>
        <v>0</v>
      </c>
      <c r="Q1313" s="5">
        <f t="shared" ca="1" si="207"/>
        <v>-2.601428571428571</v>
      </c>
      <c r="R1313" s="9">
        <f t="shared" ca="1" si="208"/>
        <v>0</v>
      </c>
      <c r="S1313" s="5">
        <f t="shared" si="209"/>
        <v>-1</v>
      </c>
    </row>
    <row r="1314" spans="1:19" x14ac:dyDescent="0.3">
      <c r="A1314" s="7">
        <v>43910</v>
      </c>
      <c r="B1314" s="3">
        <v>67069</v>
      </c>
      <c r="C1314" s="3">
        <v>68344</v>
      </c>
      <c r="D1314" s="3">
        <v>72247</v>
      </c>
      <c r="E1314" s="3">
        <v>66120</v>
      </c>
      <c r="F1314" s="4" t="s">
        <v>803</v>
      </c>
      <c r="G1314" s="1">
        <f>VALUE(LEFT(F1314,LEN(F1314)-1))*CHOOSE(MATCH(RIGHT(F1314,1),{"K";"M";"B"},0),1000,1000000,1000000000)</f>
        <v>15150000</v>
      </c>
      <c r="H1314" s="6">
        <v>-1.8499999999999999E-2</v>
      </c>
      <c r="I1314" s="5">
        <f>+Dados_Históricos___Ibovespa_2015_a_2025[[#This Row],[Var%]]*100</f>
        <v>-1.8499999999999999</v>
      </c>
      <c r="J1314" s="9">
        <f t="shared" si="200"/>
        <v>0</v>
      </c>
      <c r="K1314" s="5">
        <f t="shared" si="201"/>
        <v>-1.3499999999999999</v>
      </c>
      <c r="L1314" s="9">
        <f t="shared" si="202"/>
        <v>0</v>
      </c>
      <c r="M1314" s="5">
        <f t="shared" ca="1" si="203"/>
        <v>-3.8239999999999994</v>
      </c>
      <c r="N1314" s="9">
        <f t="shared" ca="1" si="204"/>
        <v>0</v>
      </c>
      <c r="O1314" s="5">
        <f t="shared" ca="1" si="205"/>
        <v>-3.2659999999999996</v>
      </c>
      <c r="P1314" s="9">
        <f t="shared" ca="1" si="206"/>
        <v>0</v>
      </c>
      <c r="Q1314" s="5">
        <f t="shared" ca="1" si="207"/>
        <v>-2.2890476190476186</v>
      </c>
      <c r="R1314" s="9">
        <f t="shared" ca="1" si="208"/>
        <v>0</v>
      </c>
      <c r="S1314" s="5">
        <f t="shared" si="209"/>
        <v>1.0000000000000002</v>
      </c>
    </row>
    <row r="1315" spans="1:19" x14ac:dyDescent="0.3">
      <c r="A1315" s="7">
        <v>43909</v>
      </c>
      <c r="B1315" s="3">
        <v>68332</v>
      </c>
      <c r="C1315" s="3">
        <v>66883</v>
      </c>
      <c r="D1315" s="3">
        <v>70071</v>
      </c>
      <c r="E1315" s="3">
        <v>61691</v>
      </c>
      <c r="F1315" s="4" t="s">
        <v>450</v>
      </c>
      <c r="G1315" s="1">
        <f>VALUE(LEFT(F1315,LEN(F1315)-1))*CHOOSE(MATCH(RIGHT(F1315,1),{"K";"M";"B"},0),1000,1000000,1000000000)</f>
        <v>16140000</v>
      </c>
      <c r="H1315" s="6">
        <v>2.1499999999999998E-2</v>
      </c>
      <c r="I1315" s="5">
        <f>+Dados_Históricos___Ibovespa_2015_a_2025[[#This Row],[Var%]]*100</f>
        <v>2.15</v>
      </c>
      <c r="J1315" s="9">
        <f t="shared" si="200"/>
        <v>1</v>
      </c>
      <c r="K1315" s="5">
        <f t="shared" si="201"/>
        <v>1.65</v>
      </c>
      <c r="L1315" s="9">
        <f t="shared" si="202"/>
        <v>1</v>
      </c>
      <c r="M1315" s="5">
        <f t="shared" ca="1" si="203"/>
        <v>-0.67199999999999915</v>
      </c>
      <c r="N1315" s="9">
        <f t="shared" ca="1" si="204"/>
        <v>0</v>
      </c>
      <c r="O1315" s="5">
        <f t="shared" ca="1" si="205"/>
        <v>-3.4949999999999997</v>
      </c>
      <c r="P1315" s="9">
        <f t="shared" ca="1" si="206"/>
        <v>0</v>
      </c>
      <c r="Q1315" s="5">
        <f t="shared" ca="1" si="207"/>
        <v>-2.2147619047619043</v>
      </c>
      <c r="R1315" s="9">
        <f t="shared" ca="1" si="208"/>
        <v>0</v>
      </c>
      <c r="S1315" s="5">
        <f t="shared" si="209"/>
        <v>1</v>
      </c>
    </row>
    <row r="1316" spans="1:19" x14ac:dyDescent="0.3">
      <c r="A1316" s="7">
        <v>43908</v>
      </c>
      <c r="B1316" s="3">
        <v>66895</v>
      </c>
      <c r="C1316" s="3">
        <v>74576</v>
      </c>
      <c r="D1316" s="3">
        <v>74576</v>
      </c>
      <c r="E1316" s="3">
        <v>63547</v>
      </c>
      <c r="F1316" s="4" t="s">
        <v>804</v>
      </c>
      <c r="G1316" s="1">
        <f>VALUE(LEFT(F1316,LEN(F1316)-1))*CHOOSE(MATCH(RIGHT(F1316,1),{"K";"M";"B"},0),1000,1000000,1000000000)</f>
        <v>16750000</v>
      </c>
      <c r="H1316" s="6">
        <v>-0.10349999999999999</v>
      </c>
      <c r="I1316" s="5">
        <f>+Dados_Históricos___Ibovespa_2015_a_2025[[#This Row],[Var%]]*100</f>
        <v>-10.35</v>
      </c>
      <c r="J1316" s="9">
        <f t="shared" si="200"/>
        <v>0</v>
      </c>
      <c r="K1316" s="5">
        <f t="shared" si="201"/>
        <v>-9.85</v>
      </c>
      <c r="L1316" s="9">
        <f t="shared" si="202"/>
        <v>0</v>
      </c>
      <c r="M1316" s="5">
        <f t="shared" ca="1" si="203"/>
        <v>-4.0579999999999998</v>
      </c>
      <c r="N1316" s="9">
        <f t="shared" ca="1" si="204"/>
        <v>0</v>
      </c>
      <c r="O1316" s="5">
        <f t="shared" ca="1" si="205"/>
        <v>-4.1749999999999998</v>
      </c>
      <c r="P1316" s="9">
        <f t="shared" ca="1" si="206"/>
        <v>0</v>
      </c>
      <c r="Q1316" s="5">
        <f t="shared" ca="1" si="207"/>
        <v>-2.2785714285714285</v>
      </c>
      <c r="R1316" s="9">
        <f t="shared" ca="1" si="208"/>
        <v>0</v>
      </c>
      <c r="S1316" s="5">
        <f t="shared" si="209"/>
        <v>-1</v>
      </c>
    </row>
    <row r="1317" spans="1:19" x14ac:dyDescent="0.3">
      <c r="A1317" s="7">
        <v>43907</v>
      </c>
      <c r="B1317" s="3">
        <v>74617</v>
      </c>
      <c r="C1317" s="3">
        <v>71178</v>
      </c>
      <c r="D1317" s="3">
        <v>77255</v>
      </c>
      <c r="E1317" s="3">
        <v>70782</v>
      </c>
      <c r="F1317" s="4" t="s">
        <v>805</v>
      </c>
      <c r="G1317" s="1">
        <f>VALUE(LEFT(F1317,LEN(F1317)-1))*CHOOSE(MATCH(RIGHT(F1317,1),{"K";"M";"B"},0),1000,1000000,1000000000)</f>
        <v>14950000</v>
      </c>
      <c r="H1317" s="6">
        <v>4.8500000000000001E-2</v>
      </c>
      <c r="I1317" s="5">
        <f>+Dados_Históricos___Ibovespa_2015_a_2025[[#This Row],[Var%]]*100</f>
        <v>4.8500000000000005</v>
      </c>
      <c r="J1317" s="9">
        <f t="shared" si="200"/>
        <v>1</v>
      </c>
      <c r="K1317" s="5">
        <f t="shared" si="201"/>
        <v>4.3500000000000005</v>
      </c>
      <c r="L1317" s="9">
        <f t="shared" si="202"/>
        <v>1</v>
      </c>
      <c r="M1317" s="5">
        <f t="shared" ca="1" si="203"/>
        <v>-3.5159999999999991</v>
      </c>
      <c r="N1317" s="9">
        <f t="shared" ca="1" si="204"/>
        <v>0</v>
      </c>
      <c r="O1317" s="5">
        <f t="shared" ca="1" si="205"/>
        <v>-2.9799999999999991</v>
      </c>
      <c r="P1317" s="9">
        <f t="shared" ca="1" si="206"/>
        <v>0</v>
      </c>
      <c r="Q1317" s="5">
        <f t="shared" ca="1" si="207"/>
        <v>-1.8385714285714276</v>
      </c>
      <c r="R1317" s="9">
        <f t="shared" ca="1" si="208"/>
        <v>0</v>
      </c>
      <c r="S1317" s="5">
        <f t="shared" si="209"/>
        <v>-1</v>
      </c>
    </row>
    <row r="1318" spans="1:19" x14ac:dyDescent="0.3">
      <c r="A1318" s="7">
        <v>43906</v>
      </c>
      <c r="B1318" s="3">
        <v>71168</v>
      </c>
      <c r="C1318" s="3">
        <v>82565</v>
      </c>
      <c r="D1318" s="3">
        <v>82565</v>
      </c>
      <c r="E1318" s="3">
        <v>70855</v>
      </c>
      <c r="F1318" s="4" t="s">
        <v>428</v>
      </c>
      <c r="G1318" s="1">
        <f>VALUE(LEFT(F1318,LEN(F1318)-1))*CHOOSE(MATCH(RIGHT(F1318,1),{"K";"M";"B"},0),1000,1000000,1000000000)</f>
        <v>12850000</v>
      </c>
      <c r="H1318" s="6">
        <v>-0.13919999999999999</v>
      </c>
      <c r="I1318" s="5">
        <f>+Dados_Históricos___Ibovespa_2015_a_2025[[#This Row],[Var%]]*100</f>
        <v>-13.919999999999998</v>
      </c>
      <c r="J1318" s="9">
        <f t="shared" si="200"/>
        <v>0</v>
      </c>
      <c r="K1318" s="5">
        <f t="shared" si="201"/>
        <v>-13.419999999999998</v>
      </c>
      <c r="L1318" s="9">
        <f t="shared" si="202"/>
        <v>0</v>
      </c>
      <c r="M1318" s="5">
        <f t="shared" ca="1" si="203"/>
        <v>-3.0579999999999989</v>
      </c>
      <c r="N1318" s="9">
        <f t="shared" ca="1" si="204"/>
        <v>0</v>
      </c>
      <c r="O1318" s="5">
        <f t="shared" ca="1" si="205"/>
        <v>-3.5669999999999993</v>
      </c>
      <c r="P1318" s="9">
        <f t="shared" ca="1" si="206"/>
        <v>0</v>
      </c>
      <c r="Q1318" s="5">
        <f t="shared" ca="1" si="207"/>
        <v>-2.11095238095238</v>
      </c>
      <c r="R1318" s="9">
        <f t="shared" ca="1" si="208"/>
        <v>0</v>
      </c>
      <c r="S1318" s="5">
        <f t="shared" si="209"/>
        <v>1.0000000000000002</v>
      </c>
    </row>
    <row r="1319" spans="1:19" x14ac:dyDescent="0.3">
      <c r="A1319" s="7">
        <v>43903</v>
      </c>
      <c r="B1319" s="3">
        <v>82678</v>
      </c>
      <c r="C1319" s="3">
        <v>72621</v>
      </c>
      <c r="D1319" s="3">
        <v>83758</v>
      </c>
      <c r="E1319" s="3">
        <v>72621</v>
      </c>
      <c r="F1319" s="4" t="s">
        <v>806</v>
      </c>
      <c r="G1319" s="1">
        <f>VALUE(LEFT(F1319,LEN(F1319)-1))*CHOOSE(MATCH(RIGHT(F1319,1),{"K";"M";"B"},0),1000,1000000,1000000000)</f>
        <v>15770000</v>
      </c>
      <c r="H1319" s="6">
        <v>0.1391</v>
      </c>
      <c r="I1319" s="5">
        <f>+Dados_Históricos___Ibovespa_2015_a_2025[[#This Row],[Var%]]*100</f>
        <v>13.91</v>
      </c>
      <c r="J1319" s="9">
        <f t="shared" si="200"/>
        <v>1</v>
      </c>
      <c r="K1319" s="5">
        <f t="shared" si="201"/>
        <v>13.41</v>
      </c>
      <c r="L1319" s="9">
        <f t="shared" si="202"/>
        <v>1</v>
      </c>
      <c r="M1319" s="5">
        <f t="shared" ca="1" si="203"/>
        <v>-2.7079999999999993</v>
      </c>
      <c r="N1319" s="9">
        <f t="shared" ca="1" si="204"/>
        <v>0</v>
      </c>
      <c r="O1319" s="5">
        <f t="shared" ca="1" si="205"/>
        <v>-1.9399999999999995</v>
      </c>
      <c r="P1319" s="9">
        <f t="shared" ca="1" si="206"/>
        <v>0</v>
      </c>
      <c r="Q1319" s="5">
        <f t="shared" ca="1" si="207"/>
        <v>-1.3942857142857141</v>
      </c>
      <c r="R1319" s="9">
        <f t="shared" ca="1" si="208"/>
        <v>0</v>
      </c>
      <c r="S1319" s="5">
        <f t="shared" si="209"/>
        <v>1</v>
      </c>
    </row>
    <row r="1320" spans="1:19" x14ac:dyDescent="0.3">
      <c r="A1320" s="7">
        <v>43902</v>
      </c>
      <c r="B1320" s="3">
        <v>72583</v>
      </c>
      <c r="C1320" s="3">
        <v>85103</v>
      </c>
      <c r="D1320" s="3">
        <v>85103</v>
      </c>
      <c r="E1320" s="3">
        <v>68488</v>
      </c>
      <c r="F1320" s="4" t="s">
        <v>807</v>
      </c>
      <c r="G1320" s="1">
        <f>VALUE(LEFT(F1320,LEN(F1320)-1))*CHOOSE(MATCH(RIGHT(F1320,1),{"K";"M";"B"},0),1000,1000000,1000000000)</f>
        <v>12010000</v>
      </c>
      <c r="H1320" s="6">
        <v>-0.14779999999999999</v>
      </c>
      <c r="I1320" s="5">
        <f>+Dados_Históricos___Ibovespa_2015_a_2025[[#This Row],[Var%]]*100</f>
        <v>-14.78</v>
      </c>
      <c r="J1320" s="9">
        <f t="shared" si="200"/>
        <v>0</v>
      </c>
      <c r="K1320" s="5">
        <f t="shared" si="201"/>
        <v>-14.28</v>
      </c>
      <c r="L1320" s="9">
        <f t="shared" si="202"/>
        <v>0</v>
      </c>
      <c r="M1320" s="5">
        <f t="shared" ca="1" si="203"/>
        <v>-6.3179999999999996</v>
      </c>
      <c r="N1320" s="9">
        <f t="shared" ca="1" si="204"/>
        <v>0</v>
      </c>
      <c r="O1320" s="5">
        <f t="shared" ca="1" si="205"/>
        <v>-3.2159999999999997</v>
      </c>
      <c r="P1320" s="9">
        <f t="shared" ca="1" si="206"/>
        <v>0</v>
      </c>
      <c r="Q1320" s="5">
        <f t="shared" ca="1" si="207"/>
        <v>-1.9380952380952372</v>
      </c>
      <c r="R1320" s="9">
        <f t="shared" ca="1" si="208"/>
        <v>0</v>
      </c>
      <c r="S1320" s="5">
        <f t="shared" si="209"/>
        <v>1</v>
      </c>
    </row>
    <row r="1321" spans="1:19" x14ac:dyDescent="0.3">
      <c r="A1321" s="7">
        <v>43901</v>
      </c>
      <c r="B1321" s="3">
        <v>85171</v>
      </c>
      <c r="C1321" s="3">
        <v>92202</v>
      </c>
      <c r="D1321" s="3">
        <v>92202</v>
      </c>
      <c r="E1321" s="3">
        <v>80796</v>
      </c>
      <c r="F1321" s="4" t="s">
        <v>623</v>
      </c>
      <c r="G1321" s="1">
        <f>VALUE(LEFT(F1321,LEN(F1321)-1))*CHOOSE(MATCH(RIGHT(F1321,1),{"K";"M";"B"},0),1000,1000000,1000000000)</f>
        <v>11790000</v>
      </c>
      <c r="H1321" s="6">
        <v>-7.6399999999999996E-2</v>
      </c>
      <c r="I1321" s="5">
        <f>+Dados_Históricos___Ibovespa_2015_a_2025[[#This Row],[Var%]]*100</f>
        <v>-7.64</v>
      </c>
      <c r="J1321" s="9">
        <f t="shared" si="200"/>
        <v>0</v>
      </c>
      <c r="K1321" s="5">
        <f t="shared" si="201"/>
        <v>-7.14</v>
      </c>
      <c r="L1321" s="9">
        <f t="shared" si="202"/>
        <v>0</v>
      </c>
      <c r="M1321" s="5">
        <f t="shared" ca="1" si="203"/>
        <v>-4.2919999999999998</v>
      </c>
      <c r="N1321" s="9">
        <f t="shared" ca="1" si="204"/>
        <v>0</v>
      </c>
      <c r="O1321" s="5">
        <f t="shared" ca="1" si="205"/>
        <v>-1.9969999999999999</v>
      </c>
      <c r="P1321" s="9">
        <f t="shared" ca="1" si="206"/>
        <v>0</v>
      </c>
      <c r="Q1321" s="5">
        <f t="shared" ca="1" si="207"/>
        <v>-1.2842857142857145</v>
      </c>
      <c r="R1321" s="9">
        <f t="shared" ca="1" si="208"/>
        <v>0</v>
      </c>
      <c r="S1321" s="5">
        <f t="shared" si="209"/>
        <v>-1</v>
      </c>
    </row>
    <row r="1322" spans="1:19" x14ac:dyDescent="0.3">
      <c r="A1322" s="7">
        <v>43900</v>
      </c>
      <c r="B1322" s="3">
        <v>92214</v>
      </c>
      <c r="C1322" s="3">
        <v>86071</v>
      </c>
      <c r="D1322" s="3">
        <v>92230</v>
      </c>
      <c r="E1322" s="3">
        <v>86071</v>
      </c>
      <c r="F1322" s="4" t="s">
        <v>436</v>
      </c>
      <c r="G1322" s="1">
        <f>VALUE(LEFT(F1322,LEN(F1322)-1))*CHOOSE(MATCH(RIGHT(F1322,1),{"K";"M";"B"},0),1000,1000000,1000000000)</f>
        <v>13530000</v>
      </c>
      <c r="H1322" s="6">
        <v>7.1400000000000005E-2</v>
      </c>
      <c r="I1322" s="5">
        <f>+Dados_Históricos___Ibovespa_2015_a_2025[[#This Row],[Var%]]*100</f>
        <v>7.1400000000000006</v>
      </c>
      <c r="J1322" s="9">
        <f t="shared" si="200"/>
        <v>1</v>
      </c>
      <c r="K1322" s="5">
        <f t="shared" si="201"/>
        <v>6.6400000000000006</v>
      </c>
      <c r="L1322" s="9">
        <f t="shared" si="202"/>
        <v>1</v>
      </c>
      <c r="M1322" s="5">
        <f t="shared" ca="1" si="203"/>
        <v>-2.444</v>
      </c>
      <c r="N1322" s="9">
        <f t="shared" ca="1" si="204"/>
        <v>0</v>
      </c>
      <c r="O1322" s="5">
        <f t="shared" ca="1" si="205"/>
        <v>-1.9329999999999998</v>
      </c>
      <c r="P1322" s="9">
        <f t="shared" ca="1" si="206"/>
        <v>0</v>
      </c>
      <c r="Q1322" s="5">
        <f t="shared" ca="1" si="207"/>
        <v>-0.97904761904761917</v>
      </c>
      <c r="R1322" s="9">
        <f t="shared" ca="1" si="208"/>
        <v>0</v>
      </c>
      <c r="S1322" s="5">
        <f t="shared" si="209"/>
        <v>1</v>
      </c>
    </row>
    <row r="1323" spans="1:19" x14ac:dyDescent="0.3">
      <c r="A1323" s="7">
        <v>43899</v>
      </c>
      <c r="B1323" s="3">
        <v>86067</v>
      </c>
      <c r="C1323" s="3">
        <v>97982</v>
      </c>
      <c r="D1323" s="3">
        <v>97982</v>
      </c>
      <c r="E1323" s="3">
        <v>85880</v>
      </c>
      <c r="F1323" s="4" t="s">
        <v>578</v>
      </c>
      <c r="G1323" s="1">
        <f>VALUE(LEFT(F1323,LEN(F1323)-1))*CHOOSE(MATCH(RIGHT(F1323,1),{"K";"M";"B"},0),1000,1000000,1000000000)</f>
        <v>14650000</v>
      </c>
      <c r="H1323" s="6">
        <v>-0.1217</v>
      </c>
      <c r="I1323" s="5">
        <f>+Dados_Históricos___Ibovespa_2015_a_2025[[#This Row],[Var%]]*100</f>
        <v>-12.17</v>
      </c>
      <c r="J1323" s="9">
        <f t="shared" si="200"/>
        <v>0</v>
      </c>
      <c r="K1323" s="5">
        <f t="shared" si="201"/>
        <v>-11.67</v>
      </c>
      <c r="L1323" s="9">
        <f t="shared" si="202"/>
        <v>0</v>
      </c>
      <c r="M1323" s="5">
        <f t="shared" ca="1" si="203"/>
        <v>-4.0759999999999996</v>
      </c>
      <c r="N1323" s="9">
        <f t="shared" ca="1" si="204"/>
        <v>0</v>
      </c>
      <c r="O1323" s="5">
        <f t="shared" ca="1" si="205"/>
        <v>-2.726</v>
      </c>
      <c r="P1323" s="9">
        <f t="shared" ca="1" si="206"/>
        <v>0</v>
      </c>
      <c r="Q1323" s="5">
        <f t="shared" ca="1" si="207"/>
        <v>-1.3533333333333335</v>
      </c>
      <c r="R1323" s="9">
        <f t="shared" ca="1" si="208"/>
        <v>0</v>
      </c>
      <c r="S1323" s="5">
        <f t="shared" si="209"/>
        <v>-1</v>
      </c>
    </row>
    <row r="1324" spans="1:19" x14ac:dyDescent="0.3">
      <c r="A1324" s="7">
        <v>43896</v>
      </c>
      <c r="B1324" s="3">
        <v>97997</v>
      </c>
      <c r="C1324" s="3">
        <v>102230</v>
      </c>
      <c r="D1324" s="3">
        <v>102230</v>
      </c>
      <c r="E1324" s="3">
        <v>96886</v>
      </c>
      <c r="F1324" s="4" t="s">
        <v>808</v>
      </c>
      <c r="G1324" s="1">
        <f>VALUE(LEFT(F1324,LEN(F1324)-1))*CHOOSE(MATCH(RIGHT(F1324,1),{"K";"M";"B"},0),1000,1000000,1000000000)</f>
        <v>11860000</v>
      </c>
      <c r="H1324" s="6">
        <v>-4.1399999999999999E-2</v>
      </c>
      <c r="I1324" s="5">
        <f>+Dados_Históricos___Ibovespa_2015_a_2025[[#This Row],[Var%]]*100</f>
        <v>-4.1399999999999997</v>
      </c>
      <c r="J1324" s="9">
        <f t="shared" si="200"/>
        <v>0</v>
      </c>
      <c r="K1324" s="5">
        <f t="shared" si="201"/>
        <v>-3.6399999999999997</v>
      </c>
      <c r="L1324" s="9">
        <f t="shared" si="202"/>
        <v>0</v>
      </c>
      <c r="M1324" s="5">
        <f t="shared" ca="1" si="203"/>
        <v>-1.1719999999999999</v>
      </c>
      <c r="N1324" s="9">
        <f t="shared" ca="1" si="204"/>
        <v>0</v>
      </c>
      <c r="O1324" s="5">
        <f t="shared" ca="1" si="205"/>
        <v>-1.675</v>
      </c>
      <c r="P1324" s="9">
        <f t="shared" ca="1" si="206"/>
        <v>0</v>
      </c>
      <c r="Q1324" s="5">
        <f t="shared" ca="1" si="207"/>
        <v>-0.75428571428571423</v>
      </c>
      <c r="R1324" s="9">
        <f t="shared" ca="1" si="208"/>
        <v>0</v>
      </c>
      <c r="S1324" s="5">
        <f t="shared" si="209"/>
        <v>-0.99999999999999989</v>
      </c>
    </row>
    <row r="1325" spans="1:19" x14ac:dyDescent="0.3">
      <c r="A1325" s="7">
        <v>43895</v>
      </c>
      <c r="B1325" s="3">
        <v>102233</v>
      </c>
      <c r="C1325" s="3">
        <v>107217</v>
      </c>
      <c r="D1325" s="3">
        <v>107217</v>
      </c>
      <c r="E1325" s="3">
        <v>100536</v>
      </c>
      <c r="F1325" s="4" t="s">
        <v>216</v>
      </c>
      <c r="G1325" s="1">
        <f>VALUE(LEFT(F1325,LEN(F1325)-1))*CHOOSE(MATCH(RIGHT(F1325,1),{"K";"M";"B"},0),1000,1000000,1000000000)</f>
        <v>8600000</v>
      </c>
      <c r="H1325" s="6">
        <v>-4.65E-2</v>
      </c>
      <c r="I1325" s="5">
        <f>+Dados_Históricos___Ibovespa_2015_a_2025[[#This Row],[Var%]]*100</f>
        <v>-4.6500000000000004</v>
      </c>
      <c r="J1325" s="9">
        <f t="shared" si="200"/>
        <v>0</v>
      </c>
      <c r="K1325" s="5">
        <f t="shared" si="201"/>
        <v>-4.1500000000000004</v>
      </c>
      <c r="L1325" s="9">
        <f t="shared" si="202"/>
        <v>0</v>
      </c>
      <c r="M1325" s="5">
        <f t="shared" ca="1" si="203"/>
        <v>-0.11400000000000006</v>
      </c>
      <c r="N1325" s="9">
        <f t="shared" ca="1" si="204"/>
        <v>0</v>
      </c>
      <c r="O1325" s="5">
        <f t="shared" ca="1" si="205"/>
        <v>-1.127</v>
      </c>
      <c r="P1325" s="9">
        <f t="shared" ca="1" si="206"/>
        <v>0</v>
      </c>
      <c r="Q1325" s="5">
        <f t="shared" ca="1" si="207"/>
        <v>-0.51857142857142846</v>
      </c>
      <c r="R1325" s="9">
        <f t="shared" ca="1" si="208"/>
        <v>0</v>
      </c>
      <c r="S1325" s="5">
        <f t="shared" si="209"/>
        <v>1.0000000000000002</v>
      </c>
    </row>
    <row r="1326" spans="1:19" x14ac:dyDescent="0.3">
      <c r="A1326" s="7">
        <v>43894</v>
      </c>
      <c r="B1326" s="3">
        <v>107224</v>
      </c>
      <c r="C1326" s="3">
        <v>105540</v>
      </c>
      <c r="D1326" s="3">
        <v>107809</v>
      </c>
      <c r="E1326" s="3">
        <v>105042</v>
      </c>
      <c r="F1326" s="4" t="s">
        <v>809</v>
      </c>
      <c r="G1326" s="1">
        <f>VALUE(LEFT(F1326,LEN(F1326)-1))*CHOOSE(MATCH(RIGHT(F1326,1),{"K";"M";"B"},0),1000,1000000,1000000000)</f>
        <v>8410000</v>
      </c>
      <c r="H1326" s="6">
        <v>1.6E-2</v>
      </c>
      <c r="I1326" s="5">
        <f>+Dados_Históricos___Ibovespa_2015_a_2025[[#This Row],[Var%]]*100</f>
        <v>1.6</v>
      </c>
      <c r="J1326" s="9">
        <f t="shared" si="200"/>
        <v>1</v>
      </c>
      <c r="K1326" s="5">
        <f t="shared" si="201"/>
        <v>1.1000000000000001</v>
      </c>
      <c r="L1326" s="9">
        <f t="shared" si="202"/>
        <v>1</v>
      </c>
      <c r="M1326" s="5">
        <f t="shared" ca="1" si="203"/>
        <v>0.29800000000000004</v>
      </c>
      <c r="N1326" s="9">
        <f t="shared" ca="1" si="204"/>
        <v>1</v>
      </c>
      <c r="O1326" s="5">
        <f t="shared" ca="1" si="205"/>
        <v>-0.69100000000000006</v>
      </c>
      <c r="P1326" s="9">
        <f t="shared" ca="1" si="206"/>
        <v>0</v>
      </c>
      <c r="Q1326" s="5">
        <f t="shared" ca="1" si="207"/>
        <v>-0.26095238095238105</v>
      </c>
      <c r="R1326" s="9">
        <f t="shared" ca="1" si="208"/>
        <v>0</v>
      </c>
      <c r="S1326" s="5">
        <f t="shared" si="209"/>
        <v>-1</v>
      </c>
    </row>
    <row r="1327" spans="1:19" x14ac:dyDescent="0.3">
      <c r="A1327" s="7">
        <v>43893</v>
      </c>
      <c r="B1327" s="3">
        <v>105537</v>
      </c>
      <c r="C1327" s="3">
        <v>106630</v>
      </c>
      <c r="D1327" s="3">
        <v>108804</v>
      </c>
      <c r="E1327" s="3">
        <v>104405</v>
      </c>
      <c r="F1327" s="4" t="s">
        <v>141</v>
      </c>
      <c r="G1327" s="1">
        <f>VALUE(LEFT(F1327,LEN(F1327)-1))*CHOOSE(MATCH(RIGHT(F1327,1),{"K";"M";"B"},0),1000,1000000,1000000000)</f>
        <v>9390000</v>
      </c>
      <c r="H1327" s="6">
        <v>-1.0200000000000001E-2</v>
      </c>
      <c r="I1327" s="5">
        <f>+Dados_Históricos___Ibovespa_2015_a_2025[[#This Row],[Var%]]*100</f>
        <v>-1.02</v>
      </c>
      <c r="J1327" s="9">
        <f t="shared" si="200"/>
        <v>0</v>
      </c>
      <c r="K1327" s="5">
        <f t="shared" si="201"/>
        <v>-0.52</v>
      </c>
      <c r="L1327" s="9">
        <f t="shared" si="202"/>
        <v>0</v>
      </c>
      <c r="M1327" s="5">
        <f t="shared" ca="1" si="203"/>
        <v>-1.4220000000000002</v>
      </c>
      <c r="N1327" s="9">
        <f t="shared" ca="1" si="204"/>
        <v>0</v>
      </c>
      <c r="O1327" s="5">
        <f t="shared" ca="1" si="205"/>
        <v>-0.77</v>
      </c>
      <c r="P1327" s="9">
        <f t="shared" ca="1" si="206"/>
        <v>0</v>
      </c>
      <c r="Q1327" s="5">
        <f t="shared" ca="1" si="207"/>
        <v>-0.41000000000000003</v>
      </c>
      <c r="R1327" s="9">
        <f t="shared" ca="1" si="208"/>
        <v>0</v>
      </c>
      <c r="S1327" s="5">
        <f t="shared" si="209"/>
        <v>-1</v>
      </c>
    </row>
    <row r="1328" spans="1:19" x14ac:dyDescent="0.3">
      <c r="A1328" s="7">
        <v>43892</v>
      </c>
      <c r="B1328" s="3">
        <v>106625</v>
      </c>
      <c r="C1328" s="3">
        <v>104260</v>
      </c>
      <c r="D1328" s="3">
        <v>107220</v>
      </c>
      <c r="E1328" s="3">
        <v>103779</v>
      </c>
      <c r="F1328" s="4" t="s">
        <v>810</v>
      </c>
      <c r="G1328" s="1">
        <f>VALUE(LEFT(F1328,LEN(F1328)-1))*CHOOSE(MATCH(RIGHT(F1328,1),{"K";"M";"B"},0),1000,1000000,1000000000)</f>
        <v>8860000</v>
      </c>
      <c r="H1328" s="6">
        <v>2.35E-2</v>
      </c>
      <c r="I1328" s="5">
        <f>+Dados_Históricos___Ibovespa_2015_a_2025[[#This Row],[Var%]]*100</f>
        <v>2.35</v>
      </c>
      <c r="J1328" s="9">
        <f t="shared" si="200"/>
        <v>1</v>
      </c>
      <c r="K1328" s="5">
        <f t="shared" si="201"/>
        <v>1.85</v>
      </c>
      <c r="L1328" s="9">
        <f t="shared" si="202"/>
        <v>1</v>
      </c>
      <c r="M1328" s="5">
        <f t="shared" ca="1" si="203"/>
        <v>-1.3760000000000001</v>
      </c>
      <c r="N1328" s="9">
        <f t="shared" ca="1" si="204"/>
        <v>0</v>
      </c>
      <c r="O1328" s="5">
        <f t="shared" ca="1" si="205"/>
        <v>-0.77900000000000014</v>
      </c>
      <c r="P1328" s="9">
        <f t="shared" ca="1" si="206"/>
        <v>0</v>
      </c>
      <c r="Q1328" s="5">
        <f t="shared" ca="1" si="207"/>
        <v>-0.35571428571428587</v>
      </c>
      <c r="R1328" s="9">
        <f t="shared" ca="1" si="208"/>
        <v>0</v>
      </c>
      <c r="S1328" s="5">
        <f t="shared" si="209"/>
        <v>-1</v>
      </c>
    </row>
    <row r="1329" spans="1:19" x14ac:dyDescent="0.3">
      <c r="A1329" s="7">
        <v>43889</v>
      </c>
      <c r="B1329" s="3">
        <v>104172</v>
      </c>
      <c r="C1329" s="3">
        <v>102984</v>
      </c>
      <c r="D1329" s="3">
        <v>104172</v>
      </c>
      <c r="E1329" s="3">
        <v>99951</v>
      </c>
      <c r="F1329" s="4" t="s">
        <v>621</v>
      </c>
      <c r="G1329" s="1">
        <f>VALUE(LEFT(F1329,LEN(F1329)-1))*CHOOSE(MATCH(RIGHT(F1329,1),{"K";"M";"B"},0),1000,1000000,1000000000)</f>
        <v>11230000</v>
      </c>
      <c r="H1329" s="6">
        <v>1.15E-2</v>
      </c>
      <c r="I1329" s="5">
        <f>+Dados_Históricos___Ibovespa_2015_a_2025[[#This Row],[Var%]]*100</f>
        <v>1.1499999999999999</v>
      </c>
      <c r="J1329" s="9">
        <f t="shared" si="200"/>
        <v>1</v>
      </c>
      <c r="K1329" s="5">
        <f t="shared" si="201"/>
        <v>0.64999999999999991</v>
      </c>
      <c r="L1329" s="9">
        <f t="shared" si="202"/>
        <v>1</v>
      </c>
      <c r="M1329" s="5">
        <f t="shared" ca="1" si="203"/>
        <v>-2.1779999999999999</v>
      </c>
      <c r="N1329" s="9">
        <f t="shared" ca="1" si="204"/>
        <v>0</v>
      </c>
      <c r="O1329" s="5">
        <f t="shared" ca="1" si="205"/>
        <v>-1.1009999999999998</v>
      </c>
      <c r="P1329" s="9">
        <f t="shared" ca="1" si="206"/>
        <v>0</v>
      </c>
      <c r="Q1329" s="5">
        <f t="shared" ca="1" si="207"/>
        <v>-0.51238095238095238</v>
      </c>
      <c r="R1329" s="9">
        <f t="shared" ca="1" si="208"/>
        <v>0</v>
      </c>
      <c r="S1329" s="5">
        <f t="shared" si="209"/>
        <v>-1</v>
      </c>
    </row>
    <row r="1330" spans="1:19" x14ac:dyDescent="0.3">
      <c r="A1330" s="7">
        <v>43888</v>
      </c>
      <c r="B1330" s="3">
        <v>102984</v>
      </c>
      <c r="C1330" s="3">
        <v>105711</v>
      </c>
      <c r="D1330" s="3">
        <v>106656</v>
      </c>
      <c r="E1330" s="3">
        <v>102984</v>
      </c>
      <c r="F1330" s="4" t="s">
        <v>387</v>
      </c>
      <c r="G1330" s="1">
        <f>VALUE(LEFT(F1330,LEN(F1330)-1))*CHOOSE(MATCH(RIGHT(F1330,1),{"K";"M";"B"},0),1000,1000000,1000000000)</f>
        <v>11240000</v>
      </c>
      <c r="H1330" s="6">
        <v>-2.5899999999999999E-2</v>
      </c>
      <c r="I1330" s="5">
        <f>+Dados_Históricos___Ibovespa_2015_a_2025[[#This Row],[Var%]]*100</f>
        <v>-2.59</v>
      </c>
      <c r="J1330" s="9">
        <f t="shared" si="200"/>
        <v>0</v>
      </c>
      <c r="K1330" s="5">
        <f t="shared" si="201"/>
        <v>-2.09</v>
      </c>
      <c r="L1330" s="9">
        <f t="shared" si="202"/>
        <v>0</v>
      </c>
      <c r="M1330" s="5">
        <f t="shared" ca="1" si="203"/>
        <v>-2.1399999999999997</v>
      </c>
      <c r="N1330" s="9">
        <f t="shared" ca="1" si="204"/>
        <v>0</v>
      </c>
      <c r="O1330" s="5">
        <f t="shared" ca="1" si="205"/>
        <v>-1.1029999999999998</v>
      </c>
      <c r="P1330" s="9">
        <f t="shared" ca="1" si="206"/>
        <v>0</v>
      </c>
      <c r="Q1330" s="5">
        <f t="shared" ca="1" si="207"/>
        <v>-0.48428571428571421</v>
      </c>
      <c r="R1330" s="9">
        <f t="shared" ca="1" si="208"/>
        <v>0</v>
      </c>
      <c r="S1330" s="5">
        <f t="shared" si="209"/>
        <v>-1</v>
      </c>
    </row>
    <row r="1331" spans="1:19" x14ac:dyDescent="0.3">
      <c r="A1331" s="7">
        <v>43887</v>
      </c>
      <c r="B1331" s="3">
        <v>105718</v>
      </c>
      <c r="C1331" s="3">
        <v>113647</v>
      </c>
      <c r="D1331" s="3">
        <v>113647</v>
      </c>
      <c r="E1331" s="3">
        <v>105053</v>
      </c>
      <c r="F1331" s="4" t="s">
        <v>125</v>
      </c>
      <c r="G1331" s="1">
        <f>VALUE(LEFT(F1331,LEN(F1331)-1))*CHOOSE(MATCH(RIGHT(F1331,1),{"K";"M";"B"},0),1000,1000000,1000000000)</f>
        <v>9370000</v>
      </c>
      <c r="H1331" s="6">
        <v>-7.0000000000000007E-2</v>
      </c>
      <c r="I1331" s="5">
        <f>+Dados_Históricos___Ibovespa_2015_a_2025[[#This Row],[Var%]]*100</f>
        <v>-7.0000000000000009</v>
      </c>
      <c r="J1331" s="9">
        <f t="shared" si="200"/>
        <v>0</v>
      </c>
      <c r="K1331" s="5">
        <f t="shared" si="201"/>
        <v>-6.5000000000000009</v>
      </c>
      <c r="L1331" s="9">
        <f t="shared" si="202"/>
        <v>0</v>
      </c>
      <c r="M1331" s="5">
        <f t="shared" ca="1" si="203"/>
        <v>-1.6800000000000002</v>
      </c>
      <c r="N1331" s="9">
        <f t="shared" ca="1" si="204"/>
        <v>0</v>
      </c>
      <c r="O1331" s="5">
        <f t="shared" ca="1" si="205"/>
        <v>-0.59500000000000008</v>
      </c>
      <c r="P1331" s="9">
        <f t="shared" ca="1" si="206"/>
        <v>0</v>
      </c>
      <c r="Q1331" s="5">
        <f t="shared" ca="1" si="207"/>
        <v>-0.51761904761904765</v>
      </c>
      <c r="R1331" s="9">
        <f t="shared" ca="1" si="208"/>
        <v>0</v>
      </c>
      <c r="S1331" s="5">
        <f t="shared" si="209"/>
        <v>1</v>
      </c>
    </row>
    <row r="1332" spans="1:19" x14ac:dyDescent="0.3">
      <c r="A1332" s="7">
        <v>43882</v>
      </c>
      <c r="B1332" s="3">
        <v>113681</v>
      </c>
      <c r="C1332" s="3">
        <v>114585</v>
      </c>
      <c r="D1332" s="3">
        <v>114585</v>
      </c>
      <c r="E1332" s="3">
        <v>112661</v>
      </c>
      <c r="F1332" s="4" t="s">
        <v>811</v>
      </c>
      <c r="G1332" s="1">
        <f>VALUE(LEFT(F1332,LEN(F1332)-1))*CHOOSE(MATCH(RIGHT(F1332,1),{"K";"M";"B"},0),1000,1000000,1000000000)</f>
        <v>5900000</v>
      </c>
      <c r="H1332" s="6">
        <v>-7.9000000000000008E-3</v>
      </c>
      <c r="I1332" s="5">
        <f>+Dados_Históricos___Ibovespa_2015_a_2025[[#This Row],[Var%]]*100</f>
        <v>-0.79</v>
      </c>
      <c r="J1332" s="9">
        <f t="shared" si="200"/>
        <v>0</v>
      </c>
      <c r="K1332" s="5">
        <f t="shared" si="201"/>
        <v>-0.29000000000000004</v>
      </c>
      <c r="L1332" s="9">
        <f t="shared" si="202"/>
        <v>0</v>
      </c>
      <c r="M1332" s="5">
        <f t="shared" ca="1" si="203"/>
        <v>-0.11800000000000004</v>
      </c>
      <c r="N1332" s="9">
        <f t="shared" ca="1" si="204"/>
        <v>0</v>
      </c>
      <c r="O1332" s="5">
        <f t="shared" ca="1" si="205"/>
        <v>0</v>
      </c>
      <c r="P1332" s="9">
        <f t="shared" ca="1" si="206"/>
        <v>0</v>
      </c>
      <c r="Q1332" s="5">
        <f t="shared" ca="1" si="207"/>
        <v>-0.23</v>
      </c>
      <c r="R1332" s="9">
        <f t="shared" ca="1" si="208"/>
        <v>0</v>
      </c>
      <c r="S1332" s="5">
        <f t="shared" si="209"/>
        <v>-1</v>
      </c>
    </row>
    <row r="1333" spans="1:19" x14ac:dyDescent="0.3">
      <c r="A1333" s="7">
        <v>43881</v>
      </c>
      <c r="B1333" s="3">
        <v>114586</v>
      </c>
      <c r="C1333" s="3">
        <v>116518</v>
      </c>
      <c r="D1333" s="3">
        <v>116552</v>
      </c>
      <c r="E1333" s="3">
        <v>114379</v>
      </c>
      <c r="F1333" s="4" t="s">
        <v>812</v>
      </c>
      <c r="G1333" s="1">
        <f>VALUE(LEFT(F1333,LEN(F1333)-1))*CHOOSE(MATCH(RIGHT(F1333,1),{"K";"M";"B"},0),1000,1000000,1000000000)</f>
        <v>6790000</v>
      </c>
      <c r="H1333" s="6">
        <v>-1.66E-2</v>
      </c>
      <c r="I1333" s="5">
        <f>+Dados_Históricos___Ibovespa_2015_a_2025[[#This Row],[Var%]]*100</f>
        <v>-1.66</v>
      </c>
      <c r="J1333" s="9">
        <f t="shared" si="200"/>
        <v>0</v>
      </c>
      <c r="K1333" s="5">
        <f t="shared" si="201"/>
        <v>-1.1599999999999999</v>
      </c>
      <c r="L1333" s="9">
        <f t="shared" si="202"/>
        <v>0</v>
      </c>
      <c r="M1333" s="5">
        <f t="shared" ca="1" si="203"/>
        <v>-0.182</v>
      </c>
      <c r="N1333" s="9">
        <f t="shared" ca="1" si="204"/>
        <v>0</v>
      </c>
      <c r="O1333" s="5">
        <f t="shared" ca="1" si="205"/>
        <v>-4.4000000000000018E-2</v>
      </c>
      <c r="P1333" s="9">
        <f t="shared" ca="1" si="206"/>
        <v>0</v>
      </c>
      <c r="Q1333" s="5">
        <f t="shared" ca="1" si="207"/>
        <v>-0.14666666666666672</v>
      </c>
      <c r="R1333" s="9">
        <f t="shared" ca="1" si="208"/>
        <v>0</v>
      </c>
      <c r="S1333" s="5">
        <f t="shared" si="209"/>
        <v>-0.99999999999999989</v>
      </c>
    </row>
    <row r="1334" spans="1:19" x14ac:dyDescent="0.3">
      <c r="A1334" s="7">
        <v>43880</v>
      </c>
      <c r="B1334" s="3">
        <v>116518</v>
      </c>
      <c r="C1334" s="3">
        <v>114982</v>
      </c>
      <c r="D1334" s="3">
        <v>116545</v>
      </c>
      <c r="E1334" s="3">
        <v>114774</v>
      </c>
      <c r="F1334" s="4" t="s">
        <v>699</v>
      </c>
      <c r="G1334" s="1">
        <f>VALUE(LEFT(F1334,LEN(F1334)-1))*CHOOSE(MATCH(RIGHT(F1334,1),{"K";"M";"B"},0),1000,1000000,1000000000)</f>
        <v>6330000</v>
      </c>
      <c r="H1334" s="6">
        <v>1.34E-2</v>
      </c>
      <c r="I1334" s="5">
        <f>+Dados_Históricos___Ibovespa_2015_a_2025[[#This Row],[Var%]]*100</f>
        <v>1.34</v>
      </c>
      <c r="J1334" s="9">
        <f t="shared" si="200"/>
        <v>1</v>
      </c>
      <c r="K1334" s="5">
        <f t="shared" si="201"/>
        <v>0.84000000000000008</v>
      </c>
      <c r="L1334" s="9">
        <f t="shared" si="202"/>
        <v>1</v>
      </c>
      <c r="M1334" s="5">
        <f t="shared" ca="1" si="203"/>
        <v>-2.4000000000000021E-2</v>
      </c>
      <c r="N1334" s="9">
        <f t="shared" ca="1" si="204"/>
        <v>0</v>
      </c>
      <c r="O1334" s="5">
        <f t="shared" ca="1" si="205"/>
        <v>4.9999999999999933E-2</v>
      </c>
      <c r="P1334" s="9">
        <f t="shared" ca="1" si="206"/>
        <v>1</v>
      </c>
      <c r="Q1334" s="5">
        <f t="shared" ca="1" si="207"/>
        <v>-1.1904761904761947E-2</v>
      </c>
      <c r="R1334" s="9">
        <f t="shared" ca="1" si="208"/>
        <v>0</v>
      </c>
      <c r="S1334" s="5">
        <f t="shared" si="209"/>
        <v>-1</v>
      </c>
    </row>
    <row r="1335" spans="1:19" x14ac:dyDescent="0.3">
      <c r="A1335" s="7">
        <v>43879</v>
      </c>
      <c r="B1335" s="3">
        <v>114977</v>
      </c>
      <c r="C1335" s="3">
        <v>115309</v>
      </c>
      <c r="D1335" s="3">
        <v>115309</v>
      </c>
      <c r="E1335" s="3">
        <v>113532</v>
      </c>
      <c r="F1335" s="4" t="s">
        <v>813</v>
      </c>
      <c r="G1335" s="1">
        <f>VALUE(LEFT(F1335,LEN(F1335)-1))*CHOOSE(MATCH(RIGHT(F1335,1),{"K";"M";"B"},0),1000,1000000,1000000000)</f>
        <v>5550000</v>
      </c>
      <c r="H1335" s="6">
        <v>-2.8999999999999998E-3</v>
      </c>
      <c r="I1335" s="5">
        <f>+Dados_Históricos___Ibovespa_2015_a_2025[[#This Row],[Var%]]*100</f>
        <v>-0.28999999999999998</v>
      </c>
      <c r="J1335" s="9">
        <f t="shared" si="200"/>
        <v>0</v>
      </c>
      <c r="K1335" s="5">
        <f t="shared" si="201"/>
        <v>0</v>
      </c>
      <c r="L1335" s="9">
        <f t="shared" si="202"/>
        <v>0</v>
      </c>
      <c r="M1335" s="5">
        <f t="shared" ca="1" si="203"/>
        <v>-6.6000000000000017E-2</v>
      </c>
      <c r="N1335" s="9">
        <f t="shared" ca="1" si="204"/>
        <v>0</v>
      </c>
      <c r="O1335" s="5">
        <f t="shared" ca="1" si="205"/>
        <v>-4.3000000000000024E-2</v>
      </c>
      <c r="P1335" s="9">
        <f t="shared" ca="1" si="206"/>
        <v>0</v>
      </c>
      <c r="Q1335" s="5">
        <f t="shared" ca="1" si="207"/>
        <v>-0.1490476190476191</v>
      </c>
      <c r="R1335" s="9">
        <f t="shared" ca="1" si="208"/>
        <v>0</v>
      </c>
      <c r="S1335" s="5">
        <f t="shared" si="209"/>
        <v>1</v>
      </c>
    </row>
    <row r="1336" spans="1:19" x14ac:dyDescent="0.3">
      <c r="A1336" s="7">
        <v>43878</v>
      </c>
      <c r="B1336" s="3">
        <v>115309</v>
      </c>
      <c r="C1336" s="3">
        <v>114381</v>
      </c>
      <c r="D1336" s="3">
        <v>115696</v>
      </c>
      <c r="E1336" s="3">
        <v>114381</v>
      </c>
      <c r="F1336" s="4" t="s">
        <v>814</v>
      </c>
      <c r="G1336" s="1">
        <f>VALUE(LEFT(F1336,LEN(F1336)-1))*CHOOSE(MATCH(RIGHT(F1336,1),{"K";"M";"B"},0),1000,1000000,1000000000)</f>
        <v>4360000</v>
      </c>
      <c r="H1336" s="6">
        <v>8.0999999999999996E-3</v>
      </c>
      <c r="I1336" s="5">
        <f>+Dados_Históricos___Ibovespa_2015_a_2025[[#This Row],[Var%]]*100</f>
        <v>0.80999999999999994</v>
      </c>
      <c r="J1336" s="9">
        <f t="shared" si="200"/>
        <v>1</v>
      </c>
      <c r="K1336" s="5">
        <f t="shared" si="201"/>
        <v>0.30999999999999994</v>
      </c>
      <c r="L1336" s="9">
        <f t="shared" si="202"/>
        <v>1</v>
      </c>
      <c r="M1336" s="5">
        <f t="shared" ca="1" si="203"/>
        <v>0.48999999999999994</v>
      </c>
      <c r="N1336" s="9">
        <f t="shared" ca="1" si="204"/>
        <v>1</v>
      </c>
      <c r="O1336" s="5">
        <f t="shared" ca="1" si="205"/>
        <v>6.6999999999999976E-2</v>
      </c>
      <c r="P1336" s="9">
        <f t="shared" ca="1" si="206"/>
        <v>1</v>
      </c>
      <c r="Q1336" s="5">
        <f t="shared" ca="1" si="207"/>
        <v>-0.12000000000000004</v>
      </c>
      <c r="R1336" s="9">
        <f t="shared" ca="1" si="208"/>
        <v>0</v>
      </c>
      <c r="S1336" s="5">
        <f t="shared" si="209"/>
        <v>-1</v>
      </c>
    </row>
    <row r="1337" spans="1:19" x14ac:dyDescent="0.3">
      <c r="A1337" s="7">
        <v>43875</v>
      </c>
      <c r="B1337" s="3">
        <v>114381</v>
      </c>
      <c r="C1337" s="3">
        <v>115663</v>
      </c>
      <c r="D1337" s="3">
        <v>115663</v>
      </c>
      <c r="E1337" s="3">
        <v>114132</v>
      </c>
      <c r="F1337" s="4" t="s">
        <v>815</v>
      </c>
      <c r="G1337" s="1">
        <f>VALUE(LEFT(F1337,LEN(F1337)-1))*CHOOSE(MATCH(RIGHT(F1337,1),{"K";"M";"B"},0),1000,1000000,1000000000)</f>
        <v>5340000</v>
      </c>
      <c r="H1337" s="6">
        <v>-1.11E-2</v>
      </c>
      <c r="I1337" s="5">
        <f>+Dados_Históricos___Ibovespa_2015_a_2025[[#This Row],[Var%]]*100</f>
        <v>-1.1100000000000001</v>
      </c>
      <c r="J1337" s="9">
        <f t="shared" si="200"/>
        <v>0</v>
      </c>
      <c r="K1337" s="5">
        <f t="shared" si="201"/>
        <v>-0.6100000000000001</v>
      </c>
      <c r="L1337" s="9">
        <f t="shared" si="202"/>
        <v>0</v>
      </c>
      <c r="M1337" s="5">
        <f t="shared" ca="1" si="203"/>
        <v>0.11799999999999992</v>
      </c>
      <c r="N1337" s="9">
        <f t="shared" ca="1" si="204"/>
        <v>1</v>
      </c>
      <c r="O1337" s="5">
        <f t="shared" ca="1" si="205"/>
        <v>6.1999999999999965E-2</v>
      </c>
      <c r="P1337" s="9">
        <f t="shared" ca="1" si="206"/>
        <v>1</v>
      </c>
      <c r="Q1337" s="5">
        <f t="shared" ca="1" si="207"/>
        <v>-8.619047619047622E-2</v>
      </c>
      <c r="R1337" s="9">
        <f t="shared" ca="1" si="208"/>
        <v>0</v>
      </c>
      <c r="S1337" s="5">
        <f t="shared" si="209"/>
        <v>-1</v>
      </c>
    </row>
    <row r="1338" spans="1:19" x14ac:dyDescent="0.3">
      <c r="A1338" s="7">
        <v>43874</v>
      </c>
      <c r="B1338" s="3">
        <v>115662</v>
      </c>
      <c r="C1338" s="3">
        <v>116660</v>
      </c>
      <c r="D1338" s="3">
        <v>116660</v>
      </c>
      <c r="E1338" s="3">
        <v>114801</v>
      </c>
      <c r="F1338" s="4" t="s">
        <v>816</v>
      </c>
      <c r="G1338" s="1">
        <f>VALUE(LEFT(F1338,LEN(F1338)-1))*CHOOSE(MATCH(RIGHT(F1338,1),{"K";"M";"B"},0),1000,1000000,1000000000)</f>
        <v>5640000</v>
      </c>
      <c r="H1338" s="6">
        <v>-8.6999999999999994E-3</v>
      </c>
      <c r="I1338" s="5">
        <f>+Dados_Históricos___Ibovespa_2015_a_2025[[#This Row],[Var%]]*100</f>
        <v>-0.86999999999999988</v>
      </c>
      <c r="J1338" s="9">
        <f t="shared" si="200"/>
        <v>0</v>
      </c>
      <c r="K1338" s="5">
        <f t="shared" si="201"/>
        <v>-0.36999999999999988</v>
      </c>
      <c r="L1338" s="9">
        <f t="shared" si="202"/>
        <v>0</v>
      </c>
      <c r="M1338" s="5">
        <f t="shared" ca="1" si="203"/>
        <v>9.4E-2</v>
      </c>
      <c r="N1338" s="9">
        <f t="shared" ca="1" si="204"/>
        <v>1</v>
      </c>
      <c r="O1338" s="5">
        <f t="shared" ca="1" si="205"/>
        <v>1.9999999999999997E-2</v>
      </c>
      <c r="P1338" s="9">
        <f t="shared" ca="1" si="206"/>
        <v>1</v>
      </c>
      <c r="Q1338" s="5">
        <f t="shared" ca="1" si="207"/>
        <v>-2.1428571428571457E-2</v>
      </c>
      <c r="R1338" s="9">
        <f t="shared" ca="1" si="208"/>
        <v>0</v>
      </c>
      <c r="S1338" s="5">
        <f t="shared" si="209"/>
        <v>1</v>
      </c>
    </row>
    <row r="1339" spans="1:19" x14ac:dyDescent="0.3">
      <c r="A1339" s="7">
        <v>43873</v>
      </c>
      <c r="B1339" s="3">
        <v>116674</v>
      </c>
      <c r="C1339" s="3">
        <v>115371</v>
      </c>
      <c r="D1339" s="3">
        <v>117581</v>
      </c>
      <c r="E1339" s="3">
        <v>115371</v>
      </c>
      <c r="F1339" s="4" t="s">
        <v>709</v>
      </c>
      <c r="G1339" s="1">
        <f>VALUE(LEFT(F1339,LEN(F1339)-1))*CHOOSE(MATCH(RIGHT(F1339,1),{"K";"M";"B"},0),1000,1000000,1000000000)</f>
        <v>8160000</v>
      </c>
      <c r="H1339" s="6">
        <v>1.1299999999999999E-2</v>
      </c>
      <c r="I1339" s="5">
        <f>+Dados_Históricos___Ibovespa_2015_a_2025[[#This Row],[Var%]]*100</f>
        <v>1.1299999999999999</v>
      </c>
      <c r="J1339" s="9">
        <f t="shared" si="200"/>
        <v>1</v>
      </c>
      <c r="K1339" s="5">
        <f t="shared" si="201"/>
        <v>0.62999999999999989</v>
      </c>
      <c r="L1339" s="9">
        <f t="shared" si="202"/>
        <v>1</v>
      </c>
      <c r="M1339" s="5">
        <f t="shared" ca="1" si="203"/>
        <v>0.12399999999999989</v>
      </c>
      <c r="N1339" s="9">
        <f t="shared" ca="1" si="204"/>
        <v>1</v>
      </c>
      <c r="O1339" s="5">
        <f t="shared" ca="1" si="205"/>
        <v>0.11899999999999995</v>
      </c>
      <c r="P1339" s="9">
        <f t="shared" ca="1" si="206"/>
        <v>1</v>
      </c>
      <c r="Q1339" s="5">
        <f t="shared" ca="1" si="207"/>
        <v>-2.952380952380956E-2</v>
      </c>
      <c r="R1339" s="9">
        <f t="shared" ca="1" si="208"/>
        <v>0</v>
      </c>
      <c r="S1339" s="5">
        <f t="shared" si="209"/>
        <v>1</v>
      </c>
    </row>
    <row r="1340" spans="1:19" x14ac:dyDescent="0.3">
      <c r="A1340" s="7">
        <v>43872</v>
      </c>
      <c r="B1340" s="3">
        <v>115371</v>
      </c>
      <c r="C1340" s="3">
        <v>112574</v>
      </c>
      <c r="D1340" s="3">
        <v>115576</v>
      </c>
      <c r="E1340" s="3">
        <v>112574</v>
      </c>
      <c r="F1340" s="4" t="s">
        <v>759</v>
      </c>
      <c r="G1340" s="1">
        <f>VALUE(LEFT(F1340,LEN(F1340)-1))*CHOOSE(MATCH(RIGHT(F1340,1),{"K";"M";"B"},0),1000,1000000,1000000000)</f>
        <v>6770000</v>
      </c>
      <c r="H1340" s="6">
        <v>2.4899999999999999E-2</v>
      </c>
      <c r="I1340" s="5">
        <f>+Dados_Históricos___Ibovespa_2015_a_2025[[#This Row],[Var%]]*100</f>
        <v>2.4899999999999998</v>
      </c>
      <c r="J1340" s="9">
        <f t="shared" si="200"/>
        <v>1</v>
      </c>
      <c r="K1340" s="5">
        <f t="shared" si="201"/>
        <v>1.9899999999999998</v>
      </c>
      <c r="L1340" s="9">
        <f t="shared" si="202"/>
        <v>1</v>
      </c>
      <c r="M1340" s="5">
        <f t="shared" ca="1" si="203"/>
        <v>-2.0000000000000039E-2</v>
      </c>
      <c r="N1340" s="9">
        <f t="shared" ca="1" si="204"/>
        <v>0</v>
      </c>
      <c r="O1340" s="5">
        <f t="shared" ca="1" si="205"/>
        <v>-8.8000000000000037E-2</v>
      </c>
      <c r="P1340" s="9">
        <f t="shared" ca="1" si="206"/>
        <v>0</v>
      </c>
      <c r="Q1340" s="5">
        <f t="shared" ca="1" si="207"/>
        <v>-7.0952380952380989E-2</v>
      </c>
      <c r="R1340" s="9">
        <f t="shared" ca="1" si="208"/>
        <v>0</v>
      </c>
      <c r="S1340" s="5">
        <f t="shared" si="209"/>
        <v>-1</v>
      </c>
    </row>
    <row r="1341" spans="1:19" x14ac:dyDescent="0.3">
      <c r="A1341" s="7">
        <v>43871</v>
      </c>
      <c r="B1341" s="3">
        <v>112570</v>
      </c>
      <c r="C1341" s="3">
        <v>113771</v>
      </c>
      <c r="D1341" s="3">
        <v>114176</v>
      </c>
      <c r="E1341" s="3">
        <v>112134</v>
      </c>
      <c r="F1341" s="4" t="s">
        <v>255</v>
      </c>
      <c r="G1341" s="1">
        <f>VALUE(LEFT(F1341,LEN(F1341)-1))*CHOOSE(MATCH(RIGHT(F1341,1),{"K";"M";"B"},0),1000,1000000,1000000000)</f>
        <v>7490000</v>
      </c>
      <c r="H1341" s="6">
        <v>-1.0500000000000001E-2</v>
      </c>
      <c r="I1341" s="5">
        <f>+Dados_Históricos___Ibovespa_2015_a_2025[[#This Row],[Var%]]*100</f>
        <v>-1.05</v>
      </c>
      <c r="J1341" s="9">
        <f t="shared" si="200"/>
        <v>0</v>
      </c>
      <c r="K1341" s="5">
        <f t="shared" si="201"/>
        <v>-0.55000000000000004</v>
      </c>
      <c r="L1341" s="9">
        <f t="shared" si="202"/>
        <v>0</v>
      </c>
      <c r="M1341" s="5">
        <f t="shared" ca="1" si="203"/>
        <v>-0.35599999999999998</v>
      </c>
      <c r="N1341" s="9">
        <f t="shared" ca="1" si="204"/>
        <v>0</v>
      </c>
      <c r="O1341" s="5">
        <f t="shared" ca="1" si="205"/>
        <v>-0.16299999999999998</v>
      </c>
      <c r="P1341" s="9">
        <f t="shared" ca="1" si="206"/>
        <v>0</v>
      </c>
      <c r="Q1341" s="5">
        <f t="shared" ca="1" si="207"/>
        <v>-0.1142857142857143</v>
      </c>
      <c r="R1341" s="9">
        <f t="shared" ca="1" si="208"/>
        <v>0</v>
      </c>
      <c r="S1341" s="5">
        <f t="shared" si="209"/>
        <v>-1</v>
      </c>
    </row>
    <row r="1342" spans="1:19" x14ac:dyDescent="0.3">
      <c r="A1342" s="7">
        <v>43868</v>
      </c>
      <c r="B1342" s="3">
        <v>113770</v>
      </c>
      <c r="C1342" s="3">
        <v>115190</v>
      </c>
      <c r="D1342" s="3">
        <v>115190</v>
      </c>
      <c r="E1342" s="3">
        <v>113769</v>
      </c>
      <c r="F1342" s="4" t="s">
        <v>199</v>
      </c>
      <c r="G1342" s="1">
        <f>VALUE(LEFT(F1342,LEN(F1342)-1))*CHOOSE(MATCH(RIGHT(F1342,1),{"K";"M";"B"},0),1000,1000000,1000000000)</f>
        <v>6590000</v>
      </c>
      <c r="H1342" s="6">
        <v>-1.23E-2</v>
      </c>
      <c r="I1342" s="5">
        <f>+Dados_Históricos___Ibovespa_2015_a_2025[[#This Row],[Var%]]*100</f>
        <v>-1.23</v>
      </c>
      <c r="J1342" s="9">
        <f t="shared" si="200"/>
        <v>0</v>
      </c>
      <c r="K1342" s="5">
        <f t="shared" si="201"/>
        <v>-0.73</v>
      </c>
      <c r="L1342" s="9">
        <f t="shared" si="202"/>
        <v>0</v>
      </c>
      <c r="M1342" s="5">
        <f t="shared" ca="1" si="203"/>
        <v>5.9999999999999828E-3</v>
      </c>
      <c r="N1342" s="9">
        <f t="shared" ca="1" si="204"/>
        <v>1</v>
      </c>
      <c r="O1342" s="5">
        <f t="shared" ca="1" si="205"/>
        <v>-0.38700000000000001</v>
      </c>
      <c r="P1342" s="9">
        <f t="shared" ca="1" si="206"/>
        <v>0</v>
      </c>
      <c r="Q1342" s="5">
        <f t="shared" ca="1" si="207"/>
        <v>-8.2380952380952402E-2</v>
      </c>
      <c r="R1342" s="9">
        <f t="shared" ca="1" si="208"/>
        <v>0</v>
      </c>
      <c r="S1342" s="5">
        <f t="shared" si="209"/>
        <v>0.99999999999999978</v>
      </c>
    </row>
    <row r="1343" spans="1:19" x14ac:dyDescent="0.3">
      <c r="A1343" s="7">
        <v>43867</v>
      </c>
      <c r="B1343" s="3">
        <v>115190</v>
      </c>
      <c r="C1343" s="3">
        <v>116033</v>
      </c>
      <c r="D1343" s="3">
        <v>117382</v>
      </c>
      <c r="E1343" s="3">
        <v>114723</v>
      </c>
      <c r="F1343" s="4" t="s">
        <v>252</v>
      </c>
      <c r="G1343" s="1">
        <f>VALUE(LEFT(F1343,LEN(F1343)-1))*CHOOSE(MATCH(RIGHT(F1343,1),{"K";"M";"B"},0),1000,1000000,1000000000)</f>
        <v>7380000</v>
      </c>
      <c r="H1343" s="6">
        <v>-7.1999999999999998E-3</v>
      </c>
      <c r="I1343" s="5">
        <f>+Dados_Históricos___Ibovespa_2015_a_2025[[#This Row],[Var%]]*100</f>
        <v>-0.72</v>
      </c>
      <c r="J1343" s="9">
        <f t="shared" si="200"/>
        <v>0</v>
      </c>
      <c r="K1343" s="5">
        <f t="shared" si="201"/>
        <v>-0.21999999999999997</v>
      </c>
      <c r="L1343" s="9">
        <f t="shared" si="202"/>
        <v>0</v>
      </c>
      <c r="M1343" s="5">
        <f t="shared" ca="1" si="203"/>
        <v>-5.4000000000000006E-2</v>
      </c>
      <c r="N1343" s="9">
        <f t="shared" ca="1" si="204"/>
        <v>0</v>
      </c>
      <c r="O1343" s="5">
        <f t="shared" ca="1" si="205"/>
        <v>-0.36000000000000004</v>
      </c>
      <c r="P1343" s="9">
        <f t="shared" ca="1" si="206"/>
        <v>0</v>
      </c>
      <c r="Q1343" s="5">
        <f t="shared" ca="1" si="207"/>
        <v>-3.6190476190476231E-2</v>
      </c>
      <c r="R1343" s="9">
        <f t="shared" ca="1" si="208"/>
        <v>0</v>
      </c>
      <c r="S1343" s="5">
        <f t="shared" si="209"/>
        <v>1</v>
      </c>
    </row>
    <row r="1344" spans="1:19" x14ac:dyDescent="0.3">
      <c r="A1344" s="7">
        <v>43866</v>
      </c>
      <c r="B1344" s="3">
        <v>116028</v>
      </c>
      <c r="C1344" s="3">
        <v>115563</v>
      </c>
      <c r="D1344" s="3">
        <v>117701</v>
      </c>
      <c r="E1344" s="3">
        <v>115562</v>
      </c>
      <c r="F1344" s="4" t="s">
        <v>695</v>
      </c>
      <c r="G1344" s="1">
        <f>VALUE(LEFT(F1344,LEN(F1344)-1))*CHOOSE(MATCH(RIGHT(F1344,1),{"K";"M";"B"},0),1000,1000000,1000000000)</f>
        <v>7170000</v>
      </c>
      <c r="H1344" s="6">
        <v>4.1000000000000003E-3</v>
      </c>
      <c r="I1344" s="5">
        <f>+Dados_Históricos___Ibovespa_2015_a_2025[[#This Row],[Var%]]*100</f>
        <v>0.41000000000000003</v>
      </c>
      <c r="J1344" s="9">
        <f t="shared" si="200"/>
        <v>1</v>
      </c>
      <c r="K1344" s="5">
        <f t="shared" si="201"/>
        <v>0</v>
      </c>
      <c r="L1344" s="9">
        <f t="shared" si="202"/>
        <v>0</v>
      </c>
      <c r="M1344" s="5">
        <f t="shared" ca="1" si="203"/>
        <v>0.11399999999999999</v>
      </c>
      <c r="N1344" s="9">
        <f t="shared" ca="1" si="204"/>
        <v>1</v>
      </c>
      <c r="O1344" s="5">
        <f t="shared" ca="1" si="205"/>
        <v>-0.19200000000000003</v>
      </c>
      <c r="P1344" s="9">
        <f t="shared" ca="1" si="206"/>
        <v>0</v>
      </c>
      <c r="Q1344" s="5">
        <f t="shared" ca="1" si="207"/>
        <v>-1.9047619047619063E-2</v>
      </c>
      <c r="R1344" s="9">
        <f t="shared" ca="1" si="208"/>
        <v>0</v>
      </c>
      <c r="S1344" s="5">
        <f t="shared" si="209"/>
        <v>-1</v>
      </c>
    </row>
    <row r="1345" spans="1:19" x14ac:dyDescent="0.3">
      <c r="A1345" s="7">
        <v>43865</v>
      </c>
      <c r="B1345" s="3">
        <v>115557</v>
      </c>
      <c r="C1345" s="3">
        <v>114631</v>
      </c>
      <c r="D1345" s="3">
        <v>116556</v>
      </c>
      <c r="E1345" s="3">
        <v>114631</v>
      </c>
      <c r="F1345" s="4" t="s">
        <v>234</v>
      </c>
      <c r="G1345" s="1">
        <f>VALUE(LEFT(F1345,LEN(F1345)-1))*CHOOSE(MATCH(RIGHT(F1345,1),{"K";"M";"B"},0),1000,1000000,1000000000)</f>
        <v>5830000</v>
      </c>
      <c r="H1345" s="6">
        <v>8.0999999999999996E-3</v>
      </c>
      <c r="I1345" s="5">
        <f>+Dados_Históricos___Ibovespa_2015_a_2025[[#This Row],[Var%]]*100</f>
        <v>0.80999999999999994</v>
      </c>
      <c r="J1345" s="9">
        <f t="shared" si="200"/>
        <v>1</v>
      </c>
      <c r="K1345" s="5">
        <f t="shared" si="201"/>
        <v>0.30999999999999994</v>
      </c>
      <c r="L1345" s="9">
        <f t="shared" si="202"/>
        <v>1</v>
      </c>
      <c r="M1345" s="5">
        <f t="shared" ca="1" si="203"/>
        <v>-0.15600000000000006</v>
      </c>
      <c r="N1345" s="9">
        <f t="shared" ca="1" si="204"/>
        <v>0</v>
      </c>
      <c r="O1345" s="5">
        <f t="shared" ca="1" si="205"/>
        <v>-0.11600000000000006</v>
      </c>
      <c r="P1345" s="9">
        <f t="shared" ca="1" si="206"/>
        <v>0</v>
      </c>
      <c r="Q1345" s="5">
        <f t="shared" ca="1" si="207"/>
        <v>-4.7142857142857174E-2</v>
      </c>
      <c r="R1345" s="9">
        <f t="shared" ca="1" si="208"/>
        <v>0</v>
      </c>
      <c r="S1345" s="5">
        <f t="shared" si="209"/>
        <v>-1</v>
      </c>
    </row>
    <row r="1346" spans="1:19" x14ac:dyDescent="0.3">
      <c r="A1346" s="7">
        <v>43864</v>
      </c>
      <c r="B1346" s="3">
        <v>114629</v>
      </c>
      <c r="C1346" s="3">
        <v>113761</v>
      </c>
      <c r="D1346" s="3">
        <v>115299</v>
      </c>
      <c r="E1346" s="3">
        <v>113467</v>
      </c>
      <c r="F1346" s="4" t="s">
        <v>817</v>
      </c>
      <c r="G1346" s="1">
        <f>VALUE(LEFT(F1346,LEN(F1346)-1))*CHOOSE(MATCH(RIGHT(F1346,1),{"K";"M";"B"},0),1000,1000000,1000000000)</f>
        <v>5510000</v>
      </c>
      <c r="H1346" s="6">
        <v>7.6E-3</v>
      </c>
      <c r="I1346" s="5">
        <f>+Dados_Históricos___Ibovespa_2015_a_2025[[#This Row],[Var%]]*100</f>
        <v>0.76</v>
      </c>
      <c r="J1346" s="9">
        <f t="shared" ref="J1346:J1409" si="210">IF(I1346&lt;0,0,IF(I1346=0,0,1))</f>
        <v>1</v>
      </c>
      <c r="K1346" s="5">
        <f t="shared" ref="K1346:K1409" si="211">IF(ABS(I1346)&lt;=0.5, 0, IF(I1346&gt;0, I1346-0.5, I1346+0.5))</f>
        <v>0.26</v>
      </c>
      <c r="L1346" s="9">
        <f t="shared" ref="L1346:L1409" si="212">IF(K1346&lt;0,0,IF(K1346=0,0,1))</f>
        <v>1</v>
      </c>
      <c r="M1346" s="5">
        <f t="shared" ref="M1346:M1409" ca="1" si="213">AVERAGE(OFFSET(I1346,0,0,5,1))</f>
        <v>2.9999999999999936E-2</v>
      </c>
      <c r="N1346" s="9">
        <f t="shared" ref="N1346:N1409" ca="1" si="214">IF(M1346&lt;0,0,IF(M1346=0,0,1))</f>
        <v>1</v>
      </c>
      <c r="O1346" s="5">
        <f t="shared" ref="O1346:O1409" ca="1" si="215">AVERAGE(OFFSET(I1346,0,0,10,1))</f>
        <v>-0.35100000000000009</v>
      </c>
      <c r="P1346" s="9">
        <f t="shared" ref="P1346:P1409" ca="1" si="216">IF(O1346&lt;0,0,IF(O1346=0,0,1))</f>
        <v>0</v>
      </c>
      <c r="Q1346" s="5">
        <f t="shared" ref="Q1346:Q1409" ca="1" si="217">AVERAGE(OFFSET(I1346,0,0,21,1))</f>
        <v>-0.1190476190476191</v>
      </c>
      <c r="R1346" s="9">
        <f t="shared" ref="R1346:R1409" ca="1" si="218">IF(Q1346&lt;0,0,IF(Q1346=0,0,1))</f>
        <v>0</v>
      </c>
      <c r="S1346" s="5">
        <f t="shared" ref="S1346:S1409" si="219">CORREL(G1345:G1346,I1345:I1346)</f>
        <v>1</v>
      </c>
    </row>
    <row r="1347" spans="1:19" x14ac:dyDescent="0.3">
      <c r="A1347" s="7">
        <v>43861</v>
      </c>
      <c r="B1347" s="3">
        <v>113761</v>
      </c>
      <c r="C1347" s="3">
        <v>115518</v>
      </c>
      <c r="D1347" s="3">
        <v>115518</v>
      </c>
      <c r="E1347" s="3">
        <v>113148</v>
      </c>
      <c r="F1347" s="4" t="s">
        <v>818</v>
      </c>
      <c r="G1347" s="1">
        <f>VALUE(LEFT(F1347,LEN(F1347)-1))*CHOOSE(MATCH(RIGHT(F1347,1),{"K";"M";"B"},0),1000,1000000,1000000000)</f>
        <v>6220000</v>
      </c>
      <c r="H1347" s="6">
        <v>-1.5299999999999999E-2</v>
      </c>
      <c r="I1347" s="5">
        <f>+Dados_Históricos___Ibovespa_2015_a_2025[[#This Row],[Var%]]*100</f>
        <v>-1.53</v>
      </c>
      <c r="J1347" s="9">
        <f t="shared" si="210"/>
        <v>0</v>
      </c>
      <c r="K1347" s="5">
        <f t="shared" si="211"/>
        <v>-1.03</v>
      </c>
      <c r="L1347" s="9">
        <f t="shared" si="212"/>
        <v>0</v>
      </c>
      <c r="M1347" s="5">
        <f t="shared" ca="1" si="213"/>
        <v>-0.78</v>
      </c>
      <c r="N1347" s="9">
        <f t="shared" ca="1" si="214"/>
        <v>0</v>
      </c>
      <c r="O1347" s="5">
        <f t="shared" ca="1" si="215"/>
        <v>-0.39500000000000007</v>
      </c>
      <c r="P1347" s="9">
        <f t="shared" ca="1" si="216"/>
        <v>0</v>
      </c>
      <c r="Q1347" s="5">
        <f t="shared" ca="1" si="217"/>
        <v>-0.19000000000000003</v>
      </c>
      <c r="R1347" s="9">
        <f t="shared" ca="1" si="218"/>
        <v>0</v>
      </c>
      <c r="S1347" s="5">
        <f t="shared" si="219"/>
        <v>-1</v>
      </c>
    </row>
    <row r="1348" spans="1:19" x14ac:dyDescent="0.3">
      <c r="A1348" s="7">
        <v>43860</v>
      </c>
      <c r="B1348" s="3">
        <v>115528</v>
      </c>
      <c r="C1348" s="3">
        <v>115375</v>
      </c>
      <c r="D1348" s="3">
        <v>115528</v>
      </c>
      <c r="E1348" s="3">
        <v>112825</v>
      </c>
      <c r="F1348" s="4" t="s">
        <v>819</v>
      </c>
      <c r="G1348" s="1">
        <f>VALUE(LEFT(F1348,LEN(F1348)-1))*CHOOSE(MATCH(RIGHT(F1348,1),{"K";"M";"B"},0),1000,1000000,1000000000)</f>
        <v>6320000</v>
      </c>
      <c r="H1348" s="6">
        <v>1.1999999999999999E-3</v>
      </c>
      <c r="I1348" s="5">
        <f>+Dados_Históricos___Ibovespa_2015_a_2025[[#This Row],[Var%]]*100</f>
        <v>0.12</v>
      </c>
      <c r="J1348" s="9">
        <f t="shared" si="210"/>
        <v>1</v>
      </c>
      <c r="K1348" s="5">
        <f t="shared" si="211"/>
        <v>0</v>
      </c>
      <c r="L1348" s="9">
        <f t="shared" si="212"/>
        <v>0</v>
      </c>
      <c r="M1348" s="5">
        <f t="shared" ca="1" si="213"/>
        <v>-0.66600000000000004</v>
      </c>
      <c r="N1348" s="9">
        <f t="shared" ca="1" si="214"/>
        <v>0</v>
      </c>
      <c r="O1348" s="5">
        <f t="shared" ca="1" si="215"/>
        <v>-9.0000000000000038E-2</v>
      </c>
      <c r="P1348" s="9">
        <f t="shared" ca="1" si="216"/>
        <v>0</v>
      </c>
      <c r="Q1348" s="5">
        <f t="shared" ca="1" si="217"/>
        <v>3.3333333333333045E-3</v>
      </c>
      <c r="R1348" s="9">
        <f t="shared" ca="1" si="218"/>
        <v>1</v>
      </c>
      <c r="S1348" s="5">
        <f t="shared" si="219"/>
        <v>1</v>
      </c>
    </row>
    <row r="1349" spans="1:19" x14ac:dyDescent="0.3">
      <c r="A1349" s="7">
        <v>43859</v>
      </c>
      <c r="B1349" s="3">
        <v>115385</v>
      </c>
      <c r="C1349" s="3">
        <v>116494</v>
      </c>
      <c r="D1349" s="3">
        <v>117171</v>
      </c>
      <c r="E1349" s="3">
        <v>115164</v>
      </c>
      <c r="F1349" s="4" t="s">
        <v>820</v>
      </c>
      <c r="G1349" s="1">
        <f>VALUE(LEFT(F1349,LEN(F1349)-1))*CHOOSE(MATCH(RIGHT(F1349,1),{"K";"M";"B"},0),1000,1000000,1000000000)</f>
        <v>5100000</v>
      </c>
      <c r="H1349" s="6">
        <v>-9.4000000000000004E-3</v>
      </c>
      <c r="I1349" s="5">
        <f>+Dados_Históricos___Ibovespa_2015_a_2025[[#This Row],[Var%]]*100</f>
        <v>-0.94000000000000006</v>
      </c>
      <c r="J1349" s="9">
        <f t="shared" si="210"/>
        <v>0</v>
      </c>
      <c r="K1349" s="5">
        <f t="shared" si="211"/>
        <v>-0.44000000000000006</v>
      </c>
      <c r="L1349" s="9">
        <f t="shared" si="212"/>
        <v>0</v>
      </c>
      <c r="M1349" s="5">
        <f t="shared" ca="1" si="213"/>
        <v>-0.49800000000000005</v>
      </c>
      <c r="N1349" s="9">
        <f t="shared" ca="1" si="214"/>
        <v>0</v>
      </c>
      <c r="O1349" s="5">
        <f t="shared" ca="1" si="215"/>
        <v>-7.7000000000000041E-2</v>
      </c>
      <c r="P1349" s="9">
        <f t="shared" ca="1" si="216"/>
        <v>0</v>
      </c>
      <c r="Q1349" s="5">
        <f t="shared" ca="1" si="217"/>
        <v>-3.8571428571428604E-2</v>
      </c>
      <c r="R1349" s="9">
        <f t="shared" ca="1" si="218"/>
        <v>0</v>
      </c>
      <c r="S1349" s="5">
        <f t="shared" si="219"/>
        <v>1</v>
      </c>
    </row>
    <row r="1350" spans="1:19" x14ac:dyDescent="0.3">
      <c r="A1350" s="7">
        <v>43858</v>
      </c>
      <c r="B1350" s="3">
        <v>116479</v>
      </c>
      <c r="C1350" s="3">
        <v>114482</v>
      </c>
      <c r="D1350" s="3">
        <v>116797</v>
      </c>
      <c r="E1350" s="3">
        <v>114475</v>
      </c>
      <c r="F1350" s="4" t="s">
        <v>821</v>
      </c>
      <c r="G1350" s="1">
        <f>VALUE(LEFT(F1350,LEN(F1350)-1))*CHOOSE(MATCH(RIGHT(F1350,1),{"K";"M";"B"},0),1000,1000000,1000000000)</f>
        <v>5230000</v>
      </c>
      <c r="H1350" s="6">
        <v>1.7399999999999999E-2</v>
      </c>
      <c r="I1350" s="5">
        <f>+Dados_Históricos___Ibovespa_2015_a_2025[[#This Row],[Var%]]*100</f>
        <v>1.7399999999999998</v>
      </c>
      <c r="J1350" s="9">
        <f t="shared" si="210"/>
        <v>1</v>
      </c>
      <c r="K1350" s="5">
        <f t="shared" si="211"/>
        <v>1.2399999999999998</v>
      </c>
      <c r="L1350" s="9">
        <f t="shared" si="212"/>
        <v>1</v>
      </c>
      <c r="M1350" s="5">
        <f t="shared" ca="1" si="213"/>
        <v>-7.6000000000000068E-2</v>
      </c>
      <c r="N1350" s="9">
        <f t="shared" ca="1" si="214"/>
        <v>0</v>
      </c>
      <c r="O1350" s="5">
        <f t="shared" ca="1" si="215"/>
        <v>-8.7000000000000036E-2</v>
      </c>
      <c r="P1350" s="9">
        <f t="shared" ca="1" si="216"/>
        <v>0</v>
      </c>
      <c r="Q1350" s="5">
        <f t="shared" ca="1" si="217"/>
        <v>-2.0952380952380983E-2</v>
      </c>
      <c r="R1350" s="9">
        <f t="shared" ca="1" si="218"/>
        <v>0</v>
      </c>
      <c r="S1350" s="5">
        <f t="shared" si="219"/>
        <v>1</v>
      </c>
    </row>
    <row r="1351" spans="1:19" x14ac:dyDescent="0.3">
      <c r="A1351" s="7">
        <v>43857</v>
      </c>
      <c r="B1351" s="3">
        <v>114482</v>
      </c>
      <c r="C1351" s="3">
        <v>118347</v>
      </c>
      <c r="D1351" s="3">
        <v>118347</v>
      </c>
      <c r="E1351" s="3">
        <v>114376</v>
      </c>
      <c r="F1351" s="4" t="s">
        <v>230</v>
      </c>
      <c r="G1351" s="1">
        <f>VALUE(LEFT(F1351,LEN(F1351)-1))*CHOOSE(MATCH(RIGHT(F1351,1),{"K";"M";"B"},0),1000,1000000,1000000000)</f>
        <v>6100000</v>
      </c>
      <c r="H1351" s="6">
        <v>-3.2899999999999999E-2</v>
      </c>
      <c r="I1351" s="5">
        <f>+Dados_Históricos___Ibovespa_2015_a_2025[[#This Row],[Var%]]*100</f>
        <v>-3.29</v>
      </c>
      <c r="J1351" s="9">
        <f t="shared" si="210"/>
        <v>0</v>
      </c>
      <c r="K1351" s="5">
        <f t="shared" si="211"/>
        <v>-2.79</v>
      </c>
      <c r="L1351" s="9">
        <f t="shared" si="212"/>
        <v>0</v>
      </c>
      <c r="M1351" s="5">
        <f t="shared" ca="1" si="213"/>
        <v>-0.73199999999999998</v>
      </c>
      <c r="N1351" s="9">
        <f t="shared" ca="1" si="214"/>
        <v>0</v>
      </c>
      <c r="O1351" s="5">
        <f t="shared" ca="1" si="215"/>
        <v>-0.23500000000000004</v>
      </c>
      <c r="P1351" s="9">
        <f t="shared" ca="1" si="216"/>
        <v>0</v>
      </c>
      <c r="Q1351" s="5">
        <f t="shared" ca="1" si="217"/>
        <v>-4.8571428571428606E-2</v>
      </c>
      <c r="R1351" s="9">
        <f t="shared" ca="1" si="218"/>
        <v>0</v>
      </c>
      <c r="S1351" s="5">
        <f t="shared" si="219"/>
        <v>-1</v>
      </c>
    </row>
    <row r="1352" spans="1:19" x14ac:dyDescent="0.3">
      <c r="A1352" s="7">
        <v>43854</v>
      </c>
      <c r="B1352" s="3">
        <v>118376</v>
      </c>
      <c r="C1352" s="3">
        <v>119528</v>
      </c>
      <c r="D1352" s="3">
        <v>119593</v>
      </c>
      <c r="E1352" s="3">
        <v>118108</v>
      </c>
      <c r="F1352" s="4" t="s">
        <v>822</v>
      </c>
      <c r="G1352" s="1">
        <f>VALUE(LEFT(F1352,LEN(F1352)-1))*CHOOSE(MATCH(RIGHT(F1352,1),{"K";"M";"B"},0),1000,1000000,1000000000)</f>
        <v>4780000</v>
      </c>
      <c r="H1352" s="6">
        <v>-9.5999999999999992E-3</v>
      </c>
      <c r="I1352" s="5">
        <f>+Dados_Históricos___Ibovespa_2015_a_2025[[#This Row],[Var%]]*100</f>
        <v>-0.96</v>
      </c>
      <c r="J1352" s="9">
        <f t="shared" si="210"/>
        <v>0</v>
      </c>
      <c r="K1352" s="5">
        <f t="shared" si="211"/>
        <v>-0.45999999999999996</v>
      </c>
      <c r="L1352" s="9">
        <f t="shared" si="212"/>
        <v>0</v>
      </c>
      <c r="M1352" s="5">
        <f t="shared" ca="1" si="213"/>
        <v>-1.0000000000000019E-2</v>
      </c>
      <c r="N1352" s="9">
        <f t="shared" ca="1" si="214"/>
        <v>0</v>
      </c>
      <c r="O1352" s="5">
        <f t="shared" ca="1" si="215"/>
        <v>0.252</v>
      </c>
      <c r="P1352" s="9">
        <f t="shared" ca="1" si="216"/>
        <v>1</v>
      </c>
      <c r="Q1352" s="5">
        <f t="shared" ca="1" si="217"/>
        <v>0.13857142857142857</v>
      </c>
      <c r="R1352" s="9">
        <f t="shared" ca="1" si="218"/>
        <v>1</v>
      </c>
      <c r="S1352" s="5">
        <f t="shared" si="219"/>
        <v>-1</v>
      </c>
    </row>
    <row r="1353" spans="1:19" x14ac:dyDescent="0.3">
      <c r="A1353" s="7">
        <v>43853</v>
      </c>
      <c r="B1353" s="3">
        <v>119528</v>
      </c>
      <c r="C1353" s="3">
        <v>118391</v>
      </c>
      <c r="D1353" s="3">
        <v>119535</v>
      </c>
      <c r="E1353" s="3">
        <v>116906</v>
      </c>
      <c r="F1353" s="4" t="s">
        <v>256</v>
      </c>
      <c r="G1353" s="1">
        <f>VALUE(LEFT(F1353,LEN(F1353)-1))*CHOOSE(MATCH(RIGHT(F1353,1),{"K";"M";"B"},0),1000,1000000,1000000000)</f>
        <v>6570000</v>
      </c>
      <c r="H1353" s="6">
        <v>9.5999999999999992E-3</v>
      </c>
      <c r="I1353" s="5">
        <f>+Dados_Históricos___Ibovespa_2015_a_2025[[#This Row],[Var%]]*100</f>
        <v>0.96</v>
      </c>
      <c r="J1353" s="9">
        <f t="shared" si="210"/>
        <v>1</v>
      </c>
      <c r="K1353" s="5">
        <f t="shared" si="211"/>
        <v>0.45999999999999996</v>
      </c>
      <c r="L1353" s="9">
        <f t="shared" si="212"/>
        <v>1</v>
      </c>
      <c r="M1353" s="5">
        <f t="shared" ca="1" si="213"/>
        <v>0.48599999999999993</v>
      </c>
      <c r="N1353" s="9">
        <f t="shared" ca="1" si="214"/>
        <v>1</v>
      </c>
      <c r="O1353" s="5">
        <f t="shared" ca="1" si="215"/>
        <v>0.30999999999999994</v>
      </c>
      <c r="P1353" s="9">
        <f t="shared" ca="1" si="216"/>
        <v>1</v>
      </c>
      <c r="Q1353" s="5">
        <f t="shared" ca="1" si="217"/>
        <v>0.18380952380952381</v>
      </c>
      <c r="R1353" s="9">
        <f t="shared" ca="1" si="218"/>
        <v>1</v>
      </c>
      <c r="S1353" s="5">
        <f t="shared" si="219"/>
        <v>1</v>
      </c>
    </row>
    <row r="1354" spans="1:19" x14ac:dyDescent="0.3">
      <c r="A1354" s="7">
        <v>43852</v>
      </c>
      <c r="B1354" s="3">
        <v>118391</v>
      </c>
      <c r="C1354" s="3">
        <v>117035</v>
      </c>
      <c r="D1354" s="3">
        <v>118401</v>
      </c>
      <c r="E1354" s="3">
        <v>117035</v>
      </c>
      <c r="F1354" s="4" t="s">
        <v>823</v>
      </c>
      <c r="G1354" s="1">
        <f>VALUE(LEFT(F1354,LEN(F1354)-1))*CHOOSE(MATCH(RIGHT(F1354,1),{"K";"M";"B"},0),1000,1000000,1000000000)</f>
        <v>5770000</v>
      </c>
      <c r="H1354" s="6">
        <v>1.17E-2</v>
      </c>
      <c r="I1354" s="5">
        <f>+Dados_Históricos___Ibovespa_2015_a_2025[[#This Row],[Var%]]*100</f>
        <v>1.17</v>
      </c>
      <c r="J1354" s="9">
        <f t="shared" si="210"/>
        <v>1</v>
      </c>
      <c r="K1354" s="5">
        <f t="shared" si="211"/>
        <v>0.66999999999999993</v>
      </c>
      <c r="L1354" s="9">
        <f t="shared" si="212"/>
        <v>1</v>
      </c>
      <c r="M1354" s="5">
        <f t="shared" ca="1" si="213"/>
        <v>0.34399999999999997</v>
      </c>
      <c r="N1354" s="9">
        <f t="shared" ca="1" si="214"/>
        <v>1</v>
      </c>
      <c r="O1354" s="5">
        <f t="shared" ca="1" si="215"/>
        <v>0.188</v>
      </c>
      <c r="P1354" s="9">
        <f t="shared" ca="1" si="216"/>
        <v>1</v>
      </c>
      <c r="Q1354" s="5">
        <f t="shared" ca="1" si="217"/>
        <v>0.17190476190476189</v>
      </c>
      <c r="R1354" s="9">
        <f t="shared" ca="1" si="218"/>
        <v>1</v>
      </c>
      <c r="S1354" s="5">
        <f t="shared" si="219"/>
        <v>-1</v>
      </c>
    </row>
    <row r="1355" spans="1:19" x14ac:dyDescent="0.3">
      <c r="A1355" s="7">
        <v>43851</v>
      </c>
      <c r="B1355" s="3">
        <v>117026</v>
      </c>
      <c r="C1355" s="3">
        <v>118861</v>
      </c>
      <c r="D1355" s="3">
        <v>118861</v>
      </c>
      <c r="E1355" s="3">
        <v>117026</v>
      </c>
      <c r="F1355" s="4" t="s">
        <v>824</v>
      </c>
      <c r="G1355" s="1">
        <f>VALUE(LEFT(F1355,LEN(F1355)-1))*CHOOSE(MATCH(RIGHT(F1355,1),{"K";"M";"B"},0),1000,1000000,1000000000)</f>
        <v>5090000</v>
      </c>
      <c r="H1355" s="6">
        <v>-1.54E-2</v>
      </c>
      <c r="I1355" s="5">
        <f>+Dados_Históricos___Ibovespa_2015_a_2025[[#This Row],[Var%]]*100</f>
        <v>-1.54</v>
      </c>
      <c r="J1355" s="9">
        <f t="shared" si="210"/>
        <v>0</v>
      </c>
      <c r="K1355" s="5">
        <f t="shared" si="211"/>
        <v>-1.04</v>
      </c>
      <c r="L1355" s="9">
        <f t="shared" si="212"/>
        <v>0</v>
      </c>
      <c r="M1355" s="5">
        <f t="shared" ca="1" si="213"/>
        <v>-9.8000000000000004E-2</v>
      </c>
      <c r="N1355" s="9">
        <f t="shared" ca="1" si="214"/>
        <v>0</v>
      </c>
      <c r="O1355" s="5">
        <f t="shared" ca="1" si="215"/>
        <v>3.500000000000001E-2</v>
      </c>
      <c r="P1355" s="9">
        <f t="shared" ca="1" si="216"/>
        <v>1</v>
      </c>
      <c r="Q1355" s="5">
        <f t="shared" ca="1" si="217"/>
        <v>0.18809523809523809</v>
      </c>
      <c r="R1355" s="9">
        <f t="shared" ca="1" si="218"/>
        <v>1</v>
      </c>
      <c r="S1355" s="5">
        <f t="shared" si="219"/>
        <v>1</v>
      </c>
    </row>
    <row r="1356" spans="1:19" x14ac:dyDescent="0.3">
      <c r="A1356" s="7">
        <v>43850</v>
      </c>
      <c r="B1356" s="3">
        <v>118862</v>
      </c>
      <c r="C1356" s="3">
        <v>118478</v>
      </c>
      <c r="D1356" s="3">
        <v>118862</v>
      </c>
      <c r="E1356" s="3">
        <v>117928</v>
      </c>
      <c r="F1356" s="4" t="s">
        <v>825</v>
      </c>
      <c r="G1356" s="1">
        <f>VALUE(LEFT(F1356,LEN(F1356)-1))*CHOOSE(MATCH(RIGHT(F1356,1),{"K";"M";"B"},0),1000,1000000,1000000000)</f>
        <v>3840000</v>
      </c>
      <c r="H1356" s="6">
        <v>3.2000000000000002E-3</v>
      </c>
      <c r="I1356" s="5">
        <f>+Dados_Históricos___Ibovespa_2015_a_2025[[#This Row],[Var%]]*100</f>
        <v>0.32</v>
      </c>
      <c r="J1356" s="9">
        <f t="shared" si="210"/>
        <v>1</v>
      </c>
      <c r="K1356" s="5">
        <f t="shared" si="211"/>
        <v>0</v>
      </c>
      <c r="L1356" s="9">
        <f t="shared" si="212"/>
        <v>0</v>
      </c>
      <c r="M1356" s="5">
        <f t="shared" ca="1" si="213"/>
        <v>0.26199999999999996</v>
      </c>
      <c r="N1356" s="9">
        <f t="shared" ca="1" si="214"/>
        <v>1</v>
      </c>
      <c r="O1356" s="5">
        <f t="shared" ca="1" si="215"/>
        <v>0.17100000000000001</v>
      </c>
      <c r="P1356" s="9">
        <f t="shared" ca="1" si="216"/>
        <v>1</v>
      </c>
      <c r="Q1356" s="5">
        <f t="shared" ca="1" si="217"/>
        <v>0.29190476190476189</v>
      </c>
      <c r="R1356" s="9">
        <f t="shared" ca="1" si="218"/>
        <v>1</v>
      </c>
      <c r="S1356" s="5">
        <f t="shared" si="219"/>
        <v>-1</v>
      </c>
    </row>
    <row r="1357" spans="1:19" x14ac:dyDescent="0.3">
      <c r="A1357" s="7">
        <v>43847</v>
      </c>
      <c r="B1357" s="3">
        <v>118478</v>
      </c>
      <c r="C1357" s="3">
        <v>116710</v>
      </c>
      <c r="D1357" s="3">
        <v>118479</v>
      </c>
      <c r="E1357" s="3">
        <v>116710</v>
      </c>
      <c r="F1357" s="4" t="s">
        <v>826</v>
      </c>
      <c r="G1357" s="1">
        <f>VALUE(LEFT(F1357,LEN(F1357)-1))*CHOOSE(MATCH(RIGHT(F1357,1),{"K";"M";"B"},0),1000,1000000,1000000000)</f>
        <v>4950000</v>
      </c>
      <c r="H1357" s="6">
        <v>1.52E-2</v>
      </c>
      <c r="I1357" s="5">
        <f>+Dados_Históricos___Ibovespa_2015_a_2025[[#This Row],[Var%]]*100</f>
        <v>1.52</v>
      </c>
      <c r="J1357" s="9">
        <f t="shared" si="210"/>
        <v>1</v>
      </c>
      <c r="K1357" s="5">
        <f t="shared" si="211"/>
        <v>1.02</v>
      </c>
      <c r="L1357" s="9">
        <f t="shared" si="212"/>
        <v>1</v>
      </c>
      <c r="M1357" s="5">
        <f t="shared" ca="1" si="213"/>
        <v>0.51400000000000001</v>
      </c>
      <c r="N1357" s="9">
        <f t="shared" ca="1" si="214"/>
        <v>1</v>
      </c>
      <c r="O1357" s="5">
        <f t="shared" ca="1" si="215"/>
        <v>6.9000000000000034E-2</v>
      </c>
      <c r="P1357" s="9">
        <f t="shared" ca="1" si="216"/>
        <v>1</v>
      </c>
      <c r="Q1357" s="5">
        <f t="shared" ca="1" si="217"/>
        <v>0.24857142857142861</v>
      </c>
      <c r="R1357" s="9">
        <f t="shared" ca="1" si="218"/>
        <v>1</v>
      </c>
      <c r="S1357" s="5">
        <f t="shared" si="219"/>
        <v>0.99999999999999978</v>
      </c>
    </row>
    <row r="1358" spans="1:19" x14ac:dyDescent="0.3">
      <c r="A1358" s="7">
        <v>43846</v>
      </c>
      <c r="B1358" s="3">
        <v>116704</v>
      </c>
      <c r="C1358" s="3">
        <v>116415</v>
      </c>
      <c r="D1358" s="3">
        <v>117106</v>
      </c>
      <c r="E1358" s="3">
        <v>115961</v>
      </c>
      <c r="F1358" s="4" t="s">
        <v>827</v>
      </c>
      <c r="G1358" s="1">
        <f>VALUE(LEFT(F1358,LEN(F1358)-1))*CHOOSE(MATCH(RIGHT(F1358,1),{"K";"M";"B"},0),1000,1000000,1000000000)</f>
        <v>5420000</v>
      </c>
      <c r="H1358" s="6">
        <v>2.5000000000000001E-3</v>
      </c>
      <c r="I1358" s="5">
        <f>+Dados_Históricos___Ibovespa_2015_a_2025[[#This Row],[Var%]]*100</f>
        <v>0.25</v>
      </c>
      <c r="J1358" s="9">
        <f t="shared" si="210"/>
        <v>1</v>
      </c>
      <c r="K1358" s="5">
        <f t="shared" si="211"/>
        <v>0</v>
      </c>
      <c r="L1358" s="9">
        <f t="shared" si="212"/>
        <v>0</v>
      </c>
      <c r="M1358" s="5">
        <f t="shared" ca="1" si="213"/>
        <v>0.13400000000000001</v>
      </c>
      <c r="N1358" s="9">
        <f t="shared" ca="1" si="214"/>
        <v>1</v>
      </c>
      <c r="O1358" s="5">
        <f t="shared" ca="1" si="215"/>
        <v>-0.156</v>
      </c>
      <c r="P1358" s="9">
        <f t="shared" ca="1" si="216"/>
        <v>0</v>
      </c>
      <c r="Q1358" s="5">
        <f t="shared" ca="1" si="217"/>
        <v>0.19190476190476188</v>
      </c>
      <c r="R1358" s="9">
        <f t="shared" ca="1" si="218"/>
        <v>1</v>
      </c>
      <c r="S1358" s="5">
        <f t="shared" si="219"/>
        <v>-1</v>
      </c>
    </row>
    <row r="1359" spans="1:19" x14ac:dyDescent="0.3">
      <c r="A1359" s="7">
        <v>43845</v>
      </c>
      <c r="B1359" s="3">
        <v>116414</v>
      </c>
      <c r="C1359" s="3">
        <v>117632</v>
      </c>
      <c r="D1359" s="3">
        <v>117632</v>
      </c>
      <c r="E1359" s="3">
        <v>116188</v>
      </c>
      <c r="F1359" s="4" t="s">
        <v>828</v>
      </c>
      <c r="G1359" s="1">
        <f>VALUE(LEFT(F1359,LEN(F1359)-1))*CHOOSE(MATCH(RIGHT(F1359,1),{"K";"M";"B"},0),1000,1000000,1000000000)</f>
        <v>5570000</v>
      </c>
      <c r="H1359" s="6">
        <v>-1.04E-2</v>
      </c>
      <c r="I1359" s="5">
        <f>+Dados_Históricos___Ibovespa_2015_a_2025[[#This Row],[Var%]]*100</f>
        <v>-1.04</v>
      </c>
      <c r="J1359" s="9">
        <f t="shared" si="210"/>
        <v>0</v>
      </c>
      <c r="K1359" s="5">
        <f t="shared" si="211"/>
        <v>-0.54</v>
      </c>
      <c r="L1359" s="9">
        <f t="shared" si="212"/>
        <v>0</v>
      </c>
      <c r="M1359" s="5">
        <f t="shared" ca="1" si="213"/>
        <v>3.2000000000000008E-2</v>
      </c>
      <c r="N1359" s="9">
        <f t="shared" ca="1" si="214"/>
        <v>1</v>
      </c>
      <c r="O1359" s="5">
        <f t="shared" ca="1" si="215"/>
        <v>7.1999999999999981E-2</v>
      </c>
      <c r="P1359" s="9">
        <f t="shared" ca="1" si="216"/>
        <v>1</v>
      </c>
      <c r="Q1359" s="5">
        <f t="shared" ca="1" si="217"/>
        <v>0.23285714285714285</v>
      </c>
      <c r="R1359" s="9">
        <f t="shared" ca="1" si="218"/>
        <v>1</v>
      </c>
      <c r="S1359" s="5">
        <f t="shared" si="219"/>
        <v>-1</v>
      </c>
    </row>
    <row r="1360" spans="1:19" x14ac:dyDescent="0.3">
      <c r="A1360" s="7">
        <v>43844</v>
      </c>
      <c r="B1360" s="3">
        <v>117632</v>
      </c>
      <c r="C1360" s="3">
        <v>117325</v>
      </c>
      <c r="D1360" s="3">
        <v>117705</v>
      </c>
      <c r="E1360" s="3">
        <v>116610</v>
      </c>
      <c r="F1360" s="4" t="s">
        <v>829</v>
      </c>
      <c r="G1360" s="1">
        <f>VALUE(LEFT(F1360,LEN(F1360)-1))*CHOOSE(MATCH(RIGHT(F1360,1),{"K";"M";"B"},0),1000,1000000,1000000000)</f>
        <v>5360000</v>
      </c>
      <c r="H1360" s="6">
        <v>2.5999999999999999E-3</v>
      </c>
      <c r="I1360" s="5">
        <f>+Dados_Históricos___Ibovespa_2015_a_2025[[#This Row],[Var%]]*100</f>
        <v>0.26</v>
      </c>
      <c r="J1360" s="9">
        <f t="shared" si="210"/>
        <v>1</v>
      </c>
      <c r="K1360" s="5">
        <f t="shared" si="211"/>
        <v>0</v>
      </c>
      <c r="L1360" s="9">
        <f t="shared" si="212"/>
        <v>0</v>
      </c>
      <c r="M1360" s="5">
        <f t="shared" ca="1" si="213"/>
        <v>0.16799999999999998</v>
      </c>
      <c r="N1360" s="9">
        <f t="shared" ca="1" si="214"/>
        <v>1</v>
      </c>
      <c r="O1360" s="5">
        <f t="shared" ca="1" si="215"/>
        <v>9.9999999999999978E-2</v>
      </c>
      <c r="P1360" s="9">
        <f t="shared" ca="1" si="216"/>
        <v>1</v>
      </c>
      <c r="Q1360" s="5">
        <f t="shared" ca="1" si="217"/>
        <v>0.29476190476190473</v>
      </c>
      <c r="R1360" s="9">
        <f t="shared" ca="1" si="218"/>
        <v>1</v>
      </c>
      <c r="S1360" s="5">
        <f t="shared" si="219"/>
        <v>-1</v>
      </c>
    </row>
    <row r="1361" spans="1:19" x14ac:dyDescent="0.3">
      <c r="A1361" s="7">
        <v>43843</v>
      </c>
      <c r="B1361" s="3">
        <v>117325</v>
      </c>
      <c r="C1361" s="3">
        <v>115503</v>
      </c>
      <c r="D1361" s="3">
        <v>117333</v>
      </c>
      <c r="E1361" s="3">
        <v>115503</v>
      </c>
      <c r="F1361" s="4" t="s">
        <v>830</v>
      </c>
      <c r="G1361" s="1">
        <f>VALUE(LEFT(F1361,LEN(F1361)-1))*CHOOSE(MATCH(RIGHT(F1361,1),{"K";"M";"B"},0),1000,1000000,1000000000)</f>
        <v>5690000</v>
      </c>
      <c r="H1361" s="6">
        <v>1.5800000000000002E-2</v>
      </c>
      <c r="I1361" s="5">
        <f>+Dados_Históricos___Ibovespa_2015_a_2025[[#This Row],[Var%]]*100</f>
        <v>1.58</v>
      </c>
      <c r="J1361" s="9">
        <f t="shared" si="210"/>
        <v>1</v>
      </c>
      <c r="K1361" s="5">
        <f t="shared" si="211"/>
        <v>1.08</v>
      </c>
      <c r="L1361" s="9">
        <f t="shared" si="212"/>
        <v>1</v>
      </c>
      <c r="M1361" s="5">
        <f t="shared" ca="1" si="213"/>
        <v>8.0000000000000043E-2</v>
      </c>
      <c r="N1361" s="9">
        <f t="shared" ca="1" si="214"/>
        <v>1</v>
      </c>
      <c r="O1361" s="5">
        <f t="shared" ca="1" si="215"/>
        <v>1.6999999999999994E-2</v>
      </c>
      <c r="P1361" s="9">
        <f t="shared" ca="1" si="216"/>
        <v>1</v>
      </c>
      <c r="Q1361" s="5">
        <f t="shared" ca="1" si="217"/>
        <v>0.26952380952380955</v>
      </c>
      <c r="R1361" s="9">
        <f t="shared" ca="1" si="218"/>
        <v>1</v>
      </c>
      <c r="S1361" s="5">
        <f t="shared" si="219"/>
        <v>1</v>
      </c>
    </row>
    <row r="1362" spans="1:19" x14ac:dyDescent="0.3">
      <c r="A1362" s="7">
        <v>43840</v>
      </c>
      <c r="B1362" s="3">
        <v>115503</v>
      </c>
      <c r="C1362" s="3">
        <v>115948</v>
      </c>
      <c r="D1362" s="3">
        <v>116745</v>
      </c>
      <c r="E1362" s="3">
        <v>114952</v>
      </c>
      <c r="F1362" s="4" t="s">
        <v>822</v>
      </c>
      <c r="G1362" s="1">
        <f>VALUE(LEFT(F1362,LEN(F1362)-1))*CHOOSE(MATCH(RIGHT(F1362,1),{"K";"M";"B"},0),1000,1000000,1000000000)</f>
        <v>4780000</v>
      </c>
      <c r="H1362" s="6">
        <v>-3.8E-3</v>
      </c>
      <c r="I1362" s="5">
        <f>+Dados_Históricos___Ibovespa_2015_a_2025[[#This Row],[Var%]]*100</f>
        <v>-0.38</v>
      </c>
      <c r="J1362" s="9">
        <f t="shared" si="210"/>
        <v>0</v>
      </c>
      <c r="K1362" s="5">
        <f t="shared" si="211"/>
        <v>0</v>
      </c>
      <c r="L1362" s="9">
        <f t="shared" si="212"/>
        <v>0</v>
      </c>
      <c r="M1362" s="5">
        <f t="shared" ca="1" si="213"/>
        <v>-0.376</v>
      </c>
      <c r="N1362" s="9">
        <f t="shared" ca="1" si="214"/>
        <v>0</v>
      </c>
      <c r="O1362" s="5">
        <f t="shared" ca="1" si="215"/>
        <v>-2.5000000000000022E-2</v>
      </c>
      <c r="P1362" s="9">
        <f t="shared" ca="1" si="216"/>
        <v>0</v>
      </c>
      <c r="Q1362" s="5">
        <f t="shared" ca="1" si="217"/>
        <v>0.18809523809523809</v>
      </c>
      <c r="R1362" s="9">
        <f t="shared" ca="1" si="218"/>
        <v>1</v>
      </c>
      <c r="S1362" s="5">
        <f t="shared" si="219"/>
        <v>1</v>
      </c>
    </row>
    <row r="1363" spans="1:19" x14ac:dyDescent="0.3">
      <c r="A1363" s="7">
        <v>43839</v>
      </c>
      <c r="B1363" s="3">
        <v>115947</v>
      </c>
      <c r="C1363" s="3">
        <v>116248</v>
      </c>
      <c r="D1363" s="3">
        <v>116820</v>
      </c>
      <c r="E1363" s="3">
        <v>115411</v>
      </c>
      <c r="F1363" s="4" t="s">
        <v>716</v>
      </c>
      <c r="G1363" s="1">
        <f>VALUE(LEFT(F1363,LEN(F1363)-1))*CHOOSE(MATCH(RIGHT(F1363,1),{"K";"M";"B"},0),1000,1000000,1000000000)</f>
        <v>5950000</v>
      </c>
      <c r="H1363" s="6">
        <v>-2.5999999999999999E-3</v>
      </c>
      <c r="I1363" s="5">
        <f>+Dados_Históricos___Ibovespa_2015_a_2025[[#This Row],[Var%]]*100</f>
        <v>-0.26</v>
      </c>
      <c r="J1363" s="9">
        <f t="shared" si="210"/>
        <v>0</v>
      </c>
      <c r="K1363" s="5">
        <f t="shared" si="211"/>
        <v>0</v>
      </c>
      <c r="L1363" s="9">
        <f t="shared" si="212"/>
        <v>0</v>
      </c>
      <c r="M1363" s="5">
        <f t="shared" ca="1" si="213"/>
        <v>-0.44600000000000001</v>
      </c>
      <c r="N1363" s="9">
        <f t="shared" ca="1" si="214"/>
        <v>0</v>
      </c>
      <c r="O1363" s="5">
        <f t="shared" ca="1" si="215"/>
        <v>7.6999999999999971E-2</v>
      </c>
      <c r="P1363" s="9">
        <f t="shared" ca="1" si="216"/>
        <v>1</v>
      </c>
      <c r="Q1363" s="5">
        <f t="shared" ca="1" si="217"/>
        <v>0.22809523809523805</v>
      </c>
      <c r="R1363" s="9">
        <f t="shared" ca="1" si="218"/>
        <v>1</v>
      </c>
      <c r="S1363" s="5">
        <f t="shared" si="219"/>
        <v>1</v>
      </c>
    </row>
    <row r="1364" spans="1:19" x14ac:dyDescent="0.3">
      <c r="A1364" s="7">
        <v>43838</v>
      </c>
      <c r="B1364" s="3">
        <v>116247</v>
      </c>
      <c r="C1364" s="3">
        <v>116667</v>
      </c>
      <c r="D1364" s="3">
        <v>117335</v>
      </c>
      <c r="E1364" s="3">
        <v>115693</v>
      </c>
      <c r="F1364" s="4" t="s">
        <v>444</v>
      </c>
      <c r="G1364" s="1">
        <f>VALUE(LEFT(F1364,LEN(F1364)-1))*CHOOSE(MATCH(RIGHT(F1364,1),{"K";"M";"B"},0),1000,1000000,1000000000)</f>
        <v>5910000</v>
      </c>
      <c r="H1364" s="6">
        <v>-3.5999999999999999E-3</v>
      </c>
      <c r="I1364" s="5">
        <f>+Dados_Históricos___Ibovespa_2015_a_2025[[#This Row],[Var%]]*100</f>
        <v>-0.36</v>
      </c>
      <c r="J1364" s="9">
        <f t="shared" si="210"/>
        <v>0</v>
      </c>
      <c r="K1364" s="5">
        <f t="shared" si="211"/>
        <v>0</v>
      </c>
      <c r="L1364" s="9">
        <f t="shared" si="212"/>
        <v>0</v>
      </c>
      <c r="M1364" s="5">
        <f t="shared" ca="1" si="213"/>
        <v>0.11199999999999992</v>
      </c>
      <c r="N1364" s="9">
        <f t="shared" ca="1" si="214"/>
        <v>1</v>
      </c>
      <c r="O1364" s="5">
        <f t="shared" ca="1" si="215"/>
        <v>0.10199999999999994</v>
      </c>
      <c r="P1364" s="9">
        <f t="shared" ca="1" si="216"/>
        <v>1</v>
      </c>
      <c r="Q1364" s="5">
        <f t="shared" ca="1" si="217"/>
        <v>0.25428571428571423</v>
      </c>
      <c r="R1364" s="9">
        <f t="shared" ca="1" si="218"/>
        <v>1</v>
      </c>
      <c r="S1364" s="5">
        <f t="shared" si="219"/>
        <v>1</v>
      </c>
    </row>
    <row r="1365" spans="1:19" x14ac:dyDescent="0.3">
      <c r="A1365" s="7">
        <v>43837</v>
      </c>
      <c r="B1365" s="3">
        <v>116662</v>
      </c>
      <c r="C1365" s="3">
        <v>116872</v>
      </c>
      <c r="D1365" s="3">
        <v>117076</v>
      </c>
      <c r="E1365" s="3">
        <v>115965</v>
      </c>
      <c r="F1365" s="4" t="s">
        <v>831</v>
      </c>
      <c r="G1365" s="1">
        <f>VALUE(LEFT(F1365,LEN(F1365)-1))*CHOOSE(MATCH(RIGHT(F1365,1),{"K";"M";"B"},0),1000,1000000,1000000000)</f>
        <v>4850000</v>
      </c>
      <c r="H1365" s="6">
        <v>-1.8E-3</v>
      </c>
      <c r="I1365" s="5">
        <f>+Dados_Históricos___Ibovespa_2015_a_2025[[#This Row],[Var%]]*100</f>
        <v>-0.18</v>
      </c>
      <c r="J1365" s="9">
        <f t="shared" si="210"/>
        <v>0</v>
      </c>
      <c r="K1365" s="5">
        <f t="shared" si="211"/>
        <v>0</v>
      </c>
      <c r="L1365" s="9">
        <f t="shared" si="212"/>
        <v>0</v>
      </c>
      <c r="M1365" s="5">
        <f t="shared" ca="1" si="213"/>
        <v>3.1999999999999938E-2</v>
      </c>
      <c r="N1365" s="9">
        <f t="shared" ca="1" si="214"/>
        <v>1</v>
      </c>
      <c r="O1365" s="5">
        <f t="shared" ca="1" si="215"/>
        <v>0.20899999999999999</v>
      </c>
      <c r="P1365" s="9">
        <f t="shared" ca="1" si="216"/>
        <v>1</v>
      </c>
      <c r="Q1365" s="5">
        <f t="shared" ca="1" si="217"/>
        <v>0.32999999999999996</v>
      </c>
      <c r="R1365" s="9">
        <f t="shared" ca="1" si="218"/>
        <v>1</v>
      </c>
      <c r="S1365" s="5">
        <f t="shared" si="219"/>
        <v>-1</v>
      </c>
    </row>
    <row r="1366" spans="1:19" x14ac:dyDescent="0.3">
      <c r="A1366" s="7">
        <v>43836</v>
      </c>
      <c r="B1366" s="3">
        <v>116878</v>
      </c>
      <c r="C1366" s="3">
        <v>117707</v>
      </c>
      <c r="D1366" s="3">
        <v>117707</v>
      </c>
      <c r="E1366" s="3">
        <v>116269</v>
      </c>
      <c r="F1366" s="4" t="s">
        <v>256</v>
      </c>
      <c r="G1366" s="1">
        <f>VALUE(LEFT(F1366,LEN(F1366)-1))*CHOOSE(MATCH(RIGHT(F1366,1),{"K";"M";"B"},0),1000,1000000,1000000000)</f>
        <v>6570000</v>
      </c>
      <c r="H1366" s="6">
        <v>-7.0000000000000001E-3</v>
      </c>
      <c r="I1366" s="5">
        <f>+Dados_Históricos___Ibovespa_2015_a_2025[[#This Row],[Var%]]*100</f>
        <v>-0.70000000000000007</v>
      </c>
      <c r="J1366" s="9">
        <f t="shared" si="210"/>
        <v>0</v>
      </c>
      <c r="K1366" s="5">
        <f t="shared" si="211"/>
        <v>-0.20000000000000007</v>
      </c>
      <c r="L1366" s="9">
        <f t="shared" si="212"/>
        <v>0</v>
      </c>
      <c r="M1366" s="5">
        <f t="shared" ca="1" si="213"/>
        <v>-4.6000000000000082E-2</v>
      </c>
      <c r="N1366" s="9">
        <f t="shared" ca="1" si="214"/>
        <v>0</v>
      </c>
      <c r="O1366" s="5">
        <f t="shared" ca="1" si="215"/>
        <v>0.37799999999999995</v>
      </c>
      <c r="P1366" s="9">
        <f t="shared" ca="1" si="216"/>
        <v>1</v>
      </c>
      <c r="Q1366" s="5">
        <f t="shared" ca="1" si="217"/>
        <v>0.33999999999999997</v>
      </c>
      <c r="R1366" s="9">
        <f t="shared" ca="1" si="218"/>
        <v>1</v>
      </c>
      <c r="S1366" s="5">
        <f t="shared" si="219"/>
        <v>-0.99999999999999989</v>
      </c>
    </row>
    <row r="1367" spans="1:19" x14ac:dyDescent="0.3">
      <c r="A1367" s="7">
        <v>43833</v>
      </c>
      <c r="B1367" s="3">
        <v>117707</v>
      </c>
      <c r="C1367" s="3">
        <v>118564</v>
      </c>
      <c r="D1367" s="3">
        <v>118792</v>
      </c>
      <c r="E1367" s="3">
        <v>117341</v>
      </c>
      <c r="F1367" s="4" t="s">
        <v>832</v>
      </c>
      <c r="G1367" s="1">
        <f>VALUE(LEFT(F1367,LEN(F1367)-1))*CHOOSE(MATCH(RIGHT(F1367,1),{"K";"M";"B"},0),1000,1000000,1000000000)</f>
        <v>6830000</v>
      </c>
      <c r="H1367" s="6">
        <v>-7.3000000000000001E-3</v>
      </c>
      <c r="I1367" s="5">
        <f>+Dados_Históricos___Ibovespa_2015_a_2025[[#This Row],[Var%]]*100</f>
        <v>-0.73</v>
      </c>
      <c r="J1367" s="9">
        <f t="shared" si="210"/>
        <v>0</v>
      </c>
      <c r="K1367" s="5">
        <f t="shared" si="211"/>
        <v>-0.22999999999999998</v>
      </c>
      <c r="L1367" s="9">
        <f t="shared" si="212"/>
        <v>0</v>
      </c>
      <c r="M1367" s="5">
        <f t="shared" ca="1" si="213"/>
        <v>0.32599999999999996</v>
      </c>
      <c r="N1367" s="9">
        <f t="shared" ca="1" si="214"/>
        <v>1</v>
      </c>
      <c r="O1367" s="5">
        <f t="shared" ca="1" si="215"/>
        <v>0.5119999999999999</v>
      </c>
      <c r="P1367" s="9">
        <f t="shared" ca="1" si="216"/>
        <v>1</v>
      </c>
      <c r="Q1367" s="5">
        <f t="shared" ca="1" si="217"/>
        <v>0.40380952380952373</v>
      </c>
      <c r="R1367" s="9">
        <f t="shared" ca="1" si="218"/>
        <v>1</v>
      </c>
      <c r="S1367" s="5">
        <f t="shared" si="219"/>
        <v>-1</v>
      </c>
    </row>
    <row r="1368" spans="1:19" x14ac:dyDescent="0.3">
      <c r="A1368" s="7">
        <v>43832</v>
      </c>
      <c r="B1368" s="3">
        <v>118573</v>
      </c>
      <c r="C1368" s="3">
        <v>115652</v>
      </c>
      <c r="D1368" s="3">
        <v>118573</v>
      </c>
      <c r="E1368" s="3">
        <v>115649</v>
      </c>
      <c r="F1368" s="4" t="s">
        <v>833</v>
      </c>
      <c r="G1368" s="1">
        <f>VALUE(LEFT(F1368,LEN(F1368)-1))*CHOOSE(MATCH(RIGHT(F1368,1),{"K";"M";"B"},0),1000,1000000,1000000000)</f>
        <v>5160000</v>
      </c>
      <c r="H1368" s="6">
        <v>2.53E-2</v>
      </c>
      <c r="I1368" s="5">
        <f>+Dados_Históricos___Ibovespa_2015_a_2025[[#This Row],[Var%]]*100</f>
        <v>2.5299999999999998</v>
      </c>
      <c r="J1368" s="9">
        <f t="shared" si="210"/>
        <v>1</v>
      </c>
      <c r="K1368" s="5">
        <f t="shared" si="211"/>
        <v>2.0299999999999998</v>
      </c>
      <c r="L1368" s="9">
        <f t="shared" si="212"/>
        <v>1</v>
      </c>
      <c r="M1368" s="5">
        <f t="shared" ca="1" si="213"/>
        <v>0.59999999999999987</v>
      </c>
      <c r="N1368" s="9">
        <f t="shared" ca="1" si="214"/>
        <v>1</v>
      </c>
      <c r="O1368" s="5">
        <f t="shared" ca="1" si="215"/>
        <v>0.52600000000000002</v>
      </c>
      <c r="P1368" s="9">
        <f t="shared" ca="1" si="216"/>
        <v>1</v>
      </c>
      <c r="Q1368" s="5">
        <f t="shared" ca="1" si="217"/>
        <v>0.43619047619047613</v>
      </c>
      <c r="R1368" s="9">
        <f t="shared" ca="1" si="218"/>
        <v>1</v>
      </c>
      <c r="S1368" s="5">
        <f t="shared" si="219"/>
        <v>-1</v>
      </c>
    </row>
    <row r="1369" spans="1:19" x14ac:dyDescent="0.3">
      <c r="A1369" s="7">
        <v>43829</v>
      </c>
      <c r="B1369" s="3">
        <v>115645</v>
      </c>
      <c r="C1369" s="3">
        <v>116530</v>
      </c>
      <c r="D1369" s="3">
        <v>117086</v>
      </c>
      <c r="E1369" s="3">
        <v>115599</v>
      </c>
      <c r="F1369" s="4" t="s">
        <v>834</v>
      </c>
      <c r="G1369" s="1">
        <f>VALUE(LEFT(F1369,LEN(F1369)-1))*CHOOSE(MATCH(RIGHT(F1369,1),{"K";"M";"B"},0),1000,1000000,1000000000)</f>
        <v>3670000</v>
      </c>
      <c r="H1369" s="6">
        <v>-7.6E-3</v>
      </c>
      <c r="I1369" s="5">
        <f>+Dados_Históricos___Ibovespa_2015_a_2025[[#This Row],[Var%]]*100</f>
        <v>-0.76</v>
      </c>
      <c r="J1369" s="9">
        <f t="shared" si="210"/>
        <v>0</v>
      </c>
      <c r="K1369" s="5">
        <f t="shared" si="211"/>
        <v>-0.26</v>
      </c>
      <c r="L1369" s="9">
        <f t="shared" si="212"/>
        <v>0</v>
      </c>
      <c r="M1369" s="5">
        <f t="shared" ca="1" si="213"/>
        <v>9.1999999999999971E-2</v>
      </c>
      <c r="N1369" s="9">
        <f t="shared" ca="1" si="214"/>
        <v>1</v>
      </c>
      <c r="O1369" s="5">
        <f t="shared" ca="1" si="215"/>
        <v>0.30599999999999999</v>
      </c>
      <c r="P1369" s="9">
        <f t="shared" ca="1" si="216"/>
        <v>1</v>
      </c>
      <c r="Q1369" s="5">
        <f t="shared" ca="1" si="217"/>
        <v>0.34142857142857141</v>
      </c>
      <c r="R1369" s="9">
        <f t="shared" ca="1" si="218"/>
        <v>1</v>
      </c>
      <c r="S1369" s="5">
        <f t="shared" si="219"/>
        <v>1</v>
      </c>
    </row>
    <row r="1370" spans="1:19" x14ac:dyDescent="0.3">
      <c r="A1370" s="7">
        <v>43826</v>
      </c>
      <c r="B1370" s="3">
        <v>116534</v>
      </c>
      <c r="C1370" s="3">
        <v>117205</v>
      </c>
      <c r="D1370" s="3">
        <v>117803</v>
      </c>
      <c r="E1370" s="3">
        <v>115995</v>
      </c>
      <c r="F1370" s="4" t="s">
        <v>835</v>
      </c>
      <c r="G1370" s="1">
        <f>VALUE(LEFT(F1370,LEN(F1370)-1))*CHOOSE(MATCH(RIGHT(F1370,1),{"K";"M";"B"},0),1000,1000000,1000000000)</f>
        <v>3910000</v>
      </c>
      <c r="H1370" s="6">
        <v>-5.7000000000000002E-3</v>
      </c>
      <c r="I1370" s="5">
        <f>+Dados_Históricos___Ibovespa_2015_a_2025[[#This Row],[Var%]]*100</f>
        <v>-0.57000000000000006</v>
      </c>
      <c r="J1370" s="9">
        <f t="shared" si="210"/>
        <v>0</v>
      </c>
      <c r="K1370" s="5">
        <f t="shared" si="211"/>
        <v>-7.0000000000000062E-2</v>
      </c>
      <c r="L1370" s="9">
        <f t="shared" si="212"/>
        <v>0</v>
      </c>
      <c r="M1370" s="5">
        <f t="shared" ca="1" si="213"/>
        <v>0.38600000000000001</v>
      </c>
      <c r="N1370" s="9">
        <f t="shared" ca="1" si="214"/>
        <v>1</v>
      </c>
      <c r="O1370" s="5">
        <f t="shared" ca="1" si="215"/>
        <v>0.49300000000000005</v>
      </c>
      <c r="P1370" s="9">
        <f t="shared" ca="1" si="216"/>
        <v>1</v>
      </c>
      <c r="Q1370" s="5">
        <f t="shared" ca="1" si="217"/>
        <v>0.40666666666666662</v>
      </c>
      <c r="R1370" s="9">
        <f t="shared" ca="1" si="218"/>
        <v>1</v>
      </c>
      <c r="S1370" s="5">
        <f t="shared" si="219"/>
        <v>1</v>
      </c>
    </row>
    <row r="1371" spans="1:19" x14ac:dyDescent="0.3">
      <c r="A1371" s="7">
        <v>43825</v>
      </c>
      <c r="B1371" s="3">
        <v>117203</v>
      </c>
      <c r="C1371" s="3">
        <v>115864</v>
      </c>
      <c r="D1371" s="3">
        <v>117220</v>
      </c>
      <c r="E1371" s="3">
        <v>115673</v>
      </c>
      <c r="F1371" s="4" t="s">
        <v>836</v>
      </c>
      <c r="G1371" s="1">
        <f>VALUE(LEFT(F1371,LEN(F1371)-1))*CHOOSE(MATCH(RIGHT(F1371,1),{"K";"M";"B"},0),1000,1000000,1000000000)</f>
        <v>3790000</v>
      </c>
      <c r="H1371" s="6">
        <v>1.1599999999999999E-2</v>
      </c>
      <c r="I1371" s="5">
        <f>+Dados_Históricos___Ibovespa_2015_a_2025[[#This Row],[Var%]]*100</f>
        <v>1.1599999999999999</v>
      </c>
      <c r="J1371" s="9">
        <f t="shared" si="210"/>
        <v>1</v>
      </c>
      <c r="K1371" s="5">
        <f t="shared" si="211"/>
        <v>0.65999999999999992</v>
      </c>
      <c r="L1371" s="9">
        <f t="shared" si="212"/>
        <v>1</v>
      </c>
      <c r="M1371" s="5">
        <f t="shared" ca="1" si="213"/>
        <v>0.80199999999999994</v>
      </c>
      <c r="N1371" s="9">
        <f t="shared" ca="1" si="214"/>
        <v>1</v>
      </c>
      <c r="O1371" s="5">
        <f t="shared" ca="1" si="215"/>
        <v>0.57599999999999996</v>
      </c>
      <c r="P1371" s="9">
        <f t="shared" ca="1" si="216"/>
        <v>1</v>
      </c>
      <c r="Q1371" s="5">
        <f t="shared" ca="1" si="217"/>
        <v>0.37380952380952381</v>
      </c>
      <c r="R1371" s="9">
        <f t="shared" ca="1" si="218"/>
        <v>1</v>
      </c>
      <c r="S1371" s="5">
        <f t="shared" si="219"/>
        <v>-1</v>
      </c>
    </row>
    <row r="1372" spans="1:19" x14ac:dyDescent="0.3">
      <c r="A1372" s="7">
        <v>43822</v>
      </c>
      <c r="B1372" s="3">
        <v>115863</v>
      </c>
      <c r="C1372" s="3">
        <v>115119</v>
      </c>
      <c r="D1372" s="3">
        <v>115863</v>
      </c>
      <c r="E1372" s="3">
        <v>114964</v>
      </c>
      <c r="F1372" s="4" t="s">
        <v>837</v>
      </c>
      <c r="G1372" s="1">
        <f>VALUE(LEFT(F1372,LEN(F1372)-1))*CHOOSE(MATCH(RIGHT(F1372,1),{"K";"M";"B"},0),1000,1000000,1000000000)</f>
        <v>4000000</v>
      </c>
      <c r="H1372" s="6">
        <v>6.4000000000000003E-3</v>
      </c>
      <c r="I1372" s="5">
        <f>+Dados_Históricos___Ibovespa_2015_a_2025[[#This Row],[Var%]]*100</f>
        <v>0.64</v>
      </c>
      <c r="J1372" s="9">
        <f t="shared" si="210"/>
        <v>1</v>
      </c>
      <c r="K1372" s="5">
        <f t="shared" si="211"/>
        <v>0.14000000000000001</v>
      </c>
      <c r="L1372" s="9">
        <f t="shared" si="212"/>
        <v>1</v>
      </c>
      <c r="M1372" s="5">
        <f t="shared" ca="1" si="213"/>
        <v>0.69800000000000006</v>
      </c>
      <c r="N1372" s="9">
        <f t="shared" ca="1" si="214"/>
        <v>1</v>
      </c>
      <c r="O1372" s="5">
        <f t="shared" ca="1" si="215"/>
        <v>0.433</v>
      </c>
      <c r="P1372" s="9">
        <f t="shared" ca="1" si="216"/>
        <v>1</v>
      </c>
      <c r="Q1372" s="5">
        <f t="shared" ca="1" si="217"/>
        <v>0.3066666666666667</v>
      </c>
      <c r="R1372" s="9">
        <f t="shared" ca="1" si="218"/>
        <v>1</v>
      </c>
      <c r="S1372" s="5">
        <f t="shared" si="219"/>
        <v>-0.99999999999999989</v>
      </c>
    </row>
    <row r="1373" spans="1:19" x14ac:dyDescent="0.3">
      <c r="A1373" s="7">
        <v>43819</v>
      </c>
      <c r="B1373" s="3">
        <v>115121</v>
      </c>
      <c r="C1373" s="3">
        <v>115133</v>
      </c>
      <c r="D1373" s="3">
        <v>115171</v>
      </c>
      <c r="E1373" s="3">
        <v>114526</v>
      </c>
      <c r="F1373" s="4" t="s">
        <v>838</v>
      </c>
      <c r="G1373" s="1">
        <f>VALUE(LEFT(F1373,LEN(F1373)-1))*CHOOSE(MATCH(RIGHT(F1373,1),{"K";"M";"B"},0),1000,1000000,1000000000)</f>
        <v>6890000</v>
      </c>
      <c r="H1373" s="6">
        <v>-1E-4</v>
      </c>
      <c r="I1373" s="5">
        <f>+Dados_Históricos___Ibovespa_2015_a_2025[[#This Row],[Var%]]*100</f>
        <v>-0.01</v>
      </c>
      <c r="J1373" s="9">
        <f t="shared" si="210"/>
        <v>0</v>
      </c>
      <c r="K1373" s="5">
        <f t="shared" si="211"/>
        <v>0</v>
      </c>
      <c r="L1373" s="9">
        <f t="shared" si="212"/>
        <v>0</v>
      </c>
      <c r="M1373" s="5">
        <f t="shared" ca="1" si="213"/>
        <v>0.45200000000000007</v>
      </c>
      <c r="N1373" s="9">
        <f t="shared" ca="1" si="214"/>
        <v>1</v>
      </c>
      <c r="O1373" s="5">
        <f t="shared" ca="1" si="215"/>
        <v>0.35599999999999998</v>
      </c>
      <c r="P1373" s="9">
        <f t="shared" ca="1" si="216"/>
        <v>1</v>
      </c>
      <c r="Q1373" s="5">
        <f t="shared" ca="1" si="217"/>
        <v>0.32904761904761903</v>
      </c>
      <c r="R1373" s="9">
        <f t="shared" ca="1" si="218"/>
        <v>1</v>
      </c>
      <c r="S1373" s="5">
        <f t="shared" si="219"/>
        <v>-1</v>
      </c>
    </row>
    <row r="1374" spans="1:19" x14ac:dyDescent="0.3">
      <c r="A1374" s="7">
        <v>43818</v>
      </c>
      <c r="B1374" s="3">
        <v>115131</v>
      </c>
      <c r="C1374" s="3">
        <v>114313</v>
      </c>
      <c r="D1374" s="3">
        <v>115132</v>
      </c>
      <c r="E1374" s="3">
        <v>113712</v>
      </c>
      <c r="F1374" s="4" t="s">
        <v>839</v>
      </c>
      <c r="G1374" s="1">
        <f>VALUE(LEFT(F1374,LEN(F1374)-1))*CHOOSE(MATCH(RIGHT(F1374,1),{"K";"M";"B"},0),1000,1000000,1000000000)</f>
        <v>5780000</v>
      </c>
      <c r="H1374" s="6">
        <v>7.1000000000000004E-3</v>
      </c>
      <c r="I1374" s="5">
        <f>+Dados_Históricos___Ibovespa_2015_a_2025[[#This Row],[Var%]]*100</f>
        <v>0.71000000000000008</v>
      </c>
      <c r="J1374" s="9">
        <f t="shared" si="210"/>
        <v>1</v>
      </c>
      <c r="K1374" s="5">
        <f t="shared" si="211"/>
        <v>0.21000000000000008</v>
      </c>
      <c r="L1374" s="9">
        <f t="shared" si="212"/>
        <v>1</v>
      </c>
      <c r="M1374" s="5">
        <f t="shared" ca="1" si="213"/>
        <v>0.52000000000000013</v>
      </c>
      <c r="N1374" s="9">
        <f t="shared" ca="1" si="214"/>
        <v>1</v>
      </c>
      <c r="O1374" s="5">
        <f t="shared" ca="1" si="215"/>
        <v>0.40300000000000014</v>
      </c>
      <c r="P1374" s="9">
        <f t="shared" ca="1" si="216"/>
        <v>1</v>
      </c>
      <c r="Q1374" s="5">
        <f t="shared" ca="1" si="217"/>
        <v>0.40285714285714291</v>
      </c>
      <c r="R1374" s="9">
        <f t="shared" ca="1" si="218"/>
        <v>1</v>
      </c>
      <c r="S1374" s="5">
        <f t="shared" si="219"/>
        <v>-1</v>
      </c>
    </row>
    <row r="1375" spans="1:19" x14ac:dyDescent="0.3">
      <c r="A1375" s="7">
        <v>43817</v>
      </c>
      <c r="B1375" s="3">
        <v>114315</v>
      </c>
      <c r="C1375" s="3">
        <v>112618</v>
      </c>
      <c r="D1375" s="3">
        <v>114339</v>
      </c>
      <c r="E1375" s="3">
        <v>112300</v>
      </c>
      <c r="F1375" s="4" t="s">
        <v>840</v>
      </c>
      <c r="G1375" s="1">
        <f>VALUE(LEFT(F1375,LEN(F1375)-1))*CHOOSE(MATCH(RIGHT(F1375,1),{"K";"M";"B"},0),1000,1000000,1000000000)</f>
        <v>7940000</v>
      </c>
      <c r="H1375" s="6">
        <v>1.5100000000000001E-2</v>
      </c>
      <c r="I1375" s="5">
        <f>+Dados_Históricos___Ibovespa_2015_a_2025[[#This Row],[Var%]]*100</f>
        <v>1.51</v>
      </c>
      <c r="J1375" s="9">
        <f t="shared" si="210"/>
        <v>1</v>
      </c>
      <c r="K1375" s="5">
        <f t="shared" si="211"/>
        <v>1.01</v>
      </c>
      <c r="L1375" s="9">
        <f t="shared" si="212"/>
        <v>1</v>
      </c>
      <c r="M1375" s="5">
        <f t="shared" ca="1" si="213"/>
        <v>0.6</v>
      </c>
      <c r="N1375" s="9">
        <f t="shared" ca="1" si="214"/>
        <v>1</v>
      </c>
      <c r="O1375" s="5">
        <f t="shared" ca="1" si="215"/>
        <v>0.36099999999999999</v>
      </c>
      <c r="P1375" s="9">
        <f t="shared" ca="1" si="216"/>
        <v>1</v>
      </c>
      <c r="Q1375" s="5">
        <f t="shared" ca="1" si="217"/>
        <v>0.35095238095238102</v>
      </c>
      <c r="R1375" s="9">
        <f t="shared" ca="1" si="218"/>
        <v>1</v>
      </c>
      <c r="S1375" s="5">
        <f t="shared" si="219"/>
        <v>1</v>
      </c>
    </row>
    <row r="1376" spans="1:19" x14ac:dyDescent="0.3">
      <c r="A1376" s="7">
        <v>43816</v>
      </c>
      <c r="B1376" s="3">
        <v>112616</v>
      </c>
      <c r="C1376" s="3">
        <v>111897</v>
      </c>
      <c r="D1376" s="3">
        <v>112695</v>
      </c>
      <c r="E1376" s="3">
        <v>111897</v>
      </c>
      <c r="F1376" s="4" t="s">
        <v>788</v>
      </c>
      <c r="G1376" s="1">
        <f>VALUE(LEFT(F1376,LEN(F1376)-1))*CHOOSE(MATCH(RIGHT(F1376,1),{"K";"M";"B"},0),1000,1000000,1000000000)</f>
        <v>5350000</v>
      </c>
      <c r="H1376" s="6">
        <v>6.4000000000000003E-3</v>
      </c>
      <c r="I1376" s="5">
        <f>+Dados_Históricos___Ibovespa_2015_a_2025[[#This Row],[Var%]]*100</f>
        <v>0.64</v>
      </c>
      <c r="J1376" s="9">
        <f t="shared" si="210"/>
        <v>1</v>
      </c>
      <c r="K1376" s="5">
        <f t="shared" si="211"/>
        <v>0.14000000000000001</v>
      </c>
      <c r="L1376" s="9">
        <f t="shared" si="212"/>
        <v>1</v>
      </c>
      <c r="M1376" s="5">
        <f t="shared" ca="1" si="213"/>
        <v>0.35000000000000003</v>
      </c>
      <c r="N1376" s="9">
        <f t="shared" ca="1" si="214"/>
        <v>1</v>
      </c>
      <c r="O1376" s="5">
        <f t="shared" ca="1" si="215"/>
        <v>0.33300000000000002</v>
      </c>
      <c r="P1376" s="9">
        <f t="shared" ca="1" si="216"/>
        <v>1</v>
      </c>
      <c r="Q1376" s="5">
        <f t="shared" ca="1" si="217"/>
        <v>0.26619047619047626</v>
      </c>
      <c r="R1376" s="9">
        <f t="shared" ca="1" si="218"/>
        <v>1</v>
      </c>
      <c r="S1376" s="5">
        <f t="shared" si="219"/>
        <v>1</v>
      </c>
    </row>
    <row r="1377" spans="1:19" x14ac:dyDescent="0.3">
      <c r="A1377" s="7">
        <v>43815</v>
      </c>
      <c r="B1377" s="3">
        <v>111896</v>
      </c>
      <c r="C1377" s="3">
        <v>112565</v>
      </c>
      <c r="D1377" s="3">
        <v>113197</v>
      </c>
      <c r="E1377" s="3">
        <v>111896</v>
      </c>
      <c r="F1377" s="4" t="s">
        <v>841</v>
      </c>
      <c r="G1377" s="1">
        <f>VALUE(LEFT(F1377,LEN(F1377)-1))*CHOOSE(MATCH(RIGHT(F1377,1),{"K";"M";"B"},0),1000,1000000,1000000000)</f>
        <v>6080000</v>
      </c>
      <c r="H1377" s="6">
        <v>-5.8999999999999999E-3</v>
      </c>
      <c r="I1377" s="5">
        <f>+Dados_Históricos___Ibovespa_2015_a_2025[[#This Row],[Var%]]*100</f>
        <v>-0.59</v>
      </c>
      <c r="J1377" s="9">
        <f t="shared" si="210"/>
        <v>0</v>
      </c>
      <c r="K1377" s="5">
        <f t="shared" si="211"/>
        <v>-8.9999999999999969E-2</v>
      </c>
      <c r="L1377" s="9">
        <f t="shared" si="212"/>
        <v>0</v>
      </c>
      <c r="M1377" s="5">
        <f t="shared" ca="1" si="213"/>
        <v>0.16800000000000001</v>
      </c>
      <c r="N1377" s="9">
        <f t="shared" ca="1" si="214"/>
        <v>1</v>
      </c>
      <c r="O1377" s="5">
        <f t="shared" ca="1" si="215"/>
        <v>0.27199999999999996</v>
      </c>
      <c r="P1377" s="9">
        <f t="shared" ca="1" si="216"/>
        <v>1</v>
      </c>
      <c r="Q1377" s="5">
        <f t="shared" ca="1" si="217"/>
        <v>0.25809523809523816</v>
      </c>
      <c r="R1377" s="9">
        <f t="shared" ca="1" si="218"/>
        <v>1</v>
      </c>
      <c r="S1377" s="5">
        <f t="shared" si="219"/>
        <v>-1</v>
      </c>
    </row>
    <row r="1378" spans="1:19" x14ac:dyDescent="0.3">
      <c r="A1378" s="7">
        <v>43812</v>
      </c>
      <c r="B1378" s="3">
        <v>112565</v>
      </c>
      <c r="C1378" s="3">
        <v>112205</v>
      </c>
      <c r="D1378" s="3">
        <v>112829</v>
      </c>
      <c r="E1378" s="3">
        <v>111780</v>
      </c>
      <c r="F1378" s="4" t="s">
        <v>842</v>
      </c>
      <c r="G1378" s="1">
        <f>VALUE(LEFT(F1378,LEN(F1378)-1))*CHOOSE(MATCH(RIGHT(F1378,1),{"K";"M";"B"},0),1000,1000000,1000000000)</f>
        <v>7710000</v>
      </c>
      <c r="H1378" s="6">
        <v>3.3E-3</v>
      </c>
      <c r="I1378" s="5">
        <f>+Dados_Históricos___Ibovespa_2015_a_2025[[#This Row],[Var%]]*100</f>
        <v>0.33</v>
      </c>
      <c r="J1378" s="9">
        <f t="shared" si="210"/>
        <v>1</v>
      </c>
      <c r="K1378" s="5">
        <f t="shared" si="211"/>
        <v>0</v>
      </c>
      <c r="L1378" s="9">
        <f t="shared" si="212"/>
        <v>0</v>
      </c>
      <c r="M1378" s="5">
        <f t="shared" ca="1" si="213"/>
        <v>0.26000000000000006</v>
      </c>
      <c r="N1378" s="9">
        <f t="shared" ca="1" si="214"/>
        <v>1</v>
      </c>
      <c r="O1378" s="5">
        <f t="shared" ca="1" si="215"/>
        <v>0.39500000000000002</v>
      </c>
      <c r="P1378" s="9">
        <f t="shared" ca="1" si="216"/>
        <v>1</v>
      </c>
      <c r="Q1378" s="5">
        <f t="shared" ca="1" si="217"/>
        <v>0.25523809523809526</v>
      </c>
      <c r="R1378" s="9">
        <f t="shared" ca="1" si="218"/>
        <v>1</v>
      </c>
      <c r="S1378" s="5">
        <f t="shared" si="219"/>
        <v>1</v>
      </c>
    </row>
    <row r="1379" spans="1:19" x14ac:dyDescent="0.3">
      <c r="A1379" s="7">
        <v>43811</v>
      </c>
      <c r="B1379" s="3">
        <v>112200</v>
      </c>
      <c r="C1379" s="3">
        <v>110963</v>
      </c>
      <c r="D1379" s="3">
        <v>112445</v>
      </c>
      <c r="E1379" s="3">
        <v>110963</v>
      </c>
      <c r="F1379" s="4" t="s">
        <v>843</v>
      </c>
      <c r="G1379" s="1">
        <f>VALUE(LEFT(F1379,LEN(F1379)-1))*CHOOSE(MATCH(RIGHT(F1379,1),{"K";"M";"B"},0),1000,1000000,1000000000)</f>
        <v>5680000</v>
      </c>
      <c r="H1379" s="6">
        <v>1.11E-2</v>
      </c>
      <c r="I1379" s="5">
        <f>+Dados_Históricos___Ibovespa_2015_a_2025[[#This Row],[Var%]]*100</f>
        <v>1.1100000000000001</v>
      </c>
      <c r="J1379" s="9">
        <f t="shared" si="210"/>
        <v>1</v>
      </c>
      <c r="K1379" s="5">
        <f t="shared" si="211"/>
        <v>0.6100000000000001</v>
      </c>
      <c r="L1379" s="9">
        <f t="shared" si="212"/>
        <v>1</v>
      </c>
      <c r="M1379" s="5">
        <f t="shared" ca="1" si="213"/>
        <v>0.28600000000000003</v>
      </c>
      <c r="N1379" s="9">
        <f t="shared" ca="1" si="214"/>
        <v>1</v>
      </c>
      <c r="O1379" s="5">
        <f t="shared" ca="1" si="215"/>
        <v>0.35700000000000004</v>
      </c>
      <c r="P1379" s="9">
        <f t="shared" ca="1" si="216"/>
        <v>1</v>
      </c>
      <c r="Q1379" s="5">
        <f t="shared" ca="1" si="217"/>
        <v>0.16857142857142857</v>
      </c>
      <c r="R1379" s="9">
        <f t="shared" ca="1" si="218"/>
        <v>1</v>
      </c>
      <c r="S1379" s="5">
        <f t="shared" si="219"/>
        <v>-1</v>
      </c>
    </row>
    <row r="1380" spans="1:19" x14ac:dyDescent="0.3">
      <c r="A1380" s="7">
        <v>43810</v>
      </c>
      <c r="B1380" s="3">
        <v>110964</v>
      </c>
      <c r="C1380" s="3">
        <v>110672</v>
      </c>
      <c r="D1380" s="3">
        <v>111227</v>
      </c>
      <c r="E1380" s="3">
        <v>110530</v>
      </c>
      <c r="F1380" s="4" t="s">
        <v>338</v>
      </c>
      <c r="G1380" s="1">
        <f>VALUE(LEFT(F1380,LEN(F1380)-1))*CHOOSE(MATCH(RIGHT(F1380,1),{"K";"M";"B"},0),1000,1000000,1000000000)</f>
        <v>5150000</v>
      </c>
      <c r="H1380" s="6">
        <v>2.5999999999999999E-3</v>
      </c>
      <c r="I1380" s="5">
        <f>+Dados_Históricos___Ibovespa_2015_a_2025[[#This Row],[Var%]]*100</f>
        <v>0.26</v>
      </c>
      <c r="J1380" s="9">
        <f t="shared" si="210"/>
        <v>1</v>
      </c>
      <c r="K1380" s="5">
        <f t="shared" si="211"/>
        <v>0</v>
      </c>
      <c r="L1380" s="9">
        <f t="shared" si="212"/>
        <v>0</v>
      </c>
      <c r="M1380" s="5">
        <f t="shared" ca="1" si="213"/>
        <v>0.12199999999999997</v>
      </c>
      <c r="N1380" s="9">
        <f t="shared" ca="1" si="214"/>
        <v>1</v>
      </c>
      <c r="O1380" s="5">
        <f t="shared" ca="1" si="215"/>
        <v>0.3</v>
      </c>
      <c r="P1380" s="9">
        <f t="shared" ca="1" si="216"/>
        <v>1</v>
      </c>
      <c r="Q1380" s="5">
        <f t="shared" ca="1" si="217"/>
        <v>0.14857142857142855</v>
      </c>
      <c r="R1380" s="9">
        <f t="shared" ca="1" si="218"/>
        <v>1</v>
      </c>
      <c r="S1380" s="5">
        <f t="shared" si="219"/>
        <v>1</v>
      </c>
    </row>
    <row r="1381" spans="1:19" x14ac:dyDescent="0.3">
      <c r="A1381" s="7">
        <v>43809</v>
      </c>
      <c r="B1381" s="3">
        <v>110672</v>
      </c>
      <c r="C1381" s="3">
        <v>110973</v>
      </c>
      <c r="D1381" s="3">
        <v>111184</v>
      </c>
      <c r="E1381" s="3">
        <v>110133</v>
      </c>
      <c r="F1381" s="4" t="s">
        <v>844</v>
      </c>
      <c r="G1381" s="1">
        <f>VALUE(LEFT(F1381,LEN(F1381)-1))*CHOOSE(MATCH(RIGHT(F1381,1),{"K";"M";"B"},0),1000,1000000,1000000000)</f>
        <v>4760000</v>
      </c>
      <c r="H1381" s="6">
        <v>-2.7000000000000001E-3</v>
      </c>
      <c r="I1381" s="5">
        <f>+Dados_Históricos___Ibovespa_2015_a_2025[[#This Row],[Var%]]*100</f>
        <v>-0.27</v>
      </c>
      <c r="J1381" s="9">
        <f t="shared" si="210"/>
        <v>0</v>
      </c>
      <c r="K1381" s="5">
        <f t="shared" si="211"/>
        <v>0</v>
      </c>
      <c r="L1381" s="9">
        <f t="shared" si="212"/>
        <v>0</v>
      </c>
      <c r="M1381" s="5">
        <f t="shared" ca="1" si="213"/>
        <v>0.31599999999999995</v>
      </c>
      <c r="N1381" s="9">
        <f t="shared" ca="1" si="214"/>
        <v>1</v>
      </c>
      <c r="O1381" s="5">
        <f t="shared" ca="1" si="215"/>
        <v>0.33500000000000002</v>
      </c>
      <c r="P1381" s="9">
        <f t="shared" ca="1" si="216"/>
        <v>1</v>
      </c>
      <c r="Q1381" s="5">
        <f t="shared" ca="1" si="217"/>
        <v>5.1428571428571462E-2</v>
      </c>
      <c r="R1381" s="9">
        <f t="shared" ca="1" si="218"/>
        <v>1</v>
      </c>
      <c r="S1381" s="5">
        <f t="shared" si="219"/>
        <v>1</v>
      </c>
    </row>
    <row r="1382" spans="1:19" x14ac:dyDescent="0.3">
      <c r="A1382" s="7">
        <v>43808</v>
      </c>
      <c r="B1382" s="3">
        <v>110977</v>
      </c>
      <c r="C1382" s="3">
        <v>111125</v>
      </c>
      <c r="D1382" s="3">
        <v>111453</v>
      </c>
      <c r="E1382" s="3">
        <v>110870</v>
      </c>
      <c r="F1382" s="4" t="s">
        <v>845</v>
      </c>
      <c r="G1382" s="1">
        <f>VALUE(LEFT(F1382,LEN(F1382)-1))*CHOOSE(MATCH(RIGHT(F1382,1),{"K";"M";"B"},0),1000,1000000,1000000000)</f>
        <v>4990000</v>
      </c>
      <c r="H1382" s="6">
        <v>-1.2999999999999999E-3</v>
      </c>
      <c r="I1382" s="5">
        <f>+Dados_Históricos___Ibovespa_2015_a_2025[[#This Row],[Var%]]*100</f>
        <v>-0.13</v>
      </c>
      <c r="J1382" s="9">
        <f t="shared" si="210"/>
        <v>0</v>
      </c>
      <c r="K1382" s="5">
        <f t="shared" si="211"/>
        <v>0</v>
      </c>
      <c r="L1382" s="9">
        <f t="shared" si="212"/>
        <v>0</v>
      </c>
      <c r="M1382" s="5">
        <f t="shared" ca="1" si="213"/>
        <v>0.376</v>
      </c>
      <c r="N1382" s="9">
        <f t="shared" ca="1" si="214"/>
        <v>1</v>
      </c>
      <c r="O1382" s="5">
        <f t="shared" ca="1" si="215"/>
        <v>0.23600000000000004</v>
      </c>
      <c r="P1382" s="9">
        <f t="shared" ca="1" si="216"/>
        <v>1</v>
      </c>
      <c r="Q1382" s="5">
        <f t="shared" ca="1" si="217"/>
        <v>0.11809523809523816</v>
      </c>
      <c r="R1382" s="9">
        <f t="shared" ca="1" si="218"/>
        <v>1</v>
      </c>
      <c r="S1382" s="5">
        <f t="shared" si="219"/>
        <v>1</v>
      </c>
    </row>
    <row r="1383" spans="1:19" x14ac:dyDescent="0.3">
      <c r="A1383" s="7">
        <v>43805</v>
      </c>
      <c r="B1383" s="3">
        <v>111126</v>
      </c>
      <c r="C1383" s="3">
        <v>110623</v>
      </c>
      <c r="D1383" s="3">
        <v>111430</v>
      </c>
      <c r="E1383" s="3">
        <v>110623</v>
      </c>
      <c r="F1383" s="4" t="s">
        <v>846</v>
      </c>
      <c r="G1383" s="1">
        <f>VALUE(LEFT(F1383,LEN(F1383)-1))*CHOOSE(MATCH(RIGHT(F1383,1),{"K";"M";"B"},0),1000,1000000,1000000000)</f>
        <v>4970000</v>
      </c>
      <c r="H1383" s="6">
        <v>4.5999999999999999E-3</v>
      </c>
      <c r="I1383" s="5">
        <f>+Dados_Históricos___Ibovespa_2015_a_2025[[#This Row],[Var%]]*100</f>
        <v>0.45999999999999996</v>
      </c>
      <c r="J1383" s="9">
        <f t="shared" si="210"/>
        <v>1</v>
      </c>
      <c r="K1383" s="5">
        <f t="shared" si="211"/>
        <v>0</v>
      </c>
      <c r="L1383" s="9">
        <f t="shared" si="212"/>
        <v>0</v>
      </c>
      <c r="M1383" s="5">
        <f t="shared" ca="1" si="213"/>
        <v>0.53</v>
      </c>
      <c r="N1383" s="9">
        <f t="shared" ca="1" si="214"/>
        <v>1</v>
      </c>
      <c r="O1383" s="5">
        <f t="shared" ca="1" si="215"/>
        <v>0.22400000000000003</v>
      </c>
      <c r="P1383" s="9">
        <f t="shared" ca="1" si="216"/>
        <v>1</v>
      </c>
      <c r="Q1383" s="5">
        <f t="shared" ca="1" si="217"/>
        <v>0.10857142857142854</v>
      </c>
      <c r="R1383" s="9">
        <f t="shared" ca="1" si="218"/>
        <v>1</v>
      </c>
      <c r="S1383" s="5">
        <f t="shared" si="219"/>
        <v>-1</v>
      </c>
    </row>
    <row r="1384" spans="1:19" x14ac:dyDescent="0.3">
      <c r="A1384" s="7">
        <v>43804</v>
      </c>
      <c r="B1384" s="3">
        <v>110622</v>
      </c>
      <c r="C1384" s="3">
        <v>110297</v>
      </c>
      <c r="D1384" s="3">
        <v>111073</v>
      </c>
      <c r="E1384" s="3">
        <v>110008</v>
      </c>
      <c r="F1384" s="4" t="s">
        <v>847</v>
      </c>
      <c r="G1384" s="1">
        <f>VALUE(LEFT(F1384,LEN(F1384)-1))*CHOOSE(MATCH(RIGHT(F1384,1),{"K";"M";"B"},0),1000,1000000,1000000000)</f>
        <v>4400000</v>
      </c>
      <c r="H1384" s="6">
        <v>2.8999999999999998E-3</v>
      </c>
      <c r="I1384" s="5">
        <f>+Dados_Históricos___Ibovespa_2015_a_2025[[#This Row],[Var%]]*100</f>
        <v>0.28999999999999998</v>
      </c>
      <c r="J1384" s="9">
        <f t="shared" si="210"/>
        <v>1</v>
      </c>
      <c r="K1384" s="5">
        <f t="shared" si="211"/>
        <v>0</v>
      </c>
      <c r="L1384" s="9">
        <f t="shared" si="212"/>
        <v>0</v>
      </c>
      <c r="M1384" s="5">
        <f t="shared" ca="1" si="213"/>
        <v>0.42800000000000005</v>
      </c>
      <c r="N1384" s="9">
        <f t="shared" ca="1" si="214"/>
        <v>1</v>
      </c>
      <c r="O1384" s="5">
        <f t="shared" ca="1" si="215"/>
        <v>0.28900000000000003</v>
      </c>
      <c r="P1384" s="9">
        <f t="shared" ca="1" si="216"/>
        <v>1</v>
      </c>
      <c r="Q1384" s="5">
        <f t="shared" ca="1" si="217"/>
        <v>8.3809523809523861E-2</v>
      </c>
      <c r="R1384" s="9">
        <f t="shared" ca="1" si="218"/>
        <v>1</v>
      </c>
      <c r="S1384" s="5">
        <f t="shared" si="219"/>
        <v>1.0000000000000002</v>
      </c>
    </row>
    <row r="1385" spans="1:19" x14ac:dyDescent="0.3">
      <c r="A1385" s="7">
        <v>43803</v>
      </c>
      <c r="B1385" s="3">
        <v>110301</v>
      </c>
      <c r="C1385" s="3">
        <v>108962</v>
      </c>
      <c r="D1385" s="3">
        <v>110301</v>
      </c>
      <c r="E1385" s="3">
        <v>108962</v>
      </c>
      <c r="F1385" s="4" t="s">
        <v>848</v>
      </c>
      <c r="G1385" s="1">
        <f>VALUE(LEFT(F1385,LEN(F1385)-1))*CHOOSE(MATCH(RIGHT(F1385,1),{"K";"M";"B"},0),1000,1000000,1000000000)</f>
        <v>4890000</v>
      </c>
      <c r="H1385" s="6">
        <v>1.23E-2</v>
      </c>
      <c r="I1385" s="5">
        <f>+Dados_Históricos___Ibovespa_2015_a_2025[[#This Row],[Var%]]*100</f>
        <v>1.23</v>
      </c>
      <c r="J1385" s="9">
        <f t="shared" si="210"/>
        <v>1</v>
      </c>
      <c r="K1385" s="5">
        <f t="shared" si="211"/>
        <v>0.73</v>
      </c>
      <c r="L1385" s="9">
        <f t="shared" si="212"/>
        <v>1</v>
      </c>
      <c r="M1385" s="5">
        <f t="shared" ca="1" si="213"/>
        <v>0.47799999999999992</v>
      </c>
      <c r="N1385" s="9">
        <f t="shared" ca="1" si="214"/>
        <v>1</v>
      </c>
      <c r="O1385" s="5">
        <f t="shared" ca="1" si="215"/>
        <v>0.41399999999999998</v>
      </c>
      <c r="P1385" s="9">
        <f t="shared" ca="1" si="216"/>
        <v>1</v>
      </c>
      <c r="Q1385" s="5">
        <f t="shared" ca="1" si="217"/>
        <v>9.571428571428571E-2</v>
      </c>
      <c r="R1385" s="9">
        <f t="shared" ca="1" si="218"/>
        <v>1</v>
      </c>
      <c r="S1385" s="5">
        <f t="shared" si="219"/>
        <v>1</v>
      </c>
    </row>
    <row r="1386" spans="1:19" x14ac:dyDescent="0.3">
      <c r="A1386" s="7">
        <v>43802</v>
      </c>
      <c r="B1386" s="3">
        <v>108956</v>
      </c>
      <c r="C1386" s="3">
        <v>108931</v>
      </c>
      <c r="D1386" s="3">
        <v>109198</v>
      </c>
      <c r="E1386" s="3">
        <v>108190</v>
      </c>
      <c r="F1386" s="4" t="s">
        <v>519</v>
      </c>
      <c r="G1386" s="1">
        <f>VALUE(LEFT(F1386,LEN(F1386)-1))*CHOOSE(MATCH(RIGHT(F1386,1),{"K";"M";"B"},0),1000,1000000,1000000000)</f>
        <v>5220000</v>
      </c>
      <c r="H1386" s="6">
        <v>2.9999999999999997E-4</v>
      </c>
      <c r="I1386" s="5">
        <f>+Dados_Históricos___Ibovespa_2015_a_2025[[#This Row],[Var%]]*100</f>
        <v>0.03</v>
      </c>
      <c r="J1386" s="9">
        <f t="shared" si="210"/>
        <v>1</v>
      </c>
      <c r="K1386" s="5">
        <f t="shared" si="211"/>
        <v>0</v>
      </c>
      <c r="L1386" s="9">
        <f t="shared" si="212"/>
        <v>0</v>
      </c>
      <c r="M1386" s="5">
        <f t="shared" ca="1" si="213"/>
        <v>0.35399999999999998</v>
      </c>
      <c r="N1386" s="9">
        <f t="shared" ca="1" si="214"/>
        <v>1</v>
      </c>
      <c r="O1386" s="5">
        <f t="shared" ca="1" si="215"/>
        <v>0.253</v>
      </c>
      <c r="P1386" s="9">
        <f t="shared" ca="1" si="216"/>
        <v>1</v>
      </c>
      <c r="Q1386" s="5">
        <f t="shared" ca="1" si="217"/>
        <v>8.0476190476190493E-2</v>
      </c>
      <c r="R1386" s="9">
        <f t="shared" ca="1" si="218"/>
        <v>1</v>
      </c>
      <c r="S1386" s="5">
        <f t="shared" si="219"/>
        <v>-1</v>
      </c>
    </row>
    <row r="1387" spans="1:19" x14ac:dyDescent="0.3">
      <c r="A1387" s="7">
        <v>43801</v>
      </c>
      <c r="B1387" s="3">
        <v>108928</v>
      </c>
      <c r="C1387" s="3">
        <v>108233</v>
      </c>
      <c r="D1387" s="3">
        <v>109279</v>
      </c>
      <c r="E1387" s="3">
        <v>108233</v>
      </c>
      <c r="F1387" s="4" t="s">
        <v>849</v>
      </c>
      <c r="G1387" s="1">
        <f>VALUE(LEFT(F1387,LEN(F1387)-1))*CHOOSE(MATCH(RIGHT(F1387,1),{"K";"M";"B"},0),1000,1000000,1000000000)</f>
        <v>4710000</v>
      </c>
      <c r="H1387" s="6">
        <v>6.4000000000000003E-3</v>
      </c>
      <c r="I1387" s="5">
        <f>+Dados_Históricos___Ibovespa_2015_a_2025[[#This Row],[Var%]]*100</f>
        <v>0.64</v>
      </c>
      <c r="J1387" s="9">
        <f t="shared" si="210"/>
        <v>1</v>
      </c>
      <c r="K1387" s="5">
        <f t="shared" si="211"/>
        <v>0.14000000000000001</v>
      </c>
      <c r="L1387" s="9">
        <f t="shared" si="212"/>
        <v>1</v>
      </c>
      <c r="M1387" s="5">
        <f t="shared" ca="1" si="213"/>
        <v>9.5999999999999946E-2</v>
      </c>
      <c r="N1387" s="9">
        <f t="shared" ca="1" si="214"/>
        <v>1</v>
      </c>
      <c r="O1387" s="5">
        <f t="shared" ca="1" si="215"/>
        <v>0.223</v>
      </c>
      <c r="P1387" s="9">
        <f t="shared" ca="1" si="216"/>
        <v>1</v>
      </c>
      <c r="Q1387" s="5">
        <f t="shared" ca="1" si="217"/>
        <v>2.6666666666666679E-2</v>
      </c>
      <c r="R1387" s="9">
        <f t="shared" ca="1" si="218"/>
        <v>1</v>
      </c>
      <c r="S1387" s="5">
        <f t="shared" si="219"/>
        <v>-1</v>
      </c>
    </row>
    <row r="1388" spans="1:19" x14ac:dyDescent="0.3">
      <c r="A1388" s="7">
        <v>43798</v>
      </c>
      <c r="B1388" s="3">
        <v>108233</v>
      </c>
      <c r="C1388" s="3">
        <v>108290</v>
      </c>
      <c r="D1388" s="3">
        <v>108708</v>
      </c>
      <c r="E1388" s="3">
        <v>107759</v>
      </c>
      <c r="F1388" s="4" t="s">
        <v>850</v>
      </c>
      <c r="G1388" s="1">
        <f>VALUE(LEFT(F1388,LEN(F1388)-1))*CHOOSE(MATCH(RIGHT(F1388,1),{"K";"M";"B"},0),1000,1000000,1000000000)</f>
        <v>4190000.0000000005</v>
      </c>
      <c r="H1388" s="6">
        <v>-5.0000000000000001E-4</v>
      </c>
      <c r="I1388" s="5">
        <f>+Dados_Históricos___Ibovespa_2015_a_2025[[#This Row],[Var%]]*100</f>
        <v>-0.05</v>
      </c>
      <c r="J1388" s="9">
        <f t="shared" si="210"/>
        <v>0</v>
      </c>
      <c r="K1388" s="5">
        <f t="shared" si="211"/>
        <v>0</v>
      </c>
      <c r="L1388" s="9">
        <f t="shared" si="212"/>
        <v>0</v>
      </c>
      <c r="M1388" s="5">
        <f t="shared" ca="1" si="213"/>
        <v>-8.199999999999999E-2</v>
      </c>
      <c r="N1388" s="9">
        <f t="shared" ca="1" si="214"/>
        <v>0</v>
      </c>
      <c r="O1388" s="5">
        <f t="shared" ca="1" si="215"/>
        <v>0.20600000000000004</v>
      </c>
      <c r="P1388" s="9">
        <f t="shared" ca="1" si="216"/>
        <v>1</v>
      </c>
      <c r="Q1388" s="5">
        <f t="shared" ca="1" si="217"/>
        <v>3.3809523809523838E-2</v>
      </c>
      <c r="R1388" s="9">
        <f t="shared" ca="1" si="218"/>
        <v>1</v>
      </c>
      <c r="S1388" s="5">
        <f t="shared" si="219"/>
        <v>1</v>
      </c>
    </row>
    <row r="1389" spans="1:19" x14ac:dyDescent="0.3">
      <c r="A1389" s="7">
        <v>43797</v>
      </c>
      <c r="B1389" s="3">
        <v>108290</v>
      </c>
      <c r="C1389" s="3">
        <v>107708</v>
      </c>
      <c r="D1389" s="3">
        <v>108333</v>
      </c>
      <c r="E1389" s="3">
        <v>107148</v>
      </c>
      <c r="F1389" s="4" t="s">
        <v>834</v>
      </c>
      <c r="G1389" s="1">
        <f>VALUE(LEFT(F1389,LEN(F1389)-1))*CHOOSE(MATCH(RIGHT(F1389,1),{"K";"M";"B"},0),1000,1000000,1000000000)</f>
        <v>3670000</v>
      </c>
      <c r="H1389" s="6">
        <v>5.4000000000000003E-3</v>
      </c>
      <c r="I1389" s="5">
        <f>+Dados_Históricos___Ibovespa_2015_a_2025[[#This Row],[Var%]]*100</f>
        <v>0.54</v>
      </c>
      <c r="J1389" s="9">
        <f t="shared" si="210"/>
        <v>1</v>
      </c>
      <c r="K1389" s="5">
        <f t="shared" si="211"/>
        <v>4.0000000000000036E-2</v>
      </c>
      <c r="L1389" s="9">
        <f t="shared" si="212"/>
        <v>1</v>
      </c>
      <c r="M1389" s="5">
        <f t="shared" ca="1" si="213"/>
        <v>0.15</v>
      </c>
      <c r="N1389" s="9">
        <f t="shared" ca="1" si="214"/>
        <v>1</v>
      </c>
      <c r="O1389" s="5">
        <f t="shared" ca="1" si="215"/>
        <v>0.14600000000000005</v>
      </c>
      <c r="P1389" s="9">
        <f t="shared" ca="1" si="216"/>
        <v>1</v>
      </c>
      <c r="Q1389" s="5">
        <f t="shared" ca="1" si="217"/>
        <v>8.5714285714285944E-3</v>
      </c>
      <c r="R1389" s="9">
        <f t="shared" ca="1" si="218"/>
        <v>1</v>
      </c>
      <c r="S1389" s="5">
        <f t="shared" si="219"/>
        <v>-1.0000000000000002</v>
      </c>
    </row>
    <row r="1390" spans="1:19" x14ac:dyDescent="0.3">
      <c r="A1390" s="7">
        <v>43796</v>
      </c>
      <c r="B1390" s="3">
        <v>107708</v>
      </c>
      <c r="C1390" s="3">
        <v>107059</v>
      </c>
      <c r="D1390" s="3">
        <v>107991</v>
      </c>
      <c r="E1390" s="3">
        <v>106312</v>
      </c>
      <c r="F1390" s="4" t="s">
        <v>851</v>
      </c>
      <c r="G1390" s="1">
        <f>VALUE(LEFT(F1390,LEN(F1390)-1))*CHOOSE(MATCH(RIGHT(F1390,1),{"K";"M";"B"},0),1000,1000000,1000000000)</f>
        <v>4420000</v>
      </c>
      <c r="H1390" s="6">
        <v>6.1000000000000004E-3</v>
      </c>
      <c r="I1390" s="5">
        <f>+Dados_Históricos___Ibovespa_2015_a_2025[[#This Row],[Var%]]*100</f>
        <v>0.61</v>
      </c>
      <c r="J1390" s="9">
        <f t="shared" si="210"/>
        <v>1</v>
      </c>
      <c r="K1390" s="5">
        <f t="shared" si="211"/>
        <v>0.10999999999999999</v>
      </c>
      <c r="L1390" s="9">
        <f t="shared" si="212"/>
        <v>1</v>
      </c>
      <c r="M1390" s="5">
        <f t="shared" ca="1" si="213"/>
        <v>0.35</v>
      </c>
      <c r="N1390" s="9">
        <f t="shared" ca="1" si="214"/>
        <v>1</v>
      </c>
      <c r="O1390" s="5">
        <f t="shared" ca="1" si="215"/>
        <v>-5.6999999999999995E-2</v>
      </c>
      <c r="P1390" s="9">
        <f t="shared" ca="1" si="216"/>
        <v>0</v>
      </c>
      <c r="Q1390" s="5">
        <f t="shared" ca="1" si="217"/>
        <v>1.952380952380952E-2</v>
      </c>
      <c r="R1390" s="9">
        <f t="shared" ca="1" si="218"/>
        <v>1</v>
      </c>
      <c r="S1390" s="5">
        <f t="shared" si="219"/>
        <v>1</v>
      </c>
    </row>
    <row r="1391" spans="1:19" x14ac:dyDescent="0.3">
      <c r="A1391" s="7">
        <v>43795</v>
      </c>
      <c r="B1391" s="3">
        <v>107059</v>
      </c>
      <c r="C1391" s="3">
        <v>108424</v>
      </c>
      <c r="D1391" s="3">
        <v>108424</v>
      </c>
      <c r="E1391" s="3">
        <v>106414</v>
      </c>
      <c r="F1391" s="4" t="s">
        <v>852</v>
      </c>
      <c r="G1391" s="1">
        <f>VALUE(LEFT(F1391,LEN(F1391)-1))*CHOOSE(MATCH(RIGHT(F1391,1),{"K";"M";"B"},0),1000,1000000,1000000000)</f>
        <v>6900000</v>
      </c>
      <c r="H1391" s="6">
        <v>-1.26E-2</v>
      </c>
      <c r="I1391" s="5">
        <f>+Dados_Históricos___Ibovespa_2015_a_2025[[#This Row],[Var%]]*100</f>
        <v>-1.26</v>
      </c>
      <c r="J1391" s="9">
        <f t="shared" si="210"/>
        <v>0</v>
      </c>
      <c r="K1391" s="5">
        <f t="shared" si="211"/>
        <v>-0.76</v>
      </c>
      <c r="L1391" s="9">
        <f t="shared" si="212"/>
        <v>0</v>
      </c>
      <c r="M1391" s="5">
        <f t="shared" ca="1" si="213"/>
        <v>0.15200000000000002</v>
      </c>
      <c r="N1391" s="9">
        <f t="shared" ca="1" si="214"/>
        <v>1</v>
      </c>
      <c r="O1391" s="5">
        <f t="shared" ca="1" si="215"/>
        <v>-4.8999999999999974E-2</v>
      </c>
      <c r="P1391" s="9">
        <f t="shared" ca="1" si="216"/>
        <v>0</v>
      </c>
      <c r="Q1391" s="5">
        <f t="shared" ca="1" si="217"/>
        <v>7.1428571428571626E-3</v>
      </c>
      <c r="R1391" s="9">
        <f t="shared" ca="1" si="218"/>
        <v>1</v>
      </c>
      <c r="S1391" s="5">
        <f t="shared" si="219"/>
        <v>-1</v>
      </c>
    </row>
    <row r="1392" spans="1:19" x14ac:dyDescent="0.3">
      <c r="A1392" s="7">
        <v>43794</v>
      </c>
      <c r="B1392" s="3">
        <v>108424</v>
      </c>
      <c r="C1392" s="3">
        <v>108692</v>
      </c>
      <c r="D1392" s="3">
        <v>108915</v>
      </c>
      <c r="E1392" s="3">
        <v>108080</v>
      </c>
      <c r="F1392" s="4" t="s">
        <v>853</v>
      </c>
      <c r="G1392" s="1">
        <f>VALUE(LEFT(F1392,LEN(F1392)-1))*CHOOSE(MATCH(RIGHT(F1392,1),{"K";"M";"B"},0),1000,1000000,1000000000)</f>
        <v>4510000</v>
      </c>
      <c r="H1392" s="6">
        <v>-2.5000000000000001E-3</v>
      </c>
      <c r="I1392" s="5">
        <f>+Dados_Históricos___Ibovespa_2015_a_2025[[#This Row],[Var%]]*100</f>
        <v>-0.25</v>
      </c>
      <c r="J1392" s="9">
        <f t="shared" si="210"/>
        <v>0</v>
      </c>
      <c r="K1392" s="5">
        <f t="shared" si="211"/>
        <v>0</v>
      </c>
      <c r="L1392" s="9">
        <f t="shared" si="212"/>
        <v>0</v>
      </c>
      <c r="M1392" s="5">
        <f t="shared" ca="1" si="213"/>
        <v>0.35000000000000009</v>
      </c>
      <c r="N1392" s="9">
        <f t="shared" ca="1" si="214"/>
        <v>1</v>
      </c>
      <c r="O1392" s="5">
        <f t="shared" ca="1" si="215"/>
        <v>-0.10099999999999994</v>
      </c>
      <c r="P1392" s="9">
        <f t="shared" ca="1" si="216"/>
        <v>0</v>
      </c>
      <c r="Q1392" s="5">
        <f t="shared" ca="1" si="217"/>
        <v>4.2380952380952429E-2</v>
      </c>
      <c r="R1392" s="9">
        <f t="shared" ca="1" si="218"/>
        <v>1</v>
      </c>
      <c r="S1392" s="5">
        <f t="shared" si="219"/>
        <v>-1</v>
      </c>
    </row>
    <row r="1393" spans="1:19" x14ac:dyDescent="0.3">
      <c r="A1393" s="7">
        <v>43791</v>
      </c>
      <c r="B1393" s="3">
        <v>108692</v>
      </c>
      <c r="C1393" s="3">
        <v>107497</v>
      </c>
      <c r="D1393" s="3">
        <v>108692</v>
      </c>
      <c r="E1393" s="3">
        <v>107157</v>
      </c>
      <c r="F1393" s="4" t="s">
        <v>854</v>
      </c>
      <c r="G1393" s="1">
        <f>VALUE(LEFT(F1393,LEN(F1393)-1))*CHOOSE(MATCH(RIGHT(F1393,1),{"K";"M";"B"},0),1000,1000000,1000000000)</f>
        <v>4800000</v>
      </c>
      <c r="H1393" s="6">
        <v>1.11E-2</v>
      </c>
      <c r="I1393" s="5">
        <f>+Dados_Históricos___Ibovespa_2015_a_2025[[#This Row],[Var%]]*100</f>
        <v>1.1100000000000001</v>
      </c>
      <c r="J1393" s="9">
        <f t="shared" si="210"/>
        <v>1</v>
      </c>
      <c r="K1393" s="5">
        <f t="shared" si="211"/>
        <v>0.6100000000000001</v>
      </c>
      <c r="L1393" s="9">
        <f t="shared" si="212"/>
        <v>1</v>
      </c>
      <c r="M1393" s="5">
        <f t="shared" ca="1" si="213"/>
        <v>0.49400000000000011</v>
      </c>
      <c r="N1393" s="9">
        <f t="shared" ca="1" si="214"/>
        <v>1</v>
      </c>
      <c r="O1393" s="5">
        <f t="shared" ca="1" si="215"/>
        <v>3.7000000000000054E-2</v>
      </c>
      <c r="P1393" s="9">
        <f t="shared" ca="1" si="216"/>
        <v>1</v>
      </c>
      <c r="Q1393" s="5">
        <f t="shared" ca="1" si="217"/>
        <v>6.1428571428571471E-2</v>
      </c>
      <c r="R1393" s="9">
        <f t="shared" ca="1" si="218"/>
        <v>1</v>
      </c>
      <c r="S1393" s="5">
        <f t="shared" si="219"/>
        <v>1</v>
      </c>
    </row>
    <row r="1394" spans="1:19" x14ac:dyDescent="0.3">
      <c r="A1394" s="7">
        <v>43790</v>
      </c>
      <c r="B1394" s="3">
        <v>107497</v>
      </c>
      <c r="C1394" s="3">
        <v>105866</v>
      </c>
      <c r="D1394" s="3">
        <v>107497</v>
      </c>
      <c r="E1394" s="3">
        <v>105864</v>
      </c>
      <c r="F1394" s="4" t="s">
        <v>855</v>
      </c>
      <c r="G1394" s="1">
        <f>VALUE(LEFT(F1394,LEN(F1394)-1))*CHOOSE(MATCH(RIGHT(F1394,1),{"K";"M";"B"},0),1000,1000000,1000000000)</f>
        <v>5820000</v>
      </c>
      <c r="H1394" s="6">
        <v>1.54E-2</v>
      </c>
      <c r="I1394" s="5">
        <f>+Dados_Históricos___Ibovespa_2015_a_2025[[#This Row],[Var%]]*100</f>
        <v>1.54</v>
      </c>
      <c r="J1394" s="9">
        <f t="shared" si="210"/>
        <v>1</v>
      </c>
      <c r="K1394" s="5">
        <f t="shared" si="211"/>
        <v>1.04</v>
      </c>
      <c r="L1394" s="9">
        <f t="shared" si="212"/>
        <v>1</v>
      </c>
      <c r="M1394" s="5">
        <f t="shared" ca="1" si="213"/>
        <v>0.14200000000000002</v>
      </c>
      <c r="N1394" s="9">
        <f t="shared" ca="1" si="214"/>
        <v>1</v>
      </c>
      <c r="O1394" s="5">
        <f t="shared" ca="1" si="215"/>
        <v>-0.10700000000000003</v>
      </c>
      <c r="P1394" s="9">
        <f t="shared" ca="1" si="216"/>
        <v>0</v>
      </c>
      <c r="Q1394" s="5">
        <f t="shared" ca="1" si="217"/>
        <v>6.9523809523809516E-2</v>
      </c>
      <c r="R1394" s="9">
        <f t="shared" ca="1" si="218"/>
        <v>1</v>
      </c>
      <c r="S1394" s="5">
        <f t="shared" si="219"/>
        <v>1</v>
      </c>
    </row>
    <row r="1395" spans="1:19" x14ac:dyDescent="0.3">
      <c r="A1395" s="7">
        <v>43788</v>
      </c>
      <c r="B1395" s="3">
        <v>105864</v>
      </c>
      <c r="C1395" s="3">
        <v>106269</v>
      </c>
      <c r="D1395" s="3">
        <v>106950</v>
      </c>
      <c r="E1395" s="3">
        <v>105367</v>
      </c>
      <c r="F1395" s="4" t="s">
        <v>856</v>
      </c>
      <c r="G1395" s="1">
        <f>VALUE(LEFT(F1395,LEN(F1395)-1))*CHOOSE(MATCH(RIGHT(F1395,1),{"K";"M";"B"},0),1000,1000000,1000000000)</f>
        <v>3610000</v>
      </c>
      <c r="H1395" s="6">
        <v>-3.8E-3</v>
      </c>
      <c r="I1395" s="5">
        <f>+Dados_Históricos___Ibovespa_2015_a_2025[[#This Row],[Var%]]*100</f>
        <v>-0.38</v>
      </c>
      <c r="J1395" s="9">
        <f t="shared" si="210"/>
        <v>0</v>
      </c>
      <c r="K1395" s="5">
        <f t="shared" si="211"/>
        <v>0</v>
      </c>
      <c r="L1395" s="9">
        <f t="shared" si="212"/>
        <v>0</v>
      </c>
      <c r="M1395" s="5">
        <f t="shared" ca="1" si="213"/>
        <v>-0.46400000000000008</v>
      </c>
      <c r="N1395" s="9">
        <f t="shared" ca="1" si="214"/>
        <v>0</v>
      </c>
      <c r="O1395" s="5">
        <f t="shared" ca="1" si="215"/>
        <v>-0.26700000000000002</v>
      </c>
      <c r="P1395" s="9">
        <f t="shared" ca="1" si="216"/>
        <v>0</v>
      </c>
      <c r="Q1395" s="5">
        <f t="shared" ca="1" si="217"/>
        <v>5.4761904761904748E-2</v>
      </c>
      <c r="R1395" s="9">
        <f t="shared" ca="1" si="218"/>
        <v>1</v>
      </c>
      <c r="S1395" s="5">
        <f t="shared" si="219"/>
        <v>1</v>
      </c>
    </row>
    <row r="1396" spans="1:19" x14ac:dyDescent="0.3">
      <c r="A1396" s="7">
        <v>43787</v>
      </c>
      <c r="B1396" s="3">
        <v>106269</v>
      </c>
      <c r="C1396" s="3">
        <v>106566</v>
      </c>
      <c r="D1396" s="3">
        <v>107519</v>
      </c>
      <c r="E1396" s="3">
        <v>106246</v>
      </c>
      <c r="F1396" s="4" t="s">
        <v>857</v>
      </c>
      <c r="G1396" s="1">
        <f>VALUE(LEFT(F1396,LEN(F1396)-1))*CHOOSE(MATCH(RIGHT(F1396,1),{"K";"M";"B"},0),1000,1000000,1000000000)</f>
        <v>4920000</v>
      </c>
      <c r="H1396" s="6">
        <v>-2.7000000000000001E-3</v>
      </c>
      <c r="I1396" s="5">
        <f>+Dados_Históricos___Ibovespa_2015_a_2025[[#This Row],[Var%]]*100</f>
        <v>-0.27</v>
      </c>
      <c r="J1396" s="9">
        <f t="shared" si="210"/>
        <v>0</v>
      </c>
      <c r="K1396" s="5">
        <f t="shared" si="211"/>
        <v>0</v>
      </c>
      <c r="L1396" s="9">
        <f t="shared" si="212"/>
        <v>0</v>
      </c>
      <c r="M1396" s="5">
        <f t="shared" ca="1" si="213"/>
        <v>-0.25</v>
      </c>
      <c r="N1396" s="9">
        <f t="shared" ca="1" si="214"/>
        <v>0</v>
      </c>
      <c r="O1396" s="5">
        <f t="shared" ca="1" si="215"/>
        <v>-0.17500000000000004</v>
      </c>
      <c r="P1396" s="9">
        <f t="shared" ca="1" si="216"/>
        <v>0</v>
      </c>
      <c r="Q1396" s="5">
        <f t="shared" ca="1" si="217"/>
        <v>5.9999999999999991E-2</v>
      </c>
      <c r="R1396" s="9">
        <f t="shared" ca="1" si="218"/>
        <v>1</v>
      </c>
      <c r="S1396" s="5">
        <f t="shared" si="219"/>
        <v>1</v>
      </c>
    </row>
    <row r="1397" spans="1:19" x14ac:dyDescent="0.3">
      <c r="A1397" s="7">
        <v>43783</v>
      </c>
      <c r="B1397" s="3">
        <v>106557</v>
      </c>
      <c r="C1397" s="3">
        <v>106052</v>
      </c>
      <c r="D1397" s="3">
        <v>106758</v>
      </c>
      <c r="E1397" s="3">
        <v>105820</v>
      </c>
      <c r="F1397" s="4" t="s">
        <v>829</v>
      </c>
      <c r="G1397" s="1">
        <f>VALUE(LEFT(F1397,LEN(F1397)-1))*CHOOSE(MATCH(RIGHT(F1397,1),{"K";"M";"B"},0),1000,1000000,1000000000)</f>
        <v>5360000</v>
      </c>
      <c r="H1397" s="6">
        <v>4.7000000000000002E-3</v>
      </c>
      <c r="I1397" s="5">
        <f>+Dados_Históricos___Ibovespa_2015_a_2025[[#This Row],[Var%]]*100</f>
        <v>0.47000000000000003</v>
      </c>
      <c r="J1397" s="9">
        <f t="shared" si="210"/>
        <v>1</v>
      </c>
      <c r="K1397" s="5">
        <f t="shared" si="211"/>
        <v>0</v>
      </c>
      <c r="L1397" s="9">
        <f t="shared" si="212"/>
        <v>0</v>
      </c>
      <c r="M1397" s="5">
        <f t="shared" ca="1" si="213"/>
        <v>-0.55199999999999994</v>
      </c>
      <c r="N1397" s="9">
        <f t="shared" ca="1" si="214"/>
        <v>0</v>
      </c>
      <c r="O1397" s="5">
        <f t="shared" ca="1" si="215"/>
        <v>-5.6999999999999995E-2</v>
      </c>
      <c r="P1397" s="9">
        <f t="shared" ca="1" si="216"/>
        <v>0</v>
      </c>
      <c r="Q1397" s="5">
        <f t="shared" ca="1" si="217"/>
        <v>5.4285714285714305E-2</v>
      </c>
      <c r="R1397" s="9">
        <f t="shared" ca="1" si="218"/>
        <v>1</v>
      </c>
      <c r="S1397" s="5">
        <f t="shared" si="219"/>
        <v>1</v>
      </c>
    </row>
    <row r="1398" spans="1:19" x14ac:dyDescent="0.3">
      <c r="A1398" s="7">
        <v>43782</v>
      </c>
      <c r="B1398" s="3">
        <v>106060</v>
      </c>
      <c r="C1398" s="3">
        <v>106751</v>
      </c>
      <c r="D1398" s="3">
        <v>106786</v>
      </c>
      <c r="E1398" s="3">
        <v>105261</v>
      </c>
      <c r="F1398" s="4" t="s">
        <v>815</v>
      </c>
      <c r="G1398" s="1">
        <f>VALUE(LEFT(F1398,LEN(F1398)-1))*CHOOSE(MATCH(RIGHT(F1398,1),{"K";"M";"B"},0),1000,1000000,1000000000)</f>
        <v>5340000</v>
      </c>
      <c r="H1398" s="6">
        <v>-6.4999999999999997E-3</v>
      </c>
      <c r="I1398" s="5">
        <f>+Dados_Históricos___Ibovespa_2015_a_2025[[#This Row],[Var%]]*100</f>
        <v>-0.65</v>
      </c>
      <c r="J1398" s="9">
        <f t="shared" si="210"/>
        <v>0</v>
      </c>
      <c r="K1398" s="5">
        <f t="shared" si="211"/>
        <v>-0.15000000000000002</v>
      </c>
      <c r="L1398" s="9">
        <f t="shared" si="212"/>
        <v>0</v>
      </c>
      <c r="M1398" s="5">
        <f t="shared" ca="1" si="213"/>
        <v>-0.4200000000000001</v>
      </c>
      <c r="N1398" s="9">
        <f t="shared" ca="1" si="214"/>
        <v>0</v>
      </c>
      <c r="O1398" s="5">
        <f t="shared" ca="1" si="215"/>
        <v>-0.21400000000000005</v>
      </c>
      <c r="P1398" s="9">
        <f t="shared" ca="1" si="216"/>
        <v>0</v>
      </c>
      <c r="Q1398" s="5">
        <f t="shared" ca="1" si="217"/>
        <v>7.428571428571426E-2</v>
      </c>
      <c r="R1398" s="9">
        <f t="shared" ca="1" si="218"/>
        <v>1</v>
      </c>
      <c r="S1398" s="5">
        <f t="shared" si="219"/>
        <v>1</v>
      </c>
    </row>
    <row r="1399" spans="1:19" x14ac:dyDescent="0.3">
      <c r="A1399" s="7">
        <v>43781</v>
      </c>
      <c r="B1399" s="3">
        <v>106751</v>
      </c>
      <c r="C1399" s="3">
        <v>108368</v>
      </c>
      <c r="D1399" s="3">
        <v>108368</v>
      </c>
      <c r="E1399" s="3">
        <v>106232</v>
      </c>
      <c r="F1399" s="4" t="s">
        <v>519</v>
      </c>
      <c r="G1399" s="1">
        <f>VALUE(LEFT(F1399,LEN(F1399)-1))*CHOOSE(MATCH(RIGHT(F1399,1),{"K";"M";"B"},0),1000,1000000,1000000000)</f>
        <v>5220000</v>
      </c>
      <c r="H1399" s="6">
        <v>-1.49E-2</v>
      </c>
      <c r="I1399" s="5">
        <f>+Dados_Históricos___Ibovespa_2015_a_2025[[#This Row],[Var%]]*100</f>
        <v>-1.49</v>
      </c>
      <c r="J1399" s="9">
        <f t="shared" si="210"/>
        <v>0</v>
      </c>
      <c r="K1399" s="5">
        <f t="shared" si="211"/>
        <v>-0.99</v>
      </c>
      <c r="L1399" s="9">
        <f t="shared" si="212"/>
        <v>0</v>
      </c>
      <c r="M1399" s="5">
        <f t="shared" ca="1" si="213"/>
        <v>-0.35600000000000004</v>
      </c>
      <c r="N1399" s="9">
        <f t="shared" ca="1" si="214"/>
        <v>0</v>
      </c>
      <c r="O1399" s="5">
        <f t="shared" ca="1" si="215"/>
        <v>-7.0000000000000021E-2</v>
      </c>
      <c r="P1399" s="9">
        <f t="shared" ca="1" si="216"/>
        <v>0</v>
      </c>
      <c r="Q1399" s="5">
        <f t="shared" ca="1" si="217"/>
        <v>0.11380952380952382</v>
      </c>
      <c r="R1399" s="9">
        <f t="shared" ca="1" si="218"/>
        <v>1</v>
      </c>
      <c r="S1399" s="5">
        <f t="shared" si="219"/>
        <v>1</v>
      </c>
    </row>
    <row r="1400" spans="1:19" x14ac:dyDescent="0.3">
      <c r="A1400" s="7">
        <v>43780</v>
      </c>
      <c r="B1400" s="3">
        <v>108367</v>
      </c>
      <c r="C1400" s="3">
        <v>107622</v>
      </c>
      <c r="D1400" s="3">
        <v>108367</v>
      </c>
      <c r="E1400" s="3">
        <v>106814</v>
      </c>
      <c r="F1400" s="4" t="s">
        <v>858</v>
      </c>
      <c r="G1400" s="1">
        <f>VALUE(LEFT(F1400,LEN(F1400)-1))*CHOOSE(MATCH(RIGHT(F1400,1),{"K";"M";"B"},0),1000,1000000,1000000000)</f>
        <v>3930000</v>
      </c>
      <c r="H1400" s="6">
        <v>6.8999999999999999E-3</v>
      </c>
      <c r="I1400" s="5">
        <f>+Dados_Históricos___Ibovespa_2015_a_2025[[#This Row],[Var%]]*100</f>
        <v>0.69</v>
      </c>
      <c r="J1400" s="9">
        <f t="shared" si="210"/>
        <v>1</v>
      </c>
      <c r="K1400" s="5">
        <f t="shared" si="211"/>
        <v>0.18999999999999995</v>
      </c>
      <c r="L1400" s="9">
        <f t="shared" si="212"/>
        <v>1</v>
      </c>
      <c r="M1400" s="5">
        <f t="shared" ca="1" si="213"/>
        <v>-7.0000000000000034E-2</v>
      </c>
      <c r="N1400" s="9">
        <f t="shared" ca="1" si="214"/>
        <v>0</v>
      </c>
      <c r="O1400" s="5">
        <f t="shared" ca="1" si="215"/>
        <v>2.1000000000000008E-2</v>
      </c>
      <c r="P1400" s="9">
        <f t="shared" ca="1" si="216"/>
        <v>1</v>
      </c>
      <c r="Q1400" s="5">
        <f t="shared" ca="1" si="217"/>
        <v>0.2061904761904762</v>
      </c>
      <c r="R1400" s="9">
        <f t="shared" ca="1" si="218"/>
        <v>1</v>
      </c>
      <c r="S1400" s="5">
        <f t="shared" si="219"/>
        <v>-1</v>
      </c>
    </row>
    <row r="1401" spans="1:19" x14ac:dyDescent="0.3">
      <c r="A1401" s="7">
        <v>43777</v>
      </c>
      <c r="B1401" s="3">
        <v>107629</v>
      </c>
      <c r="C1401" s="3">
        <v>109572</v>
      </c>
      <c r="D1401" s="3">
        <v>109572</v>
      </c>
      <c r="E1401" s="3">
        <v>107127</v>
      </c>
      <c r="F1401" s="4" t="s">
        <v>827</v>
      </c>
      <c r="G1401" s="1">
        <f>VALUE(LEFT(F1401,LEN(F1401)-1))*CHOOSE(MATCH(RIGHT(F1401,1),{"K";"M";"B"},0),1000,1000000,1000000000)</f>
        <v>5420000</v>
      </c>
      <c r="H1401" s="6">
        <v>-1.78E-2</v>
      </c>
      <c r="I1401" s="5">
        <f>+Dados_Históricos___Ibovespa_2015_a_2025[[#This Row],[Var%]]*100</f>
        <v>-1.78</v>
      </c>
      <c r="J1401" s="9">
        <f t="shared" si="210"/>
        <v>0</v>
      </c>
      <c r="K1401" s="5">
        <f t="shared" si="211"/>
        <v>-1.28</v>
      </c>
      <c r="L1401" s="9">
        <f t="shared" si="212"/>
        <v>0</v>
      </c>
      <c r="M1401" s="5">
        <f t="shared" ca="1" si="213"/>
        <v>-0.10000000000000005</v>
      </c>
      <c r="N1401" s="9">
        <f t="shared" ca="1" si="214"/>
        <v>0</v>
      </c>
      <c r="O1401" s="5">
        <f t="shared" ca="1" si="215"/>
        <v>2.9000000000000005E-2</v>
      </c>
      <c r="P1401" s="9">
        <f t="shared" ca="1" si="216"/>
        <v>1</v>
      </c>
      <c r="Q1401" s="5">
        <f t="shared" ca="1" si="217"/>
        <v>0.26761904761904765</v>
      </c>
      <c r="R1401" s="9">
        <f t="shared" ca="1" si="218"/>
        <v>1</v>
      </c>
      <c r="S1401" s="5">
        <f t="shared" si="219"/>
        <v>-1</v>
      </c>
    </row>
    <row r="1402" spans="1:19" x14ac:dyDescent="0.3">
      <c r="A1402" s="7">
        <v>43776</v>
      </c>
      <c r="B1402" s="3">
        <v>109581</v>
      </c>
      <c r="C1402" s="3">
        <v>108360</v>
      </c>
      <c r="D1402" s="3">
        <v>109672</v>
      </c>
      <c r="E1402" s="3">
        <v>108360</v>
      </c>
      <c r="F1402" s="4" t="s">
        <v>841</v>
      </c>
      <c r="G1402" s="1">
        <f>VALUE(LEFT(F1402,LEN(F1402)-1))*CHOOSE(MATCH(RIGHT(F1402,1),{"K";"M";"B"},0),1000,1000000,1000000000)</f>
        <v>6080000</v>
      </c>
      <c r="H1402" s="6">
        <v>1.1299999999999999E-2</v>
      </c>
      <c r="I1402" s="5">
        <f>+Dados_Históricos___Ibovespa_2015_a_2025[[#This Row],[Var%]]*100</f>
        <v>1.1299999999999999</v>
      </c>
      <c r="J1402" s="9">
        <f t="shared" si="210"/>
        <v>1</v>
      </c>
      <c r="K1402" s="5">
        <f t="shared" si="211"/>
        <v>0.62999999999999989</v>
      </c>
      <c r="L1402" s="9">
        <f t="shared" si="212"/>
        <v>1</v>
      </c>
      <c r="M1402" s="5">
        <f t="shared" ca="1" si="213"/>
        <v>0.438</v>
      </c>
      <c r="N1402" s="9">
        <f t="shared" ca="1" si="214"/>
        <v>1</v>
      </c>
      <c r="O1402" s="5">
        <f t="shared" ca="1" si="215"/>
        <v>0.24200000000000005</v>
      </c>
      <c r="P1402" s="9">
        <f t="shared" ca="1" si="216"/>
        <v>1</v>
      </c>
      <c r="Q1402" s="5">
        <f t="shared" ca="1" si="217"/>
        <v>0.37904761904761908</v>
      </c>
      <c r="R1402" s="9">
        <f t="shared" ca="1" si="218"/>
        <v>1</v>
      </c>
      <c r="S1402" s="5">
        <f t="shared" si="219"/>
        <v>1</v>
      </c>
    </row>
    <row r="1403" spans="1:19" x14ac:dyDescent="0.3">
      <c r="A1403" s="7">
        <v>43775</v>
      </c>
      <c r="B1403" s="3">
        <v>108360</v>
      </c>
      <c r="C1403" s="3">
        <v>108719</v>
      </c>
      <c r="D1403" s="3">
        <v>109633</v>
      </c>
      <c r="E1403" s="3">
        <v>107446</v>
      </c>
      <c r="F1403" s="4" t="s">
        <v>817</v>
      </c>
      <c r="G1403" s="1">
        <f>VALUE(LEFT(F1403,LEN(F1403)-1))*CHOOSE(MATCH(RIGHT(F1403,1),{"K";"M";"B"},0),1000,1000000,1000000000)</f>
        <v>5510000</v>
      </c>
      <c r="H1403" s="6">
        <v>-3.3E-3</v>
      </c>
      <c r="I1403" s="5">
        <f>+Dados_Históricos___Ibovespa_2015_a_2025[[#This Row],[Var%]]*100</f>
        <v>-0.33</v>
      </c>
      <c r="J1403" s="9">
        <f t="shared" si="210"/>
        <v>0</v>
      </c>
      <c r="K1403" s="5">
        <f t="shared" si="211"/>
        <v>0</v>
      </c>
      <c r="L1403" s="9">
        <f t="shared" si="212"/>
        <v>0</v>
      </c>
      <c r="M1403" s="5">
        <f t="shared" ca="1" si="213"/>
        <v>-7.999999999999962E-3</v>
      </c>
      <c r="N1403" s="9">
        <f t="shared" ca="1" si="214"/>
        <v>0</v>
      </c>
      <c r="O1403" s="5">
        <f t="shared" ca="1" si="215"/>
        <v>7.7000000000000027E-2</v>
      </c>
      <c r="P1403" s="9">
        <f t="shared" ca="1" si="216"/>
        <v>1</v>
      </c>
      <c r="Q1403" s="5">
        <f t="shared" ca="1" si="217"/>
        <v>0.38571428571428568</v>
      </c>
      <c r="R1403" s="9">
        <f t="shared" ca="1" si="218"/>
        <v>1</v>
      </c>
      <c r="S1403" s="5">
        <f t="shared" si="219"/>
        <v>1</v>
      </c>
    </row>
    <row r="1404" spans="1:19" x14ac:dyDescent="0.3">
      <c r="A1404" s="7">
        <v>43774</v>
      </c>
      <c r="B1404" s="3">
        <v>108719</v>
      </c>
      <c r="C1404" s="3">
        <v>108779</v>
      </c>
      <c r="D1404" s="3">
        <v>109343</v>
      </c>
      <c r="E1404" s="3">
        <v>108253</v>
      </c>
      <c r="F1404" s="4" t="s">
        <v>859</v>
      </c>
      <c r="G1404" s="1">
        <f>VALUE(LEFT(F1404,LEN(F1404)-1))*CHOOSE(MATCH(RIGHT(F1404,1),{"K";"M";"B"},0),1000,1000000,1000000000)</f>
        <v>5660000</v>
      </c>
      <c r="H1404" s="6">
        <v>-5.9999999999999995E-4</v>
      </c>
      <c r="I1404" s="5">
        <f>+Dados_Históricos___Ibovespa_2015_a_2025[[#This Row],[Var%]]*100</f>
        <v>-0.06</v>
      </c>
      <c r="J1404" s="9">
        <f t="shared" si="210"/>
        <v>0</v>
      </c>
      <c r="K1404" s="5">
        <f t="shared" si="211"/>
        <v>0</v>
      </c>
      <c r="L1404" s="9">
        <f t="shared" si="212"/>
        <v>0</v>
      </c>
      <c r="M1404" s="5">
        <f t="shared" ca="1" si="213"/>
        <v>0.21600000000000005</v>
      </c>
      <c r="N1404" s="9">
        <f t="shared" ca="1" si="214"/>
        <v>1</v>
      </c>
      <c r="O1404" s="5">
        <f t="shared" ca="1" si="215"/>
        <v>0.12500000000000006</v>
      </c>
      <c r="P1404" s="9">
        <f t="shared" ca="1" si="216"/>
        <v>1</v>
      </c>
      <c r="Q1404" s="5">
        <f t="shared" ca="1" si="217"/>
        <v>0.37333333333333335</v>
      </c>
      <c r="R1404" s="9">
        <f t="shared" ca="1" si="218"/>
        <v>1</v>
      </c>
      <c r="S1404" s="5">
        <f t="shared" si="219"/>
        <v>1</v>
      </c>
    </row>
    <row r="1405" spans="1:19" x14ac:dyDescent="0.3">
      <c r="A1405" s="7">
        <v>43773</v>
      </c>
      <c r="B1405" s="3">
        <v>108779</v>
      </c>
      <c r="C1405" s="3">
        <v>108196</v>
      </c>
      <c r="D1405" s="3">
        <v>109352</v>
      </c>
      <c r="E1405" s="3">
        <v>108196</v>
      </c>
      <c r="F1405" s="4" t="s">
        <v>860</v>
      </c>
      <c r="G1405" s="1">
        <f>VALUE(LEFT(F1405,LEN(F1405)-1))*CHOOSE(MATCH(RIGHT(F1405,1),{"K";"M";"B"},0),1000,1000000,1000000000)</f>
        <v>5180000</v>
      </c>
      <c r="H1405" s="6">
        <v>5.4000000000000003E-3</v>
      </c>
      <c r="I1405" s="5">
        <f>+Dados_Históricos___Ibovespa_2015_a_2025[[#This Row],[Var%]]*100</f>
        <v>0.54</v>
      </c>
      <c r="J1405" s="9">
        <f t="shared" si="210"/>
        <v>1</v>
      </c>
      <c r="K1405" s="5">
        <f t="shared" si="211"/>
        <v>4.0000000000000036E-2</v>
      </c>
      <c r="L1405" s="9">
        <f t="shared" si="212"/>
        <v>1</v>
      </c>
      <c r="M1405" s="5">
        <f t="shared" ca="1" si="213"/>
        <v>0.11200000000000007</v>
      </c>
      <c r="N1405" s="9">
        <f t="shared" ca="1" si="214"/>
        <v>1</v>
      </c>
      <c r="O1405" s="5">
        <f t="shared" ca="1" si="215"/>
        <v>0.25900000000000006</v>
      </c>
      <c r="P1405" s="9">
        <f t="shared" ca="1" si="216"/>
        <v>1</v>
      </c>
      <c r="Q1405" s="5">
        <f t="shared" ca="1" si="217"/>
        <v>0.28428571428571431</v>
      </c>
      <c r="R1405" s="9">
        <f t="shared" ca="1" si="218"/>
        <v>1</v>
      </c>
      <c r="S1405" s="5">
        <f t="shared" si="219"/>
        <v>-1</v>
      </c>
    </row>
    <row r="1406" spans="1:19" x14ac:dyDescent="0.3">
      <c r="A1406" s="7">
        <v>43770</v>
      </c>
      <c r="B1406" s="3">
        <v>108196</v>
      </c>
      <c r="C1406" s="3">
        <v>107221</v>
      </c>
      <c r="D1406" s="3">
        <v>108496</v>
      </c>
      <c r="E1406" s="3">
        <v>107220</v>
      </c>
      <c r="F1406" s="4" t="s">
        <v>861</v>
      </c>
      <c r="G1406" s="1">
        <f>VALUE(LEFT(F1406,LEN(F1406)-1))*CHOOSE(MATCH(RIGHT(F1406,1),{"K";"M";"B"},0),1000,1000000,1000000000)</f>
        <v>5470000</v>
      </c>
      <c r="H1406" s="6">
        <v>9.1000000000000004E-3</v>
      </c>
      <c r="I1406" s="5">
        <f>+Dados_Históricos___Ibovespa_2015_a_2025[[#This Row],[Var%]]*100</f>
        <v>0.91</v>
      </c>
      <c r="J1406" s="9">
        <f t="shared" si="210"/>
        <v>1</v>
      </c>
      <c r="K1406" s="5">
        <f t="shared" si="211"/>
        <v>0.41000000000000003</v>
      </c>
      <c r="L1406" s="9">
        <f t="shared" si="212"/>
        <v>1</v>
      </c>
      <c r="M1406" s="5">
        <f t="shared" ca="1" si="213"/>
        <v>0.15800000000000006</v>
      </c>
      <c r="N1406" s="9">
        <f t="shared" ca="1" si="214"/>
        <v>1</v>
      </c>
      <c r="O1406" s="5">
        <f t="shared" ca="1" si="215"/>
        <v>0.32800000000000001</v>
      </c>
      <c r="P1406" s="9">
        <f t="shared" ca="1" si="216"/>
        <v>1</v>
      </c>
      <c r="Q1406" s="5">
        <f t="shared" ca="1" si="217"/>
        <v>0.30714285714285722</v>
      </c>
      <c r="R1406" s="9">
        <f t="shared" ca="1" si="218"/>
        <v>1</v>
      </c>
      <c r="S1406" s="5">
        <f t="shared" si="219"/>
        <v>1</v>
      </c>
    </row>
    <row r="1407" spans="1:19" x14ac:dyDescent="0.3">
      <c r="A1407" s="7">
        <v>43769</v>
      </c>
      <c r="B1407" s="3">
        <v>107220</v>
      </c>
      <c r="C1407" s="3">
        <v>108403</v>
      </c>
      <c r="D1407" s="3">
        <v>108403</v>
      </c>
      <c r="E1407" s="3">
        <v>106356</v>
      </c>
      <c r="F1407" s="4" t="s">
        <v>862</v>
      </c>
      <c r="G1407" s="1">
        <f>VALUE(LEFT(F1407,LEN(F1407)-1))*CHOOSE(MATCH(RIGHT(F1407,1),{"K";"M";"B"},0),1000,1000000,1000000000)</f>
        <v>5380000</v>
      </c>
      <c r="H1407" s="6">
        <v>-1.0999999999999999E-2</v>
      </c>
      <c r="I1407" s="5">
        <f>+Dados_Históricos___Ibovespa_2015_a_2025[[#This Row],[Var%]]*100</f>
        <v>-1.0999999999999999</v>
      </c>
      <c r="J1407" s="9">
        <f t="shared" si="210"/>
        <v>0</v>
      </c>
      <c r="K1407" s="5">
        <f t="shared" si="211"/>
        <v>-0.59999999999999987</v>
      </c>
      <c r="L1407" s="9">
        <f t="shared" si="212"/>
        <v>0</v>
      </c>
      <c r="M1407" s="5">
        <f t="shared" ca="1" si="213"/>
        <v>4.6000000000000055E-2</v>
      </c>
      <c r="N1407" s="9">
        <f t="shared" ca="1" si="214"/>
        <v>1</v>
      </c>
      <c r="O1407" s="5">
        <f t="shared" ca="1" si="215"/>
        <v>0.21000000000000002</v>
      </c>
      <c r="P1407" s="9">
        <f t="shared" ca="1" si="216"/>
        <v>1</v>
      </c>
      <c r="Q1407" s="5">
        <f t="shared" ca="1" si="217"/>
        <v>0.28666666666666674</v>
      </c>
      <c r="R1407" s="9">
        <f t="shared" ca="1" si="218"/>
        <v>1</v>
      </c>
      <c r="S1407" s="5">
        <f t="shared" si="219"/>
        <v>1</v>
      </c>
    </row>
    <row r="1408" spans="1:19" x14ac:dyDescent="0.3">
      <c r="A1408" s="7">
        <v>43768</v>
      </c>
      <c r="B1408" s="3">
        <v>108408</v>
      </c>
      <c r="C1408" s="3">
        <v>107557</v>
      </c>
      <c r="D1408" s="3">
        <v>108408</v>
      </c>
      <c r="E1408" s="3">
        <v>106622</v>
      </c>
      <c r="F1408" s="4" t="s">
        <v>863</v>
      </c>
      <c r="G1408" s="1">
        <f>VALUE(LEFT(F1408,LEN(F1408)-1))*CHOOSE(MATCH(RIGHT(F1408,1),{"K";"M";"B"},0),1000,1000000,1000000000)</f>
        <v>5450000</v>
      </c>
      <c r="H1408" s="6">
        <v>7.9000000000000008E-3</v>
      </c>
      <c r="I1408" s="5">
        <f>+Dados_Históricos___Ibovespa_2015_a_2025[[#This Row],[Var%]]*100</f>
        <v>0.79</v>
      </c>
      <c r="J1408" s="9">
        <f t="shared" si="210"/>
        <v>1</v>
      </c>
      <c r="K1408" s="5">
        <f t="shared" si="211"/>
        <v>0.29000000000000004</v>
      </c>
      <c r="L1408" s="9">
        <f t="shared" si="212"/>
        <v>1</v>
      </c>
      <c r="M1408" s="5">
        <f t="shared" ca="1" si="213"/>
        <v>0.16200000000000001</v>
      </c>
      <c r="N1408" s="9">
        <f t="shared" ca="1" si="214"/>
        <v>1</v>
      </c>
      <c r="O1408" s="5">
        <f t="shared" ca="1" si="215"/>
        <v>0.28100000000000003</v>
      </c>
      <c r="P1408" s="9">
        <f t="shared" ca="1" si="216"/>
        <v>1</v>
      </c>
      <c r="Q1408" s="5">
        <f t="shared" ca="1" si="217"/>
        <v>0.20095238095238099</v>
      </c>
      <c r="R1408" s="9">
        <f t="shared" ca="1" si="218"/>
        <v>1</v>
      </c>
      <c r="S1408" s="5">
        <f t="shared" si="219"/>
        <v>1</v>
      </c>
    </row>
    <row r="1409" spans="1:19" x14ac:dyDescent="0.3">
      <c r="A1409" s="7">
        <v>43767</v>
      </c>
      <c r="B1409" s="3">
        <v>107556</v>
      </c>
      <c r="C1409" s="3">
        <v>108189</v>
      </c>
      <c r="D1409" s="3">
        <v>108195</v>
      </c>
      <c r="E1409" s="3">
        <v>107313</v>
      </c>
      <c r="F1409" s="4" t="s">
        <v>864</v>
      </c>
      <c r="G1409" s="1">
        <f>VALUE(LEFT(F1409,LEN(F1409)-1))*CHOOSE(MATCH(RIGHT(F1409,1),{"K";"M";"B"},0),1000,1000000,1000000000)</f>
        <v>4310000</v>
      </c>
      <c r="H1409" s="6">
        <v>-5.7999999999999996E-3</v>
      </c>
      <c r="I1409" s="5">
        <f>+Dados_Históricos___Ibovespa_2015_a_2025[[#This Row],[Var%]]*100</f>
        <v>-0.57999999999999996</v>
      </c>
      <c r="J1409" s="9">
        <f t="shared" si="210"/>
        <v>0</v>
      </c>
      <c r="K1409" s="5">
        <f t="shared" si="211"/>
        <v>-7.999999999999996E-2</v>
      </c>
      <c r="L1409" s="9">
        <f t="shared" si="212"/>
        <v>0</v>
      </c>
      <c r="M1409" s="5">
        <f t="shared" ca="1" si="213"/>
        <v>3.4000000000000002E-2</v>
      </c>
      <c r="N1409" s="9">
        <f t="shared" ca="1" si="214"/>
        <v>1</v>
      </c>
      <c r="O1409" s="5">
        <f t="shared" ca="1" si="215"/>
        <v>0.29099999999999998</v>
      </c>
      <c r="P1409" s="9">
        <f t="shared" ca="1" si="216"/>
        <v>1</v>
      </c>
      <c r="Q1409" s="5">
        <f t="shared" ca="1" si="217"/>
        <v>0.13190476190476189</v>
      </c>
      <c r="R1409" s="9">
        <f t="shared" ca="1" si="218"/>
        <v>1</v>
      </c>
      <c r="S1409" s="5">
        <f t="shared" si="219"/>
        <v>1</v>
      </c>
    </row>
    <row r="1410" spans="1:19" x14ac:dyDescent="0.3">
      <c r="A1410" s="7">
        <v>43766</v>
      </c>
      <c r="B1410" s="3">
        <v>108187</v>
      </c>
      <c r="C1410" s="3">
        <v>107366</v>
      </c>
      <c r="D1410" s="3">
        <v>108393</v>
      </c>
      <c r="E1410" s="3">
        <v>107362</v>
      </c>
      <c r="F1410" s="4" t="s">
        <v>865</v>
      </c>
      <c r="G1410" s="1">
        <f>VALUE(LEFT(F1410,LEN(F1410)-1))*CHOOSE(MATCH(RIGHT(F1410,1),{"K";"M";"B"},0),1000,1000000,1000000000)</f>
        <v>3970000</v>
      </c>
      <c r="H1410" s="6">
        <v>7.7000000000000002E-3</v>
      </c>
      <c r="I1410" s="5">
        <f>+Dados_Históricos___Ibovespa_2015_a_2025[[#This Row],[Var%]]*100</f>
        <v>0.77</v>
      </c>
      <c r="J1410" s="9">
        <f t="shared" ref="J1410:J1473" si="220">IF(I1410&lt;0,0,IF(I1410=0,0,1))</f>
        <v>1</v>
      </c>
      <c r="K1410" s="5">
        <f t="shared" ref="K1410:K1473" si="221">IF(ABS(I1410)&lt;=0.5, 0, IF(I1410&gt;0, I1410-0.5, I1410+0.5))</f>
        <v>0.27</v>
      </c>
      <c r="L1410" s="9">
        <f t="shared" ref="L1410:L1473" si="222">IF(K1410&lt;0,0,IF(K1410=0,0,1))</f>
        <v>1</v>
      </c>
      <c r="M1410" s="5">
        <f t="shared" ref="M1410:M1473" ca="1" si="223">AVERAGE(OFFSET(I1410,0,0,5,1))</f>
        <v>0.40600000000000003</v>
      </c>
      <c r="N1410" s="9">
        <f t="shared" ref="N1410:N1473" ca="1" si="224">IF(M1410&lt;0,0,IF(M1410=0,0,1))</f>
        <v>1</v>
      </c>
      <c r="O1410" s="5">
        <f t="shared" ref="O1410:O1473" ca="1" si="225">AVERAGE(OFFSET(I1410,0,0,10,1))</f>
        <v>0.36700000000000005</v>
      </c>
      <c r="P1410" s="9">
        <f t="shared" ref="P1410:P1473" ca="1" si="226">IF(O1410&lt;0,0,IF(O1410=0,0,1))</f>
        <v>1</v>
      </c>
      <c r="Q1410" s="5">
        <f t="shared" ref="Q1410:Q1473" ca="1" si="227">AVERAGE(OFFSET(I1410,0,0,21,1))</f>
        <v>0.14428571428571427</v>
      </c>
      <c r="R1410" s="9">
        <f t="shared" ref="R1410:R1473" ca="1" si="228">IF(Q1410&lt;0,0,IF(Q1410=0,0,1))</f>
        <v>1</v>
      </c>
      <c r="S1410" s="5">
        <f t="shared" ref="S1410:S1473" si="229">CORREL(G1409:G1410,I1409:I1410)</f>
        <v>-1</v>
      </c>
    </row>
    <row r="1411" spans="1:19" x14ac:dyDescent="0.3">
      <c r="A1411" s="7">
        <v>43763</v>
      </c>
      <c r="B1411" s="3">
        <v>107364</v>
      </c>
      <c r="C1411" s="3">
        <v>106990</v>
      </c>
      <c r="D1411" s="3">
        <v>108083</v>
      </c>
      <c r="E1411" s="3">
        <v>106990</v>
      </c>
      <c r="F1411" s="4" t="s">
        <v>866</v>
      </c>
      <c r="G1411" s="1">
        <f>VALUE(LEFT(F1411,LEN(F1411)-1))*CHOOSE(MATCH(RIGHT(F1411,1),{"K";"M";"B"},0),1000,1000000,1000000000)</f>
        <v>5400000</v>
      </c>
      <c r="H1411" s="6">
        <v>3.5000000000000001E-3</v>
      </c>
      <c r="I1411" s="5">
        <f>+Dados_Históricos___Ibovespa_2015_a_2025[[#This Row],[Var%]]*100</f>
        <v>0.35000000000000003</v>
      </c>
      <c r="J1411" s="9">
        <f t="shared" si="220"/>
        <v>1</v>
      </c>
      <c r="K1411" s="5">
        <f t="shared" si="221"/>
        <v>0</v>
      </c>
      <c r="L1411" s="9">
        <f t="shared" si="222"/>
        <v>0</v>
      </c>
      <c r="M1411" s="5">
        <f t="shared" ca="1" si="223"/>
        <v>0.49800000000000005</v>
      </c>
      <c r="N1411" s="9">
        <f t="shared" ca="1" si="224"/>
        <v>1</v>
      </c>
      <c r="O1411" s="5">
        <f t="shared" ca="1" si="225"/>
        <v>0.33500000000000008</v>
      </c>
      <c r="P1411" s="9">
        <f t="shared" ca="1" si="226"/>
        <v>1</v>
      </c>
      <c r="Q1411" s="5">
        <f t="shared" ca="1" si="227"/>
        <v>9.6666666666666679E-2</v>
      </c>
      <c r="R1411" s="9">
        <f t="shared" ca="1" si="228"/>
        <v>1</v>
      </c>
      <c r="S1411" s="5">
        <f t="shared" si="229"/>
        <v>-1</v>
      </c>
    </row>
    <row r="1412" spans="1:19" x14ac:dyDescent="0.3">
      <c r="A1412" s="7">
        <v>43762</v>
      </c>
      <c r="B1412" s="3">
        <v>106986</v>
      </c>
      <c r="C1412" s="3">
        <v>107553</v>
      </c>
      <c r="D1412" s="3">
        <v>107744</v>
      </c>
      <c r="E1412" s="3">
        <v>106593</v>
      </c>
      <c r="F1412" s="4" t="s">
        <v>867</v>
      </c>
      <c r="G1412" s="1">
        <f>VALUE(LEFT(F1412,LEN(F1412)-1))*CHOOSE(MATCH(RIGHT(F1412,1),{"K";"M";"B"},0),1000,1000000,1000000000)</f>
        <v>5620000</v>
      </c>
      <c r="H1412" s="6">
        <v>-5.1999999999999998E-3</v>
      </c>
      <c r="I1412" s="5">
        <f>+Dados_Históricos___Ibovespa_2015_a_2025[[#This Row],[Var%]]*100</f>
        <v>-0.52</v>
      </c>
      <c r="J1412" s="9">
        <f t="shared" si="220"/>
        <v>0</v>
      </c>
      <c r="K1412" s="5">
        <f t="shared" si="221"/>
        <v>-2.0000000000000018E-2</v>
      </c>
      <c r="L1412" s="9">
        <f t="shared" si="222"/>
        <v>0</v>
      </c>
      <c r="M1412" s="5">
        <f t="shared" ca="1" si="223"/>
        <v>0.374</v>
      </c>
      <c r="N1412" s="9">
        <f t="shared" ca="1" si="224"/>
        <v>1</v>
      </c>
      <c r="O1412" s="5">
        <f t="shared" ca="1" si="225"/>
        <v>0.49800000000000005</v>
      </c>
      <c r="P1412" s="9">
        <f t="shared" ca="1" si="226"/>
        <v>1</v>
      </c>
      <c r="Q1412" s="5">
        <f t="shared" ca="1" si="227"/>
        <v>0.11809523809523811</v>
      </c>
      <c r="R1412" s="9">
        <f t="shared" ca="1" si="228"/>
        <v>1</v>
      </c>
      <c r="S1412" s="5">
        <f t="shared" si="229"/>
        <v>-1</v>
      </c>
    </row>
    <row r="1413" spans="1:19" x14ac:dyDescent="0.3">
      <c r="A1413" s="7">
        <v>43761</v>
      </c>
      <c r="B1413" s="3">
        <v>107544</v>
      </c>
      <c r="C1413" s="3">
        <v>107381</v>
      </c>
      <c r="D1413" s="3">
        <v>107959</v>
      </c>
      <c r="E1413" s="3">
        <v>107041</v>
      </c>
      <c r="F1413" s="4" t="s">
        <v>868</v>
      </c>
      <c r="G1413" s="1">
        <f>VALUE(LEFT(F1413,LEN(F1413)-1))*CHOOSE(MATCH(RIGHT(F1413,1),{"K";"M";"B"},0),1000,1000000,1000000000)</f>
        <v>4660000</v>
      </c>
      <c r="H1413" s="6">
        <v>1.5E-3</v>
      </c>
      <c r="I1413" s="5">
        <f>+Dados_Históricos___Ibovespa_2015_a_2025[[#This Row],[Var%]]*100</f>
        <v>0.15</v>
      </c>
      <c r="J1413" s="9">
        <f t="shared" si="220"/>
        <v>1</v>
      </c>
      <c r="K1413" s="5">
        <f t="shared" si="221"/>
        <v>0</v>
      </c>
      <c r="L1413" s="9">
        <f t="shared" si="222"/>
        <v>0</v>
      </c>
      <c r="M1413" s="5">
        <f t="shared" ca="1" si="223"/>
        <v>0.4</v>
      </c>
      <c r="N1413" s="9">
        <f t="shared" ca="1" si="224"/>
        <v>1</v>
      </c>
      <c r="O1413" s="5">
        <f t="shared" ca="1" si="225"/>
        <v>0.60600000000000009</v>
      </c>
      <c r="P1413" s="9">
        <f t="shared" ca="1" si="226"/>
        <v>1</v>
      </c>
      <c r="Q1413" s="5">
        <f t="shared" ca="1" si="227"/>
        <v>0.17047619047619048</v>
      </c>
      <c r="R1413" s="9">
        <f t="shared" ca="1" si="228"/>
        <v>1</v>
      </c>
      <c r="S1413" s="5">
        <f t="shared" si="229"/>
        <v>-1.0000000000000002</v>
      </c>
    </row>
    <row r="1414" spans="1:19" x14ac:dyDescent="0.3">
      <c r="A1414" s="7">
        <v>43760</v>
      </c>
      <c r="B1414" s="3">
        <v>107381</v>
      </c>
      <c r="C1414" s="3">
        <v>106023</v>
      </c>
      <c r="D1414" s="3">
        <v>107421</v>
      </c>
      <c r="E1414" s="3">
        <v>105927</v>
      </c>
      <c r="F1414" s="4" t="s">
        <v>519</v>
      </c>
      <c r="G1414" s="1">
        <f>VALUE(LEFT(F1414,LEN(F1414)-1))*CHOOSE(MATCH(RIGHT(F1414,1),{"K";"M";"B"},0),1000,1000000,1000000000)</f>
        <v>5220000</v>
      </c>
      <c r="H1414" s="6">
        <v>1.2800000000000001E-2</v>
      </c>
      <c r="I1414" s="5">
        <f>+Dados_Históricos___Ibovespa_2015_a_2025[[#This Row],[Var%]]*100</f>
        <v>1.28</v>
      </c>
      <c r="J1414" s="9">
        <f t="shared" si="220"/>
        <v>1</v>
      </c>
      <c r="K1414" s="5">
        <f t="shared" si="221"/>
        <v>0.78</v>
      </c>
      <c r="L1414" s="9">
        <f t="shared" si="222"/>
        <v>1</v>
      </c>
      <c r="M1414" s="5">
        <f t="shared" ca="1" si="223"/>
        <v>0.54799999999999993</v>
      </c>
      <c r="N1414" s="9">
        <f t="shared" ca="1" si="224"/>
        <v>1</v>
      </c>
      <c r="O1414" s="5">
        <f t="shared" ca="1" si="225"/>
        <v>0.71799999999999997</v>
      </c>
      <c r="P1414" s="9">
        <f t="shared" ca="1" si="226"/>
        <v>1</v>
      </c>
      <c r="Q1414" s="5">
        <f t="shared" ca="1" si="227"/>
        <v>0.12857142857142856</v>
      </c>
      <c r="R1414" s="9">
        <f t="shared" ca="1" si="228"/>
        <v>1</v>
      </c>
      <c r="S1414" s="5">
        <f t="shared" si="229"/>
        <v>1.0000000000000002</v>
      </c>
    </row>
    <row r="1415" spans="1:19" x14ac:dyDescent="0.3">
      <c r="A1415" s="7">
        <v>43759</v>
      </c>
      <c r="B1415" s="3">
        <v>106022</v>
      </c>
      <c r="C1415" s="3">
        <v>104729</v>
      </c>
      <c r="D1415" s="3">
        <v>106027</v>
      </c>
      <c r="E1415" s="3">
        <v>104696</v>
      </c>
      <c r="F1415" s="4" t="s">
        <v>869</v>
      </c>
      <c r="G1415" s="1">
        <f>VALUE(LEFT(F1415,LEN(F1415)-1))*CHOOSE(MATCH(RIGHT(F1415,1),{"K";"M";"B"},0),1000,1000000,1000000000)</f>
        <v>3500000</v>
      </c>
      <c r="H1415" s="6">
        <v>1.23E-2</v>
      </c>
      <c r="I1415" s="5">
        <f>+Dados_Históricos___Ibovespa_2015_a_2025[[#This Row],[Var%]]*100</f>
        <v>1.23</v>
      </c>
      <c r="J1415" s="9">
        <f t="shared" si="220"/>
        <v>1</v>
      </c>
      <c r="K1415" s="5">
        <f t="shared" si="221"/>
        <v>0.73</v>
      </c>
      <c r="L1415" s="9">
        <f t="shared" si="222"/>
        <v>1</v>
      </c>
      <c r="M1415" s="5">
        <f t="shared" ca="1" si="223"/>
        <v>0.32799999999999996</v>
      </c>
      <c r="N1415" s="9">
        <f t="shared" ca="1" si="224"/>
        <v>1</v>
      </c>
      <c r="O1415" s="5">
        <f t="shared" ca="1" si="225"/>
        <v>0.53100000000000003</v>
      </c>
      <c r="P1415" s="9">
        <f t="shared" ca="1" si="226"/>
        <v>1</v>
      </c>
      <c r="Q1415" s="5">
        <f t="shared" ca="1" si="227"/>
        <v>5.9523809523809548E-2</v>
      </c>
      <c r="R1415" s="9">
        <f t="shared" ca="1" si="228"/>
        <v>1</v>
      </c>
      <c r="S1415" s="5">
        <f t="shared" si="229"/>
        <v>1</v>
      </c>
    </row>
    <row r="1416" spans="1:19" x14ac:dyDescent="0.3">
      <c r="A1416" s="7">
        <v>43756</v>
      </c>
      <c r="B1416" s="3">
        <v>104729</v>
      </c>
      <c r="C1416" s="3">
        <v>105012</v>
      </c>
      <c r="D1416" s="3">
        <v>105464</v>
      </c>
      <c r="E1416" s="3">
        <v>104525</v>
      </c>
      <c r="F1416" s="4" t="s">
        <v>870</v>
      </c>
      <c r="G1416" s="1">
        <f>VALUE(LEFT(F1416,LEN(F1416)-1))*CHOOSE(MATCH(RIGHT(F1416,1),{"K";"M";"B"},0),1000,1000000,1000000000)</f>
        <v>4480000</v>
      </c>
      <c r="H1416" s="6">
        <v>-2.7000000000000001E-3</v>
      </c>
      <c r="I1416" s="5">
        <f>+Dados_Históricos___Ibovespa_2015_a_2025[[#This Row],[Var%]]*100</f>
        <v>-0.27</v>
      </c>
      <c r="J1416" s="9">
        <f t="shared" si="220"/>
        <v>0</v>
      </c>
      <c r="K1416" s="5">
        <f t="shared" si="221"/>
        <v>0</v>
      </c>
      <c r="L1416" s="9">
        <f t="shared" si="222"/>
        <v>0</v>
      </c>
      <c r="M1416" s="5">
        <f t="shared" ca="1" si="223"/>
        <v>0.17200000000000001</v>
      </c>
      <c r="N1416" s="9">
        <f t="shared" ca="1" si="224"/>
        <v>1</v>
      </c>
      <c r="O1416" s="5">
        <f t="shared" ca="1" si="225"/>
        <v>0.215</v>
      </c>
      <c r="P1416" s="9">
        <f t="shared" ca="1" si="226"/>
        <v>1</v>
      </c>
      <c r="Q1416" s="5">
        <f t="shared" ca="1" si="227"/>
        <v>2.2857142857142833E-2</v>
      </c>
      <c r="R1416" s="9">
        <f t="shared" ca="1" si="228"/>
        <v>1</v>
      </c>
      <c r="S1416" s="5">
        <f t="shared" si="229"/>
        <v>-1</v>
      </c>
    </row>
    <row r="1417" spans="1:19" x14ac:dyDescent="0.3">
      <c r="A1417" s="7">
        <v>43755</v>
      </c>
      <c r="B1417" s="3">
        <v>105016</v>
      </c>
      <c r="C1417" s="3">
        <v>105389</v>
      </c>
      <c r="D1417" s="3">
        <v>105891</v>
      </c>
      <c r="E1417" s="3">
        <v>104827</v>
      </c>
      <c r="F1417" s="4" t="s">
        <v>850</v>
      </c>
      <c r="G1417" s="1">
        <f>VALUE(LEFT(F1417,LEN(F1417)-1))*CHOOSE(MATCH(RIGHT(F1417,1),{"K";"M";"B"},0),1000,1000000,1000000000)</f>
        <v>4190000.0000000005</v>
      </c>
      <c r="H1417" s="6">
        <v>-3.8999999999999998E-3</v>
      </c>
      <c r="I1417" s="5">
        <f>+Dados_Históricos___Ibovespa_2015_a_2025[[#This Row],[Var%]]*100</f>
        <v>-0.38999999999999996</v>
      </c>
      <c r="J1417" s="9">
        <f t="shared" si="220"/>
        <v>0</v>
      </c>
      <c r="K1417" s="5">
        <f t="shared" si="221"/>
        <v>0</v>
      </c>
      <c r="L1417" s="9">
        <f t="shared" si="222"/>
        <v>0</v>
      </c>
      <c r="M1417" s="5">
        <f t="shared" ca="1" si="223"/>
        <v>0.62200000000000011</v>
      </c>
      <c r="N1417" s="9">
        <f t="shared" ca="1" si="224"/>
        <v>1</v>
      </c>
      <c r="O1417" s="5">
        <f t="shared" ca="1" si="225"/>
        <v>0.34400000000000003</v>
      </c>
      <c r="P1417" s="9">
        <f t="shared" ca="1" si="226"/>
        <v>1</v>
      </c>
      <c r="Q1417" s="5">
        <f t="shared" ca="1" si="227"/>
        <v>2.7142857142857146E-2</v>
      </c>
      <c r="R1417" s="9">
        <f t="shared" ca="1" si="228"/>
        <v>1</v>
      </c>
      <c r="S1417" s="5">
        <f t="shared" si="229"/>
        <v>1</v>
      </c>
    </row>
    <row r="1418" spans="1:19" x14ac:dyDescent="0.3">
      <c r="A1418" s="7">
        <v>43754</v>
      </c>
      <c r="B1418" s="3">
        <v>105423</v>
      </c>
      <c r="C1418" s="3">
        <v>104486</v>
      </c>
      <c r="D1418" s="3">
        <v>105462</v>
      </c>
      <c r="E1418" s="3">
        <v>103521</v>
      </c>
      <c r="F1418" s="4" t="s">
        <v>853</v>
      </c>
      <c r="G1418" s="1">
        <f>VALUE(LEFT(F1418,LEN(F1418)-1))*CHOOSE(MATCH(RIGHT(F1418,1),{"K";"M";"B"},0),1000,1000000,1000000000)</f>
        <v>4510000</v>
      </c>
      <c r="H1418" s="6">
        <v>8.8999999999999999E-3</v>
      </c>
      <c r="I1418" s="5">
        <f>+Dados_Históricos___Ibovespa_2015_a_2025[[#This Row],[Var%]]*100</f>
        <v>0.89</v>
      </c>
      <c r="J1418" s="9">
        <f t="shared" si="220"/>
        <v>1</v>
      </c>
      <c r="K1418" s="5">
        <f t="shared" si="221"/>
        <v>0.39</v>
      </c>
      <c r="L1418" s="9">
        <f t="shared" si="222"/>
        <v>1</v>
      </c>
      <c r="M1418" s="5">
        <f t="shared" ca="1" si="223"/>
        <v>0.81199999999999994</v>
      </c>
      <c r="N1418" s="9">
        <f t="shared" ca="1" si="224"/>
        <v>1</v>
      </c>
      <c r="O1418" s="5">
        <f t="shared" ca="1" si="225"/>
        <v>0.43100000000000005</v>
      </c>
      <c r="P1418" s="9">
        <f t="shared" ca="1" si="226"/>
        <v>1</v>
      </c>
      <c r="Q1418" s="5">
        <f t="shared" ca="1" si="227"/>
        <v>4.1904761904761917E-2</v>
      </c>
      <c r="R1418" s="9">
        <f t="shared" ca="1" si="228"/>
        <v>1</v>
      </c>
      <c r="S1418" s="5">
        <f t="shared" si="229"/>
        <v>0.99999999999999989</v>
      </c>
    </row>
    <row r="1419" spans="1:19" x14ac:dyDescent="0.3">
      <c r="A1419" s="7">
        <v>43753</v>
      </c>
      <c r="B1419" s="3">
        <v>104490</v>
      </c>
      <c r="C1419" s="3">
        <v>104299</v>
      </c>
      <c r="D1419" s="3">
        <v>105048</v>
      </c>
      <c r="E1419" s="3">
        <v>104052</v>
      </c>
      <c r="F1419" s="4" t="s">
        <v>871</v>
      </c>
      <c r="G1419" s="1">
        <f>VALUE(LEFT(F1419,LEN(F1419)-1))*CHOOSE(MATCH(RIGHT(F1419,1),{"K";"M";"B"},0),1000,1000000,1000000000)</f>
        <v>4090000</v>
      </c>
      <c r="H1419" s="6">
        <v>1.8E-3</v>
      </c>
      <c r="I1419" s="5">
        <f>+Dados_Históricos___Ibovespa_2015_a_2025[[#This Row],[Var%]]*100</f>
        <v>0.18</v>
      </c>
      <c r="J1419" s="9">
        <f t="shared" si="220"/>
        <v>1</v>
      </c>
      <c r="K1419" s="5">
        <f t="shared" si="221"/>
        <v>0</v>
      </c>
      <c r="L1419" s="9">
        <f t="shared" si="222"/>
        <v>0</v>
      </c>
      <c r="M1419" s="5">
        <f t="shared" ca="1" si="223"/>
        <v>0.88800000000000012</v>
      </c>
      <c r="N1419" s="9">
        <f t="shared" ca="1" si="224"/>
        <v>1</v>
      </c>
      <c r="O1419" s="5">
        <f t="shared" ca="1" si="225"/>
        <v>5.2000000000000005E-2</v>
      </c>
      <c r="P1419" s="9">
        <f t="shared" ca="1" si="226"/>
        <v>1</v>
      </c>
      <c r="Q1419" s="5">
        <f t="shared" ca="1" si="227"/>
        <v>4.238095238095238E-2</v>
      </c>
      <c r="R1419" s="9">
        <f t="shared" ca="1" si="228"/>
        <v>1</v>
      </c>
      <c r="S1419" s="5">
        <f t="shared" si="229"/>
        <v>1</v>
      </c>
    </row>
    <row r="1420" spans="1:19" x14ac:dyDescent="0.3">
      <c r="A1420" s="7">
        <v>43752</v>
      </c>
      <c r="B1420" s="3">
        <v>104302</v>
      </c>
      <c r="C1420" s="3">
        <v>103834</v>
      </c>
      <c r="D1420" s="3">
        <v>104305</v>
      </c>
      <c r="E1420" s="3">
        <v>103438</v>
      </c>
      <c r="F1420" s="4" t="s">
        <v>872</v>
      </c>
      <c r="G1420" s="1">
        <f>VALUE(LEFT(F1420,LEN(F1420)-1))*CHOOSE(MATCH(RIGHT(F1420,1),{"K";"M";"B"},0),1000,1000000,1000000000)</f>
        <v>2990000</v>
      </c>
      <c r="H1420" s="6">
        <v>4.4999999999999997E-3</v>
      </c>
      <c r="I1420" s="5">
        <f>+Dados_Históricos___Ibovespa_2015_a_2025[[#This Row],[Var%]]*100</f>
        <v>0.44999999999999996</v>
      </c>
      <c r="J1420" s="9">
        <f t="shared" si="220"/>
        <v>1</v>
      </c>
      <c r="K1420" s="5">
        <f t="shared" si="221"/>
        <v>0</v>
      </c>
      <c r="L1420" s="9">
        <f t="shared" si="222"/>
        <v>0</v>
      </c>
      <c r="M1420" s="5">
        <f t="shared" ca="1" si="223"/>
        <v>0.73399999999999999</v>
      </c>
      <c r="N1420" s="9">
        <f t="shared" ca="1" si="224"/>
        <v>1</v>
      </c>
      <c r="O1420" s="5">
        <f t="shared" ca="1" si="225"/>
        <v>-3.2000000000000063E-2</v>
      </c>
      <c r="P1420" s="9">
        <f t="shared" ca="1" si="226"/>
        <v>0</v>
      </c>
      <c r="Q1420" s="5">
        <f t="shared" ca="1" si="227"/>
        <v>4.1904761904761868E-2</v>
      </c>
      <c r="R1420" s="9">
        <f t="shared" ca="1" si="228"/>
        <v>1</v>
      </c>
      <c r="S1420" s="5">
        <f t="shared" si="229"/>
        <v>-1</v>
      </c>
    </row>
    <row r="1421" spans="1:19" x14ac:dyDescent="0.3">
      <c r="A1421" s="7">
        <v>43749</v>
      </c>
      <c r="B1421" s="3">
        <v>103832</v>
      </c>
      <c r="C1421" s="3">
        <v>101819</v>
      </c>
      <c r="D1421" s="3">
        <v>104381</v>
      </c>
      <c r="E1421" s="3">
        <v>101819</v>
      </c>
      <c r="F1421" s="4" t="s">
        <v>873</v>
      </c>
      <c r="G1421" s="1">
        <f>VALUE(LEFT(F1421,LEN(F1421)-1))*CHOOSE(MATCH(RIGHT(F1421,1),{"K";"M";"B"},0),1000,1000000,1000000000)</f>
        <v>4350000</v>
      </c>
      <c r="H1421" s="6">
        <v>1.9800000000000002E-2</v>
      </c>
      <c r="I1421" s="5">
        <f>+Dados_Históricos___Ibovespa_2015_a_2025[[#This Row],[Var%]]*100</f>
        <v>1.9800000000000002</v>
      </c>
      <c r="J1421" s="9">
        <f t="shared" si="220"/>
        <v>1</v>
      </c>
      <c r="K1421" s="5">
        <f t="shared" si="221"/>
        <v>1.4800000000000002</v>
      </c>
      <c r="L1421" s="9">
        <f t="shared" si="222"/>
        <v>1</v>
      </c>
      <c r="M1421" s="5">
        <f t="shared" ca="1" si="223"/>
        <v>0.25800000000000001</v>
      </c>
      <c r="N1421" s="9">
        <f t="shared" ca="1" si="224"/>
        <v>1</v>
      </c>
      <c r="O1421" s="5">
        <f t="shared" ca="1" si="225"/>
        <v>-0.10900000000000003</v>
      </c>
      <c r="P1421" s="9">
        <f t="shared" ca="1" si="226"/>
        <v>0</v>
      </c>
      <c r="Q1421" s="5">
        <f t="shared" ca="1" si="227"/>
        <v>-1.9047619047619063E-2</v>
      </c>
      <c r="R1421" s="9">
        <f t="shared" ca="1" si="228"/>
        <v>0</v>
      </c>
      <c r="S1421" s="5">
        <f t="shared" si="229"/>
        <v>1</v>
      </c>
    </row>
    <row r="1422" spans="1:19" x14ac:dyDescent="0.3">
      <c r="A1422" s="7">
        <v>43748</v>
      </c>
      <c r="B1422" s="3">
        <v>101817</v>
      </c>
      <c r="C1422" s="3">
        <v>101244</v>
      </c>
      <c r="D1422" s="3">
        <v>102483</v>
      </c>
      <c r="E1422" s="3">
        <v>101152</v>
      </c>
      <c r="F1422" s="4" t="s">
        <v>874</v>
      </c>
      <c r="G1422" s="1">
        <f>VALUE(LEFT(F1422,LEN(F1422)-1))*CHOOSE(MATCH(RIGHT(F1422,1),{"K";"M";"B"},0),1000,1000000,1000000000)</f>
        <v>4370000</v>
      </c>
      <c r="H1422" s="6">
        <v>5.5999999999999999E-3</v>
      </c>
      <c r="I1422" s="5">
        <f>+Dados_Históricos___Ibovespa_2015_a_2025[[#This Row],[Var%]]*100</f>
        <v>0.55999999999999994</v>
      </c>
      <c r="J1422" s="9">
        <f t="shared" si="220"/>
        <v>1</v>
      </c>
      <c r="K1422" s="5">
        <f t="shared" si="221"/>
        <v>5.9999999999999942E-2</v>
      </c>
      <c r="L1422" s="9">
        <f t="shared" si="222"/>
        <v>1</v>
      </c>
      <c r="M1422" s="5">
        <f t="shared" ca="1" si="223"/>
        <v>6.6000000000000017E-2</v>
      </c>
      <c r="N1422" s="9">
        <f t="shared" ca="1" si="224"/>
        <v>1</v>
      </c>
      <c r="O1422" s="5">
        <f t="shared" ca="1" si="225"/>
        <v>-0.33</v>
      </c>
      <c r="P1422" s="9">
        <f t="shared" ca="1" si="226"/>
        <v>0</v>
      </c>
      <c r="Q1422" s="5">
        <f t="shared" ca="1" si="227"/>
        <v>-7.0952380952380961E-2</v>
      </c>
      <c r="R1422" s="9">
        <f t="shared" ca="1" si="228"/>
        <v>0</v>
      </c>
      <c r="S1422" s="5">
        <f t="shared" si="229"/>
        <v>-1</v>
      </c>
    </row>
    <row r="1423" spans="1:19" x14ac:dyDescent="0.3">
      <c r="A1423" s="7">
        <v>43747</v>
      </c>
      <c r="B1423" s="3">
        <v>101249</v>
      </c>
      <c r="C1423" s="3">
        <v>100005</v>
      </c>
      <c r="D1423" s="3">
        <v>101567</v>
      </c>
      <c r="E1423" s="3">
        <v>100005</v>
      </c>
      <c r="F1423" s="4" t="s">
        <v>875</v>
      </c>
      <c r="G1423" s="1">
        <f>VALUE(LEFT(F1423,LEN(F1423)-1))*CHOOSE(MATCH(RIGHT(F1423,1),{"K";"M";"B"},0),1000,1000000,1000000000)</f>
        <v>3940000</v>
      </c>
      <c r="H1423" s="6">
        <v>1.2699999999999999E-2</v>
      </c>
      <c r="I1423" s="5">
        <f>+Dados_Históricos___Ibovespa_2015_a_2025[[#This Row],[Var%]]*100</f>
        <v>1.27</v>
      </c>
      <c r="J1423" s="9">
        <f t="shared" si="220"/>
        <v>1</v>
      </c>
      <c r="K1423" s="5">
        <f t="shared" si="221"/>
        <v>0.77</v>
      </c>
      <c r="L1423" s="9">
        <f t="shared" si="222"/>
        <v>1</v>
      </c>
      <c r="M1423" s="5">
        <f t="shared" ca="1" si="223"/>
        <v>0.05</v>
      </c>
      <c r="N1423" s="9">
        <f t="shared" ca="1" si="224"/>
        <v>1</v>
      </c>
      <c r="O1423" s="5">
        <f t="shared" ca="1" si="225"/>
        <v>-0.30600000000000005</v>
      </c>
      <c r="P1423" s="9">
        <f t="shared" ca="1" si="226"/>
        <v>0</v>
      </c>
      <c r="Q1423" s="5">
        <f t="shared" ca="1" si="227"/>
        <v>-7.8571428571428611E-2</v>
      </c>
      <c r="R1423" s="9">
        <f t="shared" ca="1" si="228"/>
        <v>0</v>
      </c>
      <c r="S1423" s="5">
        <f t="shared" si="229"/>
        <v>-0.99999999999999978</v>
      </c>
    </row>
    <row r="1424" spans="1:19" x14ac:dyDescent="0.3">
      <c r="A1424" s="7">
        <v>43746</v>
      </c>
      <c r="B1424" s="3">
        <v>99981</v>
      </c>
      <c r="C1424" s="3">
        <v>100565</v>
      </c>
      <c r="D1424" s="3">
        <v>101296</v>
      </c>
      <c r="E1424" s="3">
        <v>99868</v>
      </c>
      <c r="F1424" s="4" t="s">
        <v>876</v>
      </c>
      <c r="G1424" s="1">
        <f>VALUE(LEFT(F1424,LEN(F1424)-1))*CHOOSE(MATCH(RIGHT(F1424,1),{"K";"M";"B"},0),1000,1000000,1000000000)</f>
        <v>4340000</v>
      </c>
      <c r="H1424" s="6">
        <v>-5.8999999999999999E-3</v>
      </c>
      <c r="I1424" s="5">
        <f>+Dados_Históricos___Ibovespa_2015_a_2025[[#This Row],[Var%]]*100</f>
        <v>-0.59</v>
      </c>
      <c r="J1424" s="9">
        <f t="shared" si="220"/>
        <v>0</v>
      </c>
      <c r="K1424" s="5">
        <f t="shared" si="221"/>
        <v>-8.9999999999999969E-2</v>
      </c>
      <c r="L1424" s="9">
        <f t="shared" si="222"/>
        <v>0</v>
      </c>
      <c r="M1424" s="5">
        <f t="shared" ca="1" si="223"/>
        <v>-0.78400000000000003</v>
      </c>
      <c r="N1424" s="9">
        <f t="shared" ca="1" si="224"/>
        <v>0</v>
      </c>
      <c r="O1424" s="5">
        <f t="shared" ca="1" si="225"/>
        <v>-0.37500000000000011</v>
      </c>
      <c r="P1424" s="9">
        <f t="shared" ca="1" si="226"/>
        <v>0</v>
      </c>
      <c r="Q1424" s="5">
        <f t="shared" ca="1" si="227"/>
        <v>-0.14571428571428571</v>
      </c>
      <c r="R1424" s="9">
        <f t="shared" ca="1" si="228"/>
        <v>0</v>
      </c>
      <c r="S1424" s="5">
        <f t="shared" si="229"/>
        <v>-1</v>
      </c>
    </row>
    <row r="1425" spans="1:19" x14ac:dyDescent="0.3">
      <c r="A1425" s="7">
        <v>43745</v>
      </c>
      <c r="B1425" s="3">
        <v>100573</v>
      </c>
      <c r="C1425" s="3">
        <v>102546</v>
      </c>
      <c r="D1425" s="3">
        <v>102546</v>
      </c>
      <c r="E1425" s="3">
        <v>100542</v>
      </c>
      <c r="F1425" s="4" t="s">
        <v>875</v>
      </c>
      <c r="G1425" s="1">
        <f>VALUE(LEFT(F1425,LEN(F1425)-1))*CHOOSE(MATCH(RIGHT(F1425,1),{"K";"M";"B"},0),1000,1000000,1000000000)</f>
        <v>3940000</v>
      </c>
      <c r="H1425" s="6">
        <v>-1.9300000000000001E-2</v>
      </c>
      <c r="I1425" s="5">
        <f>+Dados_Históricos___Ibovespa_2015_a_2025[[#This Row],[Var%]]*100</f>
        <v>-1.9300000000000002</v>
      </c>
      <c r="J1425" s="9">
        <f t="shared" si="220"/>
        <v>0</v>
      </c>
      <c r="K1425" s="5">
        <f t="shared" si="221"/>
        <v>-1.4300000000000002</v>
      </c>
      <c r="L1425" s="9">
        <f t="shared" si="222"/>
        <v>0</v>
      </c>
      <c r="M1425" s="5">
        <f t="shared" ca="1" si="223"/>
        <v>-0.79800000000000015</v>
      </c>
      <c r="N1425" s="9">
        <f t="shared" ca="1" si="224"/>
        <v>0</v>
      </c>
      <c r="O1425" s="5">
        <f t="shared" ca="1" si="225"/>
        <v>-0.38900000000000012</v>
      </c>
      <c r="P1425" s="9">
        <f t="shared" ca="1" si="226"/>
        <v>0</v>
      </c>
      <c r="Q1425" s="5">
        <f t="shared" ca="1" si="227"/>
        <v>-0.10619047619047629</v>
      </c>
      <c r="R1425" s="9">
        <f t="shared" ca="1" si="228"/>
        <v>0</v>
      </c>
      <c r="S1425" s="5">
        <f t="shared" si="229"/>
        <v>0.99999999999999978</v>
      </c>
    </row>
    <row r="1426" spans="1:19" x14ac:dyDescent="0.3">
      <c r="A1426" s="7">
        <v>43742</v>
      </c>
      <c r="B1426" s="3">
        <v>102551</v>
      </c>
      <c r="C1426" s="3">
        <v>101516</v>
      </c>
      <c r="D1426" s="3">
        <v>102580</v>
      </c>
      <c r="E1426" s="3">
        <v>101057</v>
      </c>
      <c r="F1426" s="4" t="s">
        <v>877</v>
      </c>
      <c r="G1426" s="1">
        <f>VALUE(LEFT(F1426,LEN(F1426)-1))*CHOOSE(MATCH(RIGHT(F1426,1),{"K";"M";"B"},0),1000,1000000,1000000000)</f>
        <v>4650000</v>
      </c>
      <c r="H1426" s="6">
        <v>1.0200000000000001E-2</v>
      </c>
      <c r="I1426" s="5">
        <f>+Dados_Históricos___Ibovespa_2015_a_2025[[#This Row],[Var%]]*100</f>
        <v>1.02</v>
      </c>
      <c r="J1426" s="9">
        <f t="shared" si="220"/>
        <v>1</v>
      </c>
      <c r="K1426" s="5">
        <f t="shared" si="221"/>
        <v>0.52</v>
      </c>
      <c r="L1426" s="9">
        <f t="shared" si="222"/>
        <v>1</v>
      </c>
      <c r="M1426" s="5">
        <f t="shared" ca="1" si="223"/>
        <v>-0.47600000000000009</v>
      </c>
      <c r="N1426" s="9">
        <f t="shared" ca="1" si="224"/>
        <v>0</v>
      </c>
      <c r="O1426" s="5">
        <f t="shared" ca="1" si="225"/>
        <v>-0.21300000000000002</v>
      </c>
      <c r="P1426" s="9">
        <f t="shared" ca="1" si="226"/>
        <v>0</v>
      </c>
      <c r="Q1426" s="5">
        <f t="shared" ca="1" si="227"/>
        <v>1.8095238095238074E-2</v>
      </c>
      <c r="R1426" s="9">
        <f t="shared" ca="1" si="228"/>
        <v>1</v>
      </c>
      <c r="S1426" s="5">
        <f t="shared" si="229"/>
        <v>1</v>
      </c>
    </row>
    <row r="1427" spans="1:19" x14ac:dyDescent="0.3">
      <c r="A1427" s="7">
        <v>43741</v>
      </c>
      <c r="B1427" s="3">
        <v>101516</v>
      </c>
      <c r="C1427" s="3">
        <v>101031</v>
      </c>
      <c r="D1427" s="3">
        <v>101560</v>
      </c>
      <c r="E1427" s="3">
        <v>99826</v>
      </c>
      <c r="F1427" s="4" t="s">
        <v>878</v>
      </c>
      <c r="G1427" s="1">
        <f>VALUE(LEFT(F1427,LEN(F1427)-1))*CHOOSE(MATCH(RIGHT(F1427,1),{"K";"M";"B"},0),1000,1000000,1000000000)</f>
        <v>4670000</v>
      </c>
      <c r="H1427" s="6">
        <v>4.7999999999999996E-3</v>
      </c>
      <c r="I1427" s="5">
        <f>+Dados_Históricos___Ibovespa_2015_a_2025[[#This Row],[Var%]]*100</f>
        <v>0.48</v>
      </c>
      <c r="J1427" s="9">
        <f t="shared" si="220"/>
        <v>1</v>
      </c>
      <c r="K1427" s="5">
        <f t="shared" si="221"/>
        <v>0</v>
      </c>
      <c r="L1427" s="9">
        <f t="shared" si="222"/>
        <v>0</v>
      </c>
      <c r="M1427" s="5">
        <f t="shared" ca="1" si="223"/>
        <v>-0.72600000000000009</v>
      </c>
      <c r="N1427" s="9">
        <f t="shared" ca="1" si="224"/>
        <v>0</v>
      </c>
      <c r="O1427" s="5">
        <f t="shared" ca="1" si="225"/>
        <v>-0.26900000000000002</v>
      </c>
      <c r="P1427" s="9">
        <f t="shared" ca="1" si="226"/>
        <v>0</v>
      </c>
      <c r="Q1427" s="5">
        <f t="shared" ca="1" si="227"/>
        <v>1.8571428571428555E-2</v>
      </c>
      <c r="R1427" s="9">
        <f t="shared" ca="1" si="228"/>
        <v>1</v>
      </c>
      <c r="S1427" s="5">
        <f t="shared" si="229"/>
        <v>-1</v>
      </c>
    </row>
    <row r="1428" spans="1:19" x14ac:dyDescent="0.3">
      <c r="A1428" s="7">
        <v>43740</v>
      </c>
      <c r="B1428" s="3">
        <v>101031</v>
      </c>
      <c r="C1428" s="3">
        <v>104049</v>
      </c>
      <c r="D1428" s="3">
        <v>104049</v>
      </c>
      <c r="E1428" s="3">
        <v>100944</v>
      </c>
      <c r="F1428" s="4" t="s">
        <v>879</v>
      </c>
      <c r="G1428" s="1">
        <f>VALUE(LEFT(F1428,LEN(F1428)-1))*CHOOSE(MATCH(RIGHT(F1428,1),{"K";"M";"B"},0),1000,1000000,1000000000)</f>
        <v>5070000</v>
      </c>
      <c r="H1428" s="6">
        <v>-2.9000000000000001E-2</v>
      </c>
      <c r="I1428" s="5">
        <f>+Dados_Históricos___Ibovespa_2015_a_2025[[#This Row],[Var%]]*100</f>
        <v>-2.9000000000000004</v>
      </c>
      <c r="J1428" s="9">
        <f t="shared" si="220"/>
        <v>0</v>
      </c>
      <c r="K1428" s="5">
        <f t="shared" si="221"/>
        <v>-2.4000000000000004</v>
      </c>
      <c r="L1428" s="9">
        <f t="shared" si="222"/>
        <v>0</v>
      </c>
      <c r="M1428" s="5">
        <f t="shared" ca="1" si="223"/>
        <v>-0.66200000000000014</v>
      </c>
      <c r="N1428" s="9">
        <f t="shared" ca="1" si="224"/>
        <v>0</v>
      </c>
      <c r="O1428" s="5">
        <f t="shared" ca="1" si="225"/>
        <v>-0.33500000000000008</v>
      </c>
      <c r="P1428" s="9">
        <f t="shared" ca="1" si="226"/>
        <v>0</v>
      </c>
      <c r="Q1428" s="5">
        <f t="shared" ca="1" si="227"/>
        <v>6.8095238095238056E-2</v>
      </c>
      <c r="R1428" s="9">
        <f t="shared" ca="1" si="228"/>
        <v>1</v>
      </c>
      <c r="S1428" s="5">
        <f t="shared" si="229"/>
        <v>-1</v>
      </c>
    </row>
    <row r="1429" spans="1:19" x14ac:dyDescent="0.3">
      <c r="A1429" s="7">
        <v>43739</v>
      </c>
      <c r="B1429" s="3">
        <v>104053</v>
      </c>
      <c r="C1429" s="3">
        <v>104745</v>
      </c>
      <c r="D1429" s="3">
        <v>105121</v>
      </c>
      <c r="E1429" s="3">
        <v>103837</v>
      </c>
      <c r="F1429" s="4" t="s">
        <v>880</v>
      </c>
      <c r="G1429" s="1">
        <f>VALUE(LEFT(F1429,LEN(F1429)-1))*CHOOSE(MATCH(RIGHT(F1429,1),{"K";"M";"B"},0),1000,1000000,1000000000)</f>
        <v>4099999.9999999995</v>
      </c>
      <c r="H1429" s="6">
        <v>-6.6E-3</v>
      </c>
      <c r="I1429" s="5">
        <f>+Dados_Históricos___Ibovespa_2015_a_2025[[#This Row],[Var%]]*100</f>
        <v>-0.66</v>
      </c>
      <c r="J1429" s="9">
        <f t="shared" si="220"/>
        <v>0</v>
      </c>
      <c r="K1429" s="5">
        <f t="shared" si="221"/>
        <v>-0.16000000000000003</v>
      </c>
      <c r="L1429" s="9">
        <f t="shared" si="222"/>
        <v>0</v>
      </c>
      <c r="M1429" s="5">
        <f t="shared" ca="1" si="223"/>
        <v>3.4000000000000009E-2</v>
      </c>
      <c r="N1429" s="9">
        <f t="shared" ca="1" si="224"/>
        <v>1</v>
      </c>
      <c r="O1429" s="5">
        <f t="shared" ca="1" si="225"/>
        <v>-5.3000000000000005E-2</v>
      </c>
      <c r="P1429" s="9">
        <f t="shared" ca="1" si="226"/>
        <v>0</v>
      </c>
      <c r="Q1429" s="5">
        <f t="shared" ca="1" si="227"/>
        <v>0.16142857142857142</v>
      </c>
      <c r="R1429" s="9">
        <f t="shared" ca="1" si="228"/>
        <v>1</v>
      </c>
      <c r="S1429" s="5">
        <f t="shared" si="229"/>
        <v>-0.99999999999999978</v>
      </c>
    </row>
    <row r="1430" spans="1:19" x14ac:dyDescent="0.3">
      <c r="A1430" s="7">
        <v>43738</v>
      </c>
      <c r="B1430" s="3">
        <v>104745</v>
      </c>
      <c r="C1430" s="3">
        <v>105077</v>
      </c>
      <c r="D1430" s="3">
        <v>105178</v>
      </c>
      <c r="E1430" s="3">
        <v>104638</v>
      </c>
      <c r="F1430" s="4" t="s">
        <v>881</v>
      </c>
      <c r="G1430" s="1">
        <f>VALUE(LEFT(F1430,LEN(F1430)-1))*CHOOSE(MATCH(RIGHT(F1430,1),{"K";"M";"B"},0),1000,1000000,1000000000)</f>
        <v>3900000</v>
      </c>
      <c r="H1430" s="6">
        <v>-3.2000000000000002E-3</v>
      </c>
      <c r="I1430" s="5">
        <f>+Dados_Históricos___Ibovespa_2015_a_2025[[#This Row],[Var%]]*100</f>
        <v>-0.32</v>
      </c>
      <c r="J1430" s="9">
        <f t="shared" si="220"/>
        <v>0</v>
      </c>
      <c r="K1430" s="5">
        <f t="shared" si="221"/>
        <v>0</v>
      </c>
      <c r="L1430" s="9">
        <f t="shared" si="222"/>
        <v>0</v>
      </c>
      <c r="M1430" s="5">
        <f t="shared" ca="1" si="223"/>
        <v>1.9999999999999997E-2</v>
      </c>
      <c r="N1430" s="9">
        <f t="shared" ca="1" si="224"/>
        <v>1</v>
      </c>
      <c r="O1430" s="5">
        <f t="shared" ca="1" si="225"/>
        <v>0.10299999999999998</v>
      </c>
      <c r="P1430" s="9">
        <f t="shared" ca="1" si="226"/>
        <v>1</v>
      </c>
      <c r="Q1430" s="5">
        <f t="shared" ca="1" si="227"/>
        <v>0.16904761904761903</v>
      </c>
      <c r="R1430" s="9">
        <f t="shared" ca="1" si="228"/>
        <v>1</v>
      </c>
      <c r="S1430" s="5">
        <f t="shared" si="229"/>
        <v>-1.0000000000000002</v>
      </c>
    </row>
    <row r="1431" spans="1:19" x14ac:dyDescent="0.3">
      <c r="A1431" s="7">
        <v>43735</v>
      </c>
      <c r="B1431" s="3">
        <v>105078</v>
      </c>
      <c r="C1431" s="3">
        <v>105319</v>
      </c>
      <c r="D1431" s="3">
        <v>105633</v>
      </c>
      <c r="E1431" s="3">
        <v>104506</v>
      </c>
      <c r="F1431" s="4" t="s">
        <v>882</v>
      </c>
      <c r="G1431" s="1">
        <f>VALUE(LEFT(F1431,LEN(F1431)-1))*CHOOSE(MATCH(RIGHT(F1431,1),{"K";"M";"B"},0),1000,1000000,1000000000)</f>
        <v>3470000</v>
      </c>
      <c r="H1431" s="6">
        <v>-2.3E-3</v>
      </c>
      <c r="I1431" s="5">
        <f>+Dados_Históricos___Ibovespa_2015_a_2025[[#This Row],[Var%]]*100</f>
        <v>-0.22999999999999998</v>
      </c>
      <c r="J1431" s="9">
        <f t="shared" si="220"/>
        <v>0</v>
      </c>
      <c r="K1431" s="5">
        <f t="shared" si="221"/>
        <v>0</v>
      </c>
      <c r="L1431" s="9">
        <f t="shared" si="222"/>
        <v>0</v>
      </c>
      <c r="M1431" s="5">
        <f t="shared" ca="1" si="223"/>
        <v>4.9999999999999989E-2</v>
      </c>
      <c r="N1431" s="9">
        <f t="shared" ca="1" si="224"/>
        <v>1</v>
      </c>
      <c r="O1431" s="5">
        <f t="shared" ca="1" si="225"/>
        <v>0.15199999999999997</v>
      </c>
      <c r="P1431" s="9">
        <f t="shared" ca="1" si="226"/>
        <v>1</v>
      </c>
      <c r="Q1431" s="5">
        <f t="shared" ca="1" si="227"/>
        <v>0.21333333333333335</v>
      </c>
      <c r="R1431" s="9">
        <f t="shared" ca="1" si="228"/>
        <v>1</v>
      </c>
      <c r="S1431" s="5">
        <f t="shared" si="229"/>
        <v>-1.0000000000000002</v>
      </c>
    </row>
    <row r="1432" spans="1:19" x14ac:dyDescent="0.3">
      <c r="A1432" s="7">
        <v>43734</v>
      </c>
      <c r="B1432" s="3">
        <v>105319</v>
      </c>
      <c r="C1432" s="3">
        <v>104485</v>
      </c>
      <c r="D1432" s="3">
        <v>105342</v>
      </c>
      <c r="E1432" s="3">
        <v>104337</v>
      </c>
      <c r="F1432" s="4" t="s">
        <v>883</v>
      </c>
      <c r="G1432" s="1">
        <f>VALUE(LEFT(F1432,LEN(F1432)-1))*CHOOSE(MATCH(RIGHT(F1432,1),{"K";"M";"B"},0),1000,1000000,1000000000)</f>
        <v>4139999.9999999995</v>
      </c>
      <c r="H1432" s="6">
        <v>8.0000000000000002E-3</v>
      </c>
      <c r="I1432" s="5">
        <f>+Dados_Históricos___Ibovespa_2015_a_2025[[#This Row],[Var%]]*100</f>
        <v>0.8</v>
      </c>
      <c r="J1432" s="9">
        <f t="shared" si="220"/>
        <v>1</v>
      </c>
      <c r="K1432" s="5">
        <f t="shared" si="221"/>
        <v>0.30000000000000004</v>
      </c>
      <c r="L1432" s="9">
        <f t="shared" si="222"/>
        <v>1</v>
      </c>
      <c r="M1432" s="5">
        <f t="shared" ca="1" si="223"/>
        <v>0.188</v>
      </c>
      <c r="N1432" s="9">
        <f t="shared" ca="1" si="224"/>
        <v>1</v>
      </c>
      <c r="O1432" s="5">
        <f t="shared" ca="1" si="225"/>
        <v>9.1999999999999998E-2</v>
      </c>
      <c r="P1432" s="9">
        <f t="shared" ca="1" si="226"/>
        <v>1</v>
      </c>
      <c r="Q1432" s="5">
        <f t="shared" ca="1" si="227"/>
        <v>0.33714285714285708</v>
      </c>
      <c r="R1432" s="9">
        <f t="shared" ca="1" si="228"/>
        <v>1</v>
      </c>
      <c r="S1432" s="5">
        <f t="shared" si="229"/>
        <v>1</v>
      </c>
    </row>
    <row r="1433" spans="1:19" x14ac:dyDescent="0.3">
      <c r="A1433" s="7">
        <v>43733</v>
      </c>
      <c r="B1433" s="3">
        <v>104481</v>
      </c>
      <c r="C1433" s="3">
        <v>103857</v>
      </c>
      <c r="D1433" s="3">
        <v>104481</v>
      </c>
      <c r="E1433" s="3">
        <v>103034</v>
      </c>
      <c r="F1433" s="4" t="s">
        <v>884</v>
      </c>
      <c r="G1433" s="1">
        <f>VALUE(LEFT(F1433,LEN(F1433)-1))*CHOOSE(MATCH(RIGHT(F1433,1),{"K";"M";"B"},0),1000,1000000,1000000000)</f>
        <v>4120000</v>
      </c>
      <c r="H1433" s="6">
        <v>5.7999999999999996E-3</v>
      </c>
      <c r="I1433" s="5">
        <f>+Dados_Históricos___Ibovespa_2015_a_2025[[#This Row],[Var%]]*100</f>
        <v>0.57999999999999996</v>
      </c>
      <c r="J1433" s="9">
        <f t="shared" si="220"/>
        <v>1</v>
      </c>
      <c r="K1433" s="5">
        <f t="shared" si="221"/>
        <v>7.999999999999996E-2</v>
      </c>
      <c r="L1433" s="9">
        <f t="shared" si="222"/>
        <v>1</v>
      </c>
      <c r="M1433" s="5">
        <f t="shared" ca="1" si="223"/>
        <v>-8.0000000000000071E-3</v>
      </c>
      <c r="N1433" s="9">
        <f t="shared" ca="1" si="224"/>
        <v>0</v>
      </c>
      <c r="O1433" s="5">
        <f t="shared" ca="1" si="225"/>
        <v>0.10100000000000001</v>
      </c>
      <c r="P1433" s="9">
        <f t="shared" ca="1" si="226"/>
        <v>1</v>
      </c>
      <c r="Q1433" s="5">
        <f t="shared" ca="1" si="227"/>
        <v>0.34380952380952384</v>
      </c>
      <c r="R1433" s="9">
        <f t="shared" ca="1" si="228"/>
        <v>1</v>
      </c>
      <c r="S1433" s="5">
        <f t="shared" si="229"/>
        <v>1</v>
      </c>
    </row>
    <row r="1434" spans="1:19" x14ac:dyDescent="0.3">
      <c r="A1434" s="7">
        <v>43732</v>
      </c>
      <c r="B1434" s="3">
        <v>103876</v>
      </c>
      <c r="C1434" s="3">
        <v>104638</v>
      </c>
      <c r="D1434" s="3">
        <v>104893</v>
      </c>
      <c r="E1434" s="3">
        <v>103504</v>
      </c>
      <c r="F1434" s="4" t="s">
        <v>865</v>
      </c>
      <c r="G1434" s="1">
        <f>VALUE(LEFT(F1434,LEN(F1434)-1))*CHOOSE(MATCH(RIGHT(F1434,1),{"K";"M";"B"},0),1000,1000000,1000000000)</f>
        <v>3970000</v>
      </c>
      <c r="H1434" s="6">
        <v>-7.3000000000000001E-3</v>
      </c>
      <c r="I1434" s="5">
        <f>+Dados_Históricos___Ibovespa_2015_a_2025[[#This Row],[Var%]]*100</f>
        <v>-0.73</v>
      </c>
      <c r="J1434" s="9">
        <f t="shared" si="220"/>
        <v>0</v>
      </c>
      <c r="K1434" s="5">
        <f t="shared" si="221"/>
        <v>-0.22999999999999998</v>
      </c>
      <c r="L1434" s="9">
        <f t="shared" si="222"/>
        <v>0</v>
      </c>
      <c r="M1434" s="5">
        <f t="shared" ca="1" si="223"/>
        <v>-0.13999999999999996</v>
      </c>
      <c r="N1434" s="9">
        <f t="shared" ca="1" si="224"/>
        <v>0</v>
      </c>
      <c r="O1434" s="5">
        <f t="shared" ca="1" si="225"/>
        <v>8.3000000000000004E-2</v>
      </c>
      <c r="P1434" s="9">
        <f t="shared" ca="1" si="226"/>
        <v>1</v>
      </c>
      <c r="Q1434" s="5">
        <f t="shared" ca="1" si="227"/>
        <v>0.35809523809523813</v>
      </c>
      <c r="R1434" s="9">
        <f t="shared" ca="1" si="228"/>
        <v>1</v>
      </c>
      <c r="S1434" s="5">
        <f t="shared" si="229"/>
        <v>1</v>
      </c>
    </row>
    <row r="1435" spans="1:19" x14ac:dyDescent="0.3">
      <c r="A1435" s="7">
        <v>43731</v>
      </c>
      <c r="B1435" s="3">
        <v>104638</v>
      </c>
      <c r="C1435" s="3">
        <v>104817</v>
      </c>
      <c r="D1435" s="3">
        <v>104817</v>
      </c>
      <c r="E1435" s="3">
        <v>104020</v>
      </c>
      <c r="F1435" s="4" t="s">
        <v>759</v>
      </c>
      <c r="G1435" s="1">
        <f>VALUE(LEFT(F1435,LEN(F1435)-1))*CHOOSE(MATCH(RIGHT(F1435,1),{"K";"M";"B"},0),1000,1000000,1000000000)</f>
        <v>6770000</v>
      </c>
      <c r="H1435" s="6">
        <v>-1.6999999999999999E-3</v>
      </c>
      <c r="I1435" s="5">
        <f>+Dados_Históricos___Ibovespa_2015_a_2025[[#This Row],[Var%]]*100</f>
        <v>-0.16999999999999998</v>
      </c>
      <c r="J1435" s="9">
        <f t="shared" si="220"/>
        <v>0</v>
      </c>
      <c r="K1435" s="5">
        <f t="shared" si="221"/>
        <v>0</v>
      </c>
      <c r="L1435" s="9">
        <f t="shared" si="222"/>
        <v>0</v>
      </c>
      <c r="M1435" s="5">
        <f t="shared" ca="1" si="223"/>
        <v>0.186</v>
      </c>
      <c r="N1435" s="9">
        <f t="shared" ca="1" si="224"/>
        <v>1</v>
      </c>
      <c r="O1435" s="5">
        <f t="shared" ca="1" si="225"/>
        <v>0.14200000000000002</v>
      </c>
      <c r="P1435" s="9">
        <f t="shared" ca="1" si="226"/>
        <v>1</v>
      </c>
      <c r="Q1435" s="5">
        <f t="shared" ca="1" si="227"/>
        <v>0.3323809523809525</v>
      </c>
      <c r="R1435" s="9">
        <f t="shared" ca="1" si="228"/>
        <v>1</v>
      </c>
      <c r="S1435" s="5">
        <f t="shared" si="229"/>
        <v>1.0000000000000002</v>
      </c>
    </row>
    <row r="1436" spans="1:19" x14ac:dyDescent="0.3">
      <c r="A1436" s="7">
        <v>43728</v>
      </c>
      <c r="B1436" s="3">
        <v>104817</v>
      </c>
      <c r="C1436" s="3">
        <v>104339</v>
      </c>
      <c r="D1436" s="3">
        <v>105044</v>
      </c>
      <c r="E1436" s="3">
        <v>103914</v>
      </c>
      <c r="F1436" s="4" t="s">
        <v>759</v>
      </c>
      <c r="G1436" s="1">
        <f>VALUE(LEFT(F1436,LEN(F1436)-1))*CHOOSE(MATCH(RIGHT(F1436,1),{"K";"M";"B"},0),1000,1000000,1000000000)</f>
        <v>6770000</v>
      </c>
      <c r="H1436" s="6">
        <v>4.5999999999999999E-3</v>
      </c>
      <c r="I1436" s="5">
        <f>+Dados_Históricos___Ibovespa_2015_a_2025[[#This Row],[Var%]]*100</f>
        <v>0.45999999999999996</v>
      </c>
      <c r="J1436" s="9">
        <f t="shared" si="220"/>
        <v>1</v>
      </c>
      <c r="K1436" s="5">
        <f t="shared" si="221"/>
        <v>0</v>
      </c>
      <c r="L1436" s="9">
        <f t="shared" si="222"/>
        <v>0</v>
      </c>
      <c r="M1436" s="5">
        <f t="shared" ca="1" si="223"/>
        <v>0.25399999999999995</v>
      </c>
      <c r="N1436" s="9">
        <f t="shared" ca="1" si="224"/>
        <v>1</v>
      </c>
      <c r="O1436" s="5">
        <f t="shared" ca="1" si="225"/>
        <v>0.183</v>
      </c>
      <c r="P1436" s="9">
        <f t="shared" ca="1" si="226"/>
        <v>1</v>
      </c>
      <c r="Q1436" s="5">
        <f t="shared" ca="1" si="227"/>
        <v>0.22904761904761917</v>
      </c>
      <c r="R1436" s="9">
        <f t="shared" ca="1" si="228"/>
        <v>1</v>
      </c>
      <c r="S1436" s="5">
        <v>0</v>
      </c>
    </row>
    <row r="1437" spans="1:19" x14ac:dyDescent="0.3">
      <c r="A1437" s="7">
        <v>43727</v>
      </c>
      <c r="B1437" s="3">
        <v>104339</v>
      </c>
      <c r="C1437" s="3">
        <v>104555</v>
      </c>
      <c r="D1437" s="3">
        <v>106001</v>
      </c>
      <c r="E1437" s="3">
        <v>104286</v>
      </c>
      <c r="F1437" s="4" t="s">
        <v>857</v>
      </c>
      <c r="G1437" s="1">
        <f>VALUE(LEFT(F1437,LEN(F1437)-1))*CHOOSE(MATCH(RIGHT(F1437,1),{"K";"M";"B"},0),1000,1000000,1000000000)</f>
        <v>4920000</v>
      </c>
      <c r="H1437" s="6">
        <v>-1.8E-3</v>
      </c>
      <c r="I1437" s="5">
        <f>+Dados_Históricos___Ibovespa_2015_a_2025[[#This Row],[Var%]]*100</f>
        <v>-0.18</v>
      </c>
      <c r="J1437" s="9">
        <f t="shared" si="220"/>
        <v>0</v>
      </c>
      <c r="K1437" s="5">
        <f t="shared" si="221"/>
        <v>0</v>
      </c>
      <c r="L1437" s="9">
        <f t="shared" si="222"/>
        <v>0</v>
      </c>
      <c r="M1437" s="5">
        <f t="shared" ca="1" si="223"/>
        <v>-4.0000000000000261E-3</v>
      </c>
      <c r="N1437" s="9">
        <f t="shared" ca="1" si="224"/>
        <v>0</v>
      </c>
      <c r="O1437" s="5">
        <f t="shared" ca="1" si="225"/>
        <v>0.20499999999999999</v>
      </c>
      <c r="P1437" s="9">
        <f t="shared" ca="1" si="226"/>
        <v>1</v>
      </c>
      <c r="Q1437" s="5">
        <f t="shared" ca="1" si="227"/>
        <v>0.15095238095238095</v>
      </c>
      <c r="R1437" s="9">
        <f t="shared" ca="1" si="228"/>
        <v>1</v>
      </c>
      <c r="S1437" s="5">
        <f t="shared" si="229"/>
        <v>1</v>
      </c>
    </row>
    <row r="1438" spans="1:19" x14ac:dyDescent="0.3">
      <c r="A1438" s="7">
        <v>43726</v>
      </c>
      <c r="B1438" s="3">
        <v>104532</v>
      </c>
      <c r="C1438" s="3">
        <v>104616</v>
      </c>
      <c r="D1438" s="3">
        <v>104762</v>
      </c>
      <c r="E1438" s="3">
        <v>103684</v>
      </c>
      <c r="F1438" s="4" t="s">
        <v>885</v>
      </c>
      <c r="G1438" s="1">
        <f>VALUE(LEFT(F1438,LEN(F1438)-1))*CHOOSE(MATCH(RIGHT(F1438,1),{"K";"M";"B"},0),1000,1000000,1000000000)</f>
        <v>3880000</v>
      </c>
      <c r="H1438" s="6">
        <v>-8.0000000000000004E-4</v>
      </c>
      <c r="I1438" s="5">
        <f>+Dados_Históricos___Ibovespa_2015_a_2025[[#This Row],[Var%]]*100</f>
        <v>-0.08</v>
      </c>
      <c r="J1438" s="9">
        <f t="shared" si="220"/>
        <v>0</v>
      </c>
      <c r="K1438" s="5">
        <f t="shared" si="221"/>
        <v>0</v>
      </c>
      <c r="L1438" s="9">
        <f t="shared" si="222"/>
        <v>0</v>
      </c>
      <c r="M1438" s="5">
        <f t="shared" ca="1" si="223"/>
        <v>0.21000000000000002</v>
      </c>
      <c r="N1438" s="9">
        <f t="shared" ca="1" si="224"/>
        <v>1</v>
      </c>
      <c r="O1438" s="5">
        <f t="shared" ca="1" si="225"/>
        <v>0.32600000000000007</v>
      </c>
      <c r="P1438" s="9">
        <f t="shared" ca="1" si="226"/>
        <v>1</v>
      </c>
      <c r="Q1438" s="5">
        <f t="shared" ca="1" si="227"/>
        <v>0.25476190476190491</v>
      </c>
      <c r="R1438" s="9">
        <f t="shared" ca="1" si="228"/>
        <v>1</v>
      </c>
      <c r="S1438" s="5">
        <f t="shared" si="229"/>
        <v>-1</v>
      </c>
    </row>
    <row r="1439" spans="1:19" x14ac:dyDescent="0.3">
      <c r="A1439" s="7">
        <v>43725</v>
      </c>
      <c r="B1439" s="3">
        <v>104617</v>
      </c>
      <c r="C1439" s="3">
        <v>103680</v>
      </c>
      <c r="D1439" s="3">
        <v>104619</v>
      </c>
      <c r="E1439" s="3">
        <v>103079</v>
      </c>
      <c r="F1439" s="4" t="s">
        <v>886</v>
      </c>
      <c r="G1439" s="1">
        <f>VALUE(LEFT(F1439,LEN(F1439)-1))*CHOOSE(MATCH(RIGHT(F1439,1),{"K";"M";"B"},0),1000,1000000,1000000000)</f>
        <v>4570000</v>
      </c>
      <c r="H1439" s="6">
        <v>8.9999999999999993E-3</v>
      </c>
      <c r="I1439" s="5">
        <f>+Dados_Históricos___Ibovespa_2015_a_2025[[#This Row],[Var%]]*100</f>
        <v>0.89999999999999991</v>
      </c>
      <c r="J1439" s="9">
        <f t="shared" si="220"/>
        <v>1</v>
      </c>
      <c r="K1439" s="5">
        <f t="shared" si="221"/>
        <v>0.39999999999999991</v>
      </c>
      <c r="L1439" s="9">
        <f t="shared" si="222"/>
        <v>1</v>
      </c>
      <c r="M1439" s="5">
        <f t="shared" ca="1" si="223"/>
        <v>0.30599999999999994</v>
      </c>
      <c r="N1439" s="9">
        <f t="shared" ca="1" si="224"/>
        <v>1</v>
      </c>
      <c r="O1439" s="5">
        <f t="shared" ca="1" si="225"/>
        <v>0.48599999999999993</v>
      </c>
      <c r="P1439" s="9">
        <f t="shared" ca="1" si="226"/>
        <v>1</v>
      </c>
      <c r="Q1439" s="5">
        <f t="shared" ca="1" si="227"/>
        <v>0.24666666666666673</v>
      </c>
      <c r="R1439" s="9">
        <f t="shared" ca="1" si="228"/>
        <v>1</v>
      </c>
      <c r="S1439" s="5">
        <f t="shared" si="229"/>
        <v>1.0000000000000002</v>
      </c>
    </row>
    <row r="1440" spans="1:19" x14ac:dyDescent="0.3">
      <c r="A1440" s="7">
        <v>43724</v>
      </c>
      <c r="B1440" s="3">
        <v>103680</v>
      </c>
      <c r="C1440" s="3">
        <v>103496</v>
      </c>
      <c r="D1440" s="3">
        <v>104005</v>
      </c>
      <c r="E1440" s="3">
        <v>102782</v>
      </c>
      <c r="F1440" s="4" t="s">
        <v>887</v>
      </c>
      <c r="G1440" s="1">
        <f>VALUE(LEFT(F1440,LEN(F1440)-1))*CHOOSE(MATCH(RIGHT(F1440,1),{"K";"M";"B"},0),1000,1000000,1000000000)</f>
        <v>6040000</v>
      </c>
      <c r="H1440" s="6">
        <v>1.6999999999999999E-3</v>
      </c>
      <c r="I1440" s="5">
        <f>+Dados_Históricos___Ibovespa_2015_a_2025[[#This Row],[Var%]]*100</f>
        <v>0.16999999999999998</v>
      </c>
      <c r="J1440" s="9">
        <f t="shared" si="220"/>
        <v>1</v>
      </c>
      <c r="K1440" s="5">
        <f t="shared" si="221"/>
        <v>0</v>
      </c>
      <c r="L1440" s="9">
        <f t="shared" si="222"/>
        <v>0</v>
      </c>
      <c r="M1440" s="5">
        <f t="shared" ca="1" si="223"/>
        <v>9.8000000000000018E-2</v>
      </c>
      <c r="N1440" s="9">
        <f t="shared" ca="1" si="224"/>
        <v>1</v>
      </c>
      <c r="O1440" s="5">
        <f t="shared" ca="1" si="225"/>
        <v>0.30200000000000005</v>
      </c>
      <c r="P1440" s="9">
        <f t="shared" ca="1" si="226"/>
        <v>1</v>
      </c>
      <c r="Q1440" s="5">
        <f t="shared" ca="1" si="227"/>
        <v>0.18761904761904769</v>
      </c>
      <c r="R1440" s="9">
        <f t="shared" ca="1" si="228"/>
        <v>1</v>
      </c>
      <c r="S1440" s="5">
        <f t="shared" si="229"/>
        <v>-1</v>
      </c>
    </row>
    <row r="1441" spans="1:19" x14ac:dyDescent="0.3">
      <c r="A1441" s="7">
        <v>43721</v>
      </c>
      <c r="B1441" s="3">
        <v>103501</v>
      </c>
      <c r="C1441" s="3">
        <v>104371</v>
      </c>
      <c r="D1441" s="3">
        <v>104699</v>
      </c>
      <c r="E1441" s="3">
        <v>103275</v>
      </c>
      <c r="F1441" s="4" t="s">
        <v>888</v>
      </c>
      <c r="G1441" s="1">
        <f>VALUE(LEFT(F1441,LEN(F1441)-1))*CHOOSE(MATCH(RIGHT(F1441,1),{"K";"M";"B"},0),1000,1000000,1000000000)</f>
        <v>4040000</v>
      </c>
      <c r="H1441" s="6">
        <v>-8.3000000000000001E-3</v>
      </c>
      <c r="I1441" s="5">
        <f>+Dados_Históricos___Ibovespa_2015_a_2025[[#This Row],[Var%]]*100</f>
        <v>-0.83</v>
      </c>
      <c r="J1441" s="9">
        <f t="shared" si="220"/>
        <v>0</v>
      </c>
      <c r="K1441" s="5">
        <f t="shared" si="221"/>
        <v>-0.32999999999999996</v>
      </c>
      <c r="L1441" s="9">
        <f t="shared" si="222"/>
        <v>0</v>
      </c>
      <c r="M1441" s="5">
        <f t="shared" ca="1" si="223"/>
        <v>0.11200000000000002</v>
      </c>
      <c r="N1441" s="9">
        <f t="shared" ca="1" si="224"/>
        <v>1</v>
      </c>
      <c r="O1441" s="5">
        <f t="shared" ca="1" si="225"/>
        <v>0.23500000000000001</v>
      </c>
      <c r="P1441" s="9">
        <f t="shared" ca="1" si="226"/>
        <v>1</v>
      </c>
      <c r="Q1441" s="5">
        <f t="shared" ca="1" si="227"/>
        <v>0.21571428571428578</v>
      </c>
      <c r="R1441" s="9">
        <f t="shared" ca="1" si="228"/>
        <v>1</v>
      </c>
      <c r="S1441" s="5">
        <f t="shared" si="229"/>
        <v>1</v>
      </c>
    </row>
    <row r="1442" spans="1:19" x14ac:dyDescent="0.3">
      <c r="A1442" s="7">
        <v>43720</v>
      </c>
      <c r="B1442" s="3">
        <v>104371</v>
      </c>
      <c r="C1442" s="3">
        <v>103453</v>
      </c>
      <c r="D1442" s="3">
        <v>104618</v>
      </c>
      <c r="E1442" s="3">
        <v>103453</v>
      </c>
      <c r="F1442" s="4" t="s">
        <v>889</v>
      </c>
      <c r="G1442" s="1">
        <f>VALUE(LEFT(F1442,LEN(F1442)-1))*CHOOSE(MATCH(RIGHT(F1442,1),{"K";"M";"B"},0),1000,1000000,1000000000)</f>
        <v>4960000</v>
      </c>
      <c r="H1442" s="6">
        <v>8.8999999999999999E-3</v>
      </c>
      <c r="I1442" s="5">
        <f>+Dados_Históricos___Ibovespa_2015_a_2025[[#This Row],[Var%]]*100</f>
        <v>0.89</v>
      </c>
      <c r="J1442" s="9">
        <f t="shared" si="220"/>
        <v>1</v>
      </c>
      <c r="K1442" s="5">
        <f t="shared" si="221"/>
        <v>0.39</v>
      </c>
      <c r="L1442" s="9">
        <f t="shared" si="222"/>
        <v>1</v>
      </c>
      <c r="M1442" s="5">
        <f t="shared" ca="1" si="223"/>
        <v>0.41400000000000003</v>
      </c>
      <c r="N1442" s="9">
        <f t="shared" ca="1" si="224"/>
        <v>1</v>
      </c>
      <c r="O1442" s="5">
        <f t="shared" ca="1" si="225"/>
        <v>0.37900000000000011</v>
      </c>
      <c r="P1442" s="9">
        <f t="shared" ca="1" si="226"/>
        <v>1</v>
      </c>
      <c r="Q1442" s="5">
        <f t="shared" ca="1" si="227"/>
        <v>0.19809523809523816</v>
      </c>
      <c r="R1442" s="9">
        <f t="shared" ca="1" si="228"/>
        <v>1</v>
      </c>
      <c r="S1442" s="5">
        <f t="shared" si="229"/>
        <v>1</v>
      </c>
    </row>
    <row r="1443" spans="1:19" x14ac:dyDescent="0.3">
      <c r="A1443" s="7">
        <v>43719</v>
      </c>
      <c r="B1443" s="3">
        <v>103446</v>
      </c>
      <c r="C1443" s="3">
        <v>103036</v>
      </c>
      <c r="D1443" s="3">
        <v>104156</v>
      </c>
      <c r="E1443" s="3">
        <v>103036</v>
      </c>
      <c r="F1443" s="4" t="s">
        <v>890</v>
      </c>
      <c r="G1443" s="1">
        <f>VALUE(LEFT(F1443,LEN(F1443)-1))*CHOOSE(MATCH(RIGHT(F1443,1),{"K";"M";"B"},0),1000,1000000,1000000000)</f>
        <v>4880000</v>
      </c>
      <c r="H1443" s="6">
        <v>4.0000000000000001E-3</v>
      </c>
      <c r="I1443" s="5">
        <f>+Dados_Históricos___Ibovespa_2015_a_2025[[#This Row],[Var%]]*100</f>
        <v>0.4</v>
      </c>
      <c r="J1443" s="9">
        <f t="shared" si="220"/>
        <v>1</v>
      </c>
      <c r="K1443" s="5">
        <f t="shared" si="221"/>
        <v>0</v>
      </c>
      <c r="L1443" s="9">
        <f t="shared" si="222"/>
        <v>0</v>
      </c>
      <c r="M1443" s="5">
        <f t="shared" ca="1" si="223"/>
        <v>0.442</v>
      </c>
      <c r="N1443" s="9">
        <f t="shared" ca="1" si="224"/>
        <v>1</v>
      </c>
      <c r="O1443" s="5">
        <f t="shared" ca="1" si="225"/>
        <v>0.52699999999999991</v>
      </c>
      <c r="P1443" s="9">
        <f t="shared" ca="1" si="226"/>
        <v>1</v>
      </c>
      <c r="Q1443" s="5">
        <f t="shared" ca="1" si="227"/>
        <v>1.571428571428574E-2</v>
      </c>
      <c r="R1443" s="9">
        <f t="shared" ca="1" si="228"/>
        <v>1</v>
      </c>
      <c r="S1443" s="5">
        <f t="shared" si="229"/>
        <v>1</v>
      </c>
    </row>
    <row r="1444" spans="1:19" x14ac:dyDescent="0.3">
      <c r="A1444" s="7">
        <v>43718</v>
      </c>
      <c r="B1444" s="3">
        <v>103032</v>
      </c>
      <c r="C1444" s="3">
        <v>103180</v>
      </c>
      <c r="D1444" s="3">
        <v>103503</v>
      </c>
      <c r="E1444" s="3">
        <v>102231</v>
      </c>
      <c r="F1444" s="4" t="s">
        <v>891</v>
      </c>
      <c r="G1444" s="1">
        <f>VALUE(LEFT(F1444,LEN(F1444)-1))*CHOOSE(MATCH(RIGHT(F1444,1),{"K";"M";"B"},0),1000,1000000,1000000000)</f>
        <v>5480000</v>
      </c>
      <c r="H1444" s="6">
        <v>-1.4E-3</v>
      </c>
      <c r="I1444" s="5">
        <f>+Dados_Históricos___Ibovespa_2015_a_2025[[#This Row],[Var%]]*100</f>
        <v>-0.13999999999999999</v>
      </c>
      <c r="J1444" s="9">
        <f t="shared" si="220"/>
        <v>0</v>
      </c>
      <c r="K1444" s="5">
        <f t="shared" si="221"/>
        <v>0</v>
      </c>
      <c r="L1444" s="9">
        <f t="shared" si="222"/>
        <v>0</v>
      </c>
      <c r="M1444" s="5">
        <f t="shared" ca="1" si="223"/>
        <v>0.66600000000000004</v>
      </c>
      <c r="N1444" s="9">
        <f t="shared" ca="1" si="224"/>
        <v>1</v>
      </c>
      <c r="O1444" s="5">
        <f t="shared" ca="1" si="225"/>
        <v>0.58100000000000007</v>
      </c>
      <c r="P1444" s="9">
        <f t="shared" ca="1" si="226"/>
        <v>1</v>
      </c>
      <c r="Q1444" s="5">
        <f t="shared" ca="1" si="227"/>
        <v>6.142857142857143E-2</v>
      </c>
      <c r="R1444" s="9">
        <f t="shared" ca="1" si="228"/>
        <v>1</v>
      </c>
      <c r="S1444" s="5">
        <f t="shared" si="229"/>
        <v>-1</v>
      </c>
    </row>
    <row r="1445" spans="1:19" x14ac:dyDescent="0.3">
      <c r="A1445" s="7">
        <v>43717</v>
      </c>
      <c r="B1445" s="3">
        <v>103181</v>
      </c>
      <c r="C1445" s="3">
        <v>102937</v>
      </c>
      <c r="D1445" s="3">
        <v>104260</v>
      </c>
      <c r="E1445" s="3">
        <v>102793</v>
      </c>
      <c r="F1445" s="4" t="s">
        <v>892</v>
      </c>
      <c r="G1445" s="1">
        <f>VALUE(LEFT(F1445,LEN(F1445)-1))*CHOOSE(MATCH(RIGHT(F1445,1),{"K";"M";"B"},0),1000,1000000,1000000000)</f>
        <v>5520000</v>
      </c>
      <c r="H1445" s="6">
        <v>2.3999999999999998E-3</v>
      </c>
      <c r="I1445" s="5">
        <f>+Dados_Históricos___Ibovespa_2015_a_2025[[#This Row],[Var%]]*100</f>
        <v>0.24</v>
      </c>
      <c r="J1445" s="9">
        <f t="shared" si="220"/>
        <v>1</v>
      </c>
      <c r="K1445" s="5">
        <f t="shared" si="221"/>
        <v>0</v>
      </c>
      <c r="L1445" s="9">
        <f t="shared" si="222"/>
        <v>0</v>
      </c>
      <c r="M1445" s="5">
        <f t="shared" ca="1" si="223"/>
        <v>0.50600000000000001</v>
      </c>
      <c r="N1445" s="9">
        <f t="shared" ca="1" si="224"/>
        <v>1</v>
      </c>
      <c r="O1445" s="5">
        <f t="shared" ca="1" si="225"/>
        <v>0.68300000000000005</v>
      </c>
      <c r="P1445" s="9">
        <f t="shared" ca="1" si="226"/>
        <v>1</v>
      </c>
      <c r="Q1445" s="5">
        <f t="shared" ca="1" si="227"/>
        <v>-2.7142857142857114E-2</v>
      </c>
      <c r="R1445" s="9">
        <f t="shared" ca="1" si="228"/>
        <v>0</v>
      </c>
      <c r="S1445" s="5">
        <f t="shared" si="229"/>
        <v>1</v>
      </c>
    </row>
    <row r="1446" spans="1:19" x14ac:dyDescent="0.3">
      <c r="A1446" s="7">
        <v>43714</v>
      </c>
      <c r="B1446" s="3">
        <v>102935</v>
      </c>
      <c r="C1446" s="3">
        <v>102247</v>
      </c>
      <c r="D1446" s="3">
        <v>103182</v>
      </c>
      <c r="E1446" s="3">
        <v>102246</v>
      </c>
      <c r="F1446" s="4" t="s">
        <v>893</v>
      </c>
      <c r="G1446" s="1">
        <f>VALUE(LEFT(F1446,LEN(F1446)-1))*CHOOSE(MATCH(RIGHT(F1446,1),{"K";"M";"B"},0),1000,1000000,1000000000)</f>
        <v>3980000</v>
      </c>
      <c r="H1446" s="6">
        <v>6.7999999999999996E-3</v>
      </c>
      <c r="I1446" s="5">
        <f>+Dados_Históricos___Ibovespa_2015_a_2025[[#This Row],[Var%]]*100</f>
        <v>0.67999999999999994</v>
      </c>
      <c r="J1446" s="9">
        <f t="shared" si="220"/>
        <v>1</v>
      </c>
      <c r="K1446" s="5">
        <f t="shared" si="221"/>
        <v>0.17999999999999994</v>
      </c>
      <c r="L1446" s="9">
        <f t="shared" si="222"/>
        <v>1</v>
      </c>
      <c r="M1446" s="5">
        <f t="shared" ca="1" si="223"/>
        <v>0.35799999999999998</v>
      </c>
      <c r="N1446" s="9">
        <f t="shared" ca="1" si="224"/>
        <v>1</v>
      </c>
      <c r="O1446" s="5">
        <f t="shared" ca="1" si="225"/>
        <v>0.53200000000000003</v>
      </c>
      <c r="P1446" s="9">
        <f t="shared" ca="1" si="226"/>
        <v>1</v>
      </c>
      <c r="Q1446" s="5">
        <f t="shared" ca="1" si="227"/>
        <v>-4.3809523809523791E-2</v>
      </c>
      <c r="R1446" s="9">
        <f t="shared" ca="1" si="228"/>
        <v>0</v>
      </c>
      <c r="S1446" s="5">
        <f t="shared" si="229"/>
        <v>-1</v>
      </c>
    </row>
    <row r="1447" spans="1:19" x14ac:dyDescent="0.3">
      <c r="A1447" s="7">
        <v>43713</v>
      </c>
      <c r="B1447" s="3">
        <v>102243</v>
      </c>
      <c r="C1447" s="3">
        <v>101204</v>
      </c>
      <c r="D1447" s="3">
        <v>103258</v>
      </c>
      <c r="E1447" s="3">
        <v>101204</v>
      </c>
      <c r="F1447" s="4" t="s">
        <v>894</v>
      </c>
      <c r="G1447" s="1">
        <f>VALUE(LEFT(F1447,LEN(F1447)-1))*CHOOSE(MATCH(RIGHT(F1447,1),{"K";"M";"B"},0),1000,1000000,1000000000)</f>
        <v>4810000</v>
      </c>
      <c r="H1447" s="6">
        <v>1.03E-2</v>
      </c>
      <c r="I1447" s="5">
        <f>+Dados_Históricos___Ibovespa_2015_a_2025[[#This Row],[Var%]]*100</f>
        <v>1.03</v>
      </c>
      <c r="J1447" s="9">
        <f t="shared" si="220"/>
        <v>1</v>
      </c>
      <c r="K1447" s="5">
        <f t="shared" si="221"/>
        <v>0.53</v>
      </c>
      <c r="L1447" s="9">
        <f t="shared" si="222"/>
        <v>1</v>
      </c>
      <c r="M1447" s="5">
        <f t="shared" ca="1" si="223"/>
        <v>0.34399999999999997</v>
      </c>
      <c r="N1447" s="9">
        <f t="shared" ca="1" si="224"/>
        <v>1</v>
      </c>
      <c r="O1447" s="5">
        <f t="shared" ca="1" si="225"/>
        <v>0.23000000000000007</v>
      </c>
      <c r="P1447" s="9">
        <f t="shared" ca="1" si="226"/>
        <v>1</v>
      </c>
      <c r="Q1447" s="5">
        <f t="shared" ca="1" si="227"/>
        <v>-1.4285714285714256E-2</v>
      </c>
      <c r="R1447" s="9">
        <f t="shared" ca="1" si="228"/>
        <v>0</v>
      </c>
      <c r="S1447" s="5">
        <f t="shared" si="229"/>
        <v>1</v>
      </c>
    </row>
    <row r="1448" spans="1:19" x14ac:dyDescent="0.3">
      <c r="A1448" s="7">
        <v>43712</v>
      </c>
      <c r="B1448" s="3">
        <v>101201</v>
      </c>
      <c r="C1448" s="3">
        <v>99706</v>
      </c>
      <c r="D1448" s="3">
        <v>101201</v>
      </c>
      <c r="E1448" s="3">
        <v>99706</v>
      </c>
      <c r="F1448" s="4" t="s">
        <v>864</v>
      </c>
      <c r="G1448" s="1">
        <f>VALUE(LEFT(F1448,LEN(F1448)-1))*CHOOSE(MATCH(RIGHT(F1448,1),{"K";"M";"B"},0),1000,1000000,1000000000)</f>
        <v>4310000</v>
      </c>
      <c r="H1448" s="6">
        <v>1.52E-2</v>
      </c>
      <c r="I1448" s="5">
        <f>+Dados_Históricos___Ibovespa_2015_a_2025[[#This Row],[Var%]]*100</f>
        <v>1.52</v>
      </c>
      <c r="J1448" s="9">
        <f t="shared" si="220"/>
        <v>1</v>
      </c>
      <c r="K1448" s="5">
        <f t="shared" si="221"/>
        <v>1.02</v>
      </c>
      <c r="L1448" s="9">
        <f t="shared" si="222"/>
        <v>1</v>
      </c>
      <c r="M1448" s="5">
        <f t="shared" ca="1" si="223"/>
        <v>0.61199999999999999</v>
      </c>
      <c r="N1448" s="9">
        <f t="shared" ca="1" si="224"/>
        <v>1</v>
      </c>
      <c r="O1448" s="5">
        <f t="shared" ca="1" si="225"/>
        <v>9.000000000000008E-3</v>
      </c>
      <c r="P1448" s="9">
        <f t="shared" ca="1" si="226"/>
        <v>1</v>
      </c>
      <c r="Q1448" s="5">
        <f t="shared" ca="1" si="227"/>
        <v>-3.4761904761904779E-2</v>
      </c>
      <c r="R1448" s="9">
        <f t="shared" ca="1" si="228"/>
        <v>0</v>
      </c>
      <c r="S1448" s="5">
        <f t="shared" si="229"/>
        <v>-1</v>
      </c>
    </row>
    <row r="1449" spans="1:19" x14ac:dyDescent="0.3">
      <c r="A1449" s="7">
        <v>43711</v>
      </c>
      <c r="B1449" s="3">
        <v>99681</v>
      </c>
      <c r="C1449" s="3">
        <v>100626</v>
      </c>
      <c r="D1449" s="3">
        <v>101417</v>
      </c>
      <c r="E1449" s="3">
        <v>99406</v>
      </c>
      <c r="F1449" s="4" t="s">
        <v>262</v>
      </c>
      <c r="G1449" s="1">
        <f>VALUE(LEFT(F1449,LEN(F1449)-1))*CHOOSE(MATCH(RIGHT(F1449,1),{"K";"M";"B"},0),1000,1000000,1000000000)</f>
        <v>4330000</v>
      </c>
      <c r="H1449" s="6">
        <v>-9.4000000000000004E-3</v>
      </c>
      <c r="I1449" s="5">
        <f>+Dados_Históricos___Ibovespa_2015_a_2025[[#This Row],[Var%]]*100</f>
        <v>-0.94000000000000006</v>
      </c>
      <c r="J1449" s="9">
        <f t="shared" si="220"/>
        <v>0</v>
      </c>
      <c r="K1449" s="5">
        <f t="shared" si="221"/>
        <v>-0.44000000000000006</v>
      </c>
      <c r="L1449" s="9">
        <f t="shared" si="222"/>
        <v>0</v>
      </c>
      <c r="M1449" s="5">
        <f t="shared" ca="1" si="223"/>
        <v>0.496</v>
      </c>
      <c r="N1449" s="9">
        <f t="shared" ca="1" si="224"/>
        <v>1</v>
      </c>
      <c r="O1449" s="5">
        <f t="shared" ca="1" si="225"/>
        <v>5.7000000000000009E-2</v>
      </c>
      <c r="P1449" s="9">
        <f t="shared" ca="1" si="226"/>
        <v>1</v>
      </c>
      <c r="Q1449" s="5">
        <f t="shared" ca="1" si="227"/>
        <v>-9.0476190476190665E-3</v>
      </c>
      <c r="R1449" s="9">
        <f t="shared" ca="1" si="228"/>
        <v>0</v>
      </c>
      <c r="S1449" s="5">
        <f t="shared" si="229"/>
        <v>-1</v>
      </c>
    </row>
    <row r="1450" spans="1:19" x14ac:dyDescent="0.3">
      <c r="A1450" s="7">
        <v>43710</v>
      </c>
      <c r="B1450" s="3">
        <v>100626</v>
      </c>
      <c r="C1450" s="3">
        <v>101133</v>
      </c>
      <c r="D1450" s="3">
        <v>101611</v>
      </c>
      <c r="E1450" s="3">
        <v>100626</v>
      </c>
      <c r="F1450" s="4" t="s">
        <v>895</v>
      </c>
      <c r="G1450" s="1">
        <f>VALUE(LEFT(F1450,LEN(F1450)-1))*CHOOSE(MATCH(RIGHT(F1450,1),{"K";"M";"B"},0),1000,1000000,1000000000)</f>
        <v>2690000</v>
      </c>
      <c r="H1450" s="6">
        <v>-5.0000000000000001E-3</v>
      </c>
      <c r="I1450" s="5">
        <f>+Dados_Históricos___Ibovespa_2015_a_2025[[#This Row],[Var%]]*100</f>
        <v>-0.5</v>
      </c>
      <c r="J1450" s="9">
        <f t="shared" si="220"/>
        <v>0</v>
      </c>
      <c r="K1450" s="5">
        <f t="shared" si="221"/>
        <v>0</v>
      </c>
      <c r="L1450" s="9">
        <f t="shared" si="222"/>
        <v>0</v>
      </c>
      <c r="M1450" s="5">
        <f t="shared" ca="1" si="223"/>
        <v>0.86</v>
      </c>
      <c r="N1450" s="9">
        <f t="shared" ca="1" si="224"/>
        <v>1</v>
      </c>
      <c r="O1450" s="5">
        <f t="shared" ca="1" si="225"/>
        <v>0.126</v>
      </c>
      <c r="P1450" s="9">
        <f t="shared" ca="1" si="226"/>
        <v>1</v>
      </c>
      <c r="Q1450" s="5">
        <f t="shared" ca="1" si="227"/>
        <v>-8.380952380952382E-2</v>
      </c>
      <c r="R1450" s="9">
        <f t="shared" ca="1" si="228"/>
        <v>0</v>
      </c>
      <c r="S1450" s="5">
        <f t="shared" si="229"/>
        <v>-0.99999999999999989</v>
      </c>
    </row>
    <row r="1451" spans="1:19" x14ac:dyDescent="0.3">
      <c r="A1451" s="7">
        <v>43707</v>
      </c>
      <c r="B1451" s="3">
        <v>101135</v>
      </c>
      <c r="C1451" s="3">
        <v>100526</v>
      </c>
      <c r="D1451" s="3">
        <v>101551</v>
      </c>
      <c r="E1451" s="3">
        <v>100526</v>
      </c>
      <c r="F1451" s="4" t="s">
        <v>896</v>
      </c>
      <c r="G1451" s="1">
        <f>VALUE(LEFT(F1451,LEN(F1451)-1))*CHOOSE(MATCH(RIGHT(F1451,1),{"K";"M";"B"},0),1000,1000000,1000000000)</f>
        <v>6110000</v>
      </c>
      <c r="H1451" s="6">
        <v>6.1000000000000004E-3</v>
      </c>
      <c r="I1451" s="5">
        <f>+Dados_Históricos___Ibovespa_2015_a_2025[[#This Row],[Var%]]*100</f>
        <v>0.61</v>
      </c>
      <c r="J1451" s="9">
        <f t="shared" si="220"/>
        <v>1</v>
      </c>
      <c r="K1451" s="5">
        <f t="shared" si="221"/>
        <v>0.10999999999999999</v>
      </c>
      <c r="L1451" s="9">
        <f t="shared" si="222"/>
        <v>1</v>
      </c>
      <c r="M1451" s="5">
        <f t="shared" ca="1" si="223"/>
        <v>0.70599999999999996</v>
      </c>
      <c r="N1451" s="9">
        <f t="shared" ca="1" si="224"/>
        <v>1</v>
      </c>
      <c r="O1451" s="5">
        <f t="shared" ca="1" si="225"/>
        <v>0.14199999999999999</v>
      </c>
      <c r="P1451" s="9">
        <f t="shared" ca="1" si="226"/>
        <v>1</v>
      </c>
      <c r="Q1451" s="5">
        <f t="shared" ca="1" si="227"/>
        <v>-3.4285714285714315E-2</v>
      </c>
      <c r="R1451" s="9">
        <f t="shared" ca="1" si="228"/>
        <v>0</v>
      </c>
      <c r="S1451" s="5">
        <f t="shared" si="229"/>
        <v>1</v>
      </c>
    </row>
    <row r="1452" spans="1:19" x14ac:dyDescent="0.3">
      <c r="A1452" s="7">
        <v>43706</v>
      </c>
      <c r="B1452" s="3">
        <v>100524</v>
      </c>
      <c r="C1452" s="3">
        <v>98194</v>
      </c>
      <c r="D1452" s="3">
        <v>100684</v>
      </c>
      <c r="E1452" s="3">
        <v>98194</v>
      </c>
      <c r="F1452" s="4" t="s">
        <v>833</v>
      </c>
      <c r="G1452" s="1">
        <f>VALUE(LEFT(F1452,LEN(F1452)-1))*CHOOSE(MATCH(RIGHT(F1452,1),{"K";"M";"B"},0),1000,1000000,1000000000)</f>
        <v>5160000</v>
      </c>
      <c r="H1452" s="6">
        <v>2.3699999999999999E-2</v>
      </c>
      <c r="I1452" s="5">
        <f>+Dados_Históricos___Ibovespa_2015_a_2025[[#This Row],[Var%]]*100</f>
        <v>2.37</v>
      </c>
      <c r="J1452" s="9">
        <f t="shared" si="220"/>
        <v>1</v>
      </c>
      <c r="K1452" s="5">
        <f t="shared" si="221"/>
        <v>1.87</v>
      </c>
      <c r="L1452" s="9">
        <f t="shared" si="222"/>
        <v>1</v>
      </c>
      <c r="M1452" s="5">
        <f t="shared" ca="1" si="223"/>
        <v>0.1160000000000001</v>
      </c>
      <c r="N1452" s="9">
        <f t="shared" ca="1" si="224"/>
        <v>1</v>
      </c>
      <c r="O1452" s="5">
        <f t="shared" ca="1" si="225"/>
        <v>0.15700000000000008</v>
      </c>
      <c r="P1452" s="9">
        <f t="shared" ca="1" si="226"/>
        <v>1</v>
      </c>
      <c r="Q1452" s="5">
        <f t="shared" ca="1" si="227"/>
        <v>-4.857142857142855E-2</v>
      </c>
      <c r="R1452" s="9">
        <f t="shared" ca="1" si="228"/>
        <v>0</v>
      </c>
      <c r="S1452" s="5">
        <f t="shared" si="229"/>
        <v>-1</v>
      </c>
    </row>
    <row r="1453" spans="1:19" x14ac:dyDescent="0.3">
      <c r="A1453" s="7">
        <v>43705</v>
      </c>
      <c r="B1453" s="3">
        <v>98194</v>
      </c>
      <c r="C1453" s="3">
        <v>97273</v>
      </c>
      <c r="D1453" s="3">
        <v>98346</v>
      </c>
      <c r="E1453" s="3">
        <v>96557</v>
      </c>
      <c r="F1453" s="4" t="s">
        <v>873</v>
      </c>
      <c r="G1453" s="1">
        <f>VALUE(LEFT(F1453,LEN(F1453)-1))*CHOOSE(MATCH(RIGHT(F1453,1),{"K";"M";"B"},0),1000,1000000,1000000000)</f>
        <v>4350000</v>
      </c>
      <c r="H1453" s="6">
        <v>9.4000000000000004E-3</v>
      </c>
      <c r="I1453" s="5">
        <f>+Dados_Históricos___Ibovespa_2015_a_2025[[#This Row],[Var%]]*100</f>
        <v>0.94000000000000006</v>
      </c>
      <c r="J1453" s="9">
        <f t="shared" si="220"/>
        <v>1</v>
      </c>
      <c r="K1453" s="5">
        <f t="shared" si="221"/>
        <v>0.44000000000000006</v>
      </c>
      <c r="L1453" s="9">
        <f t="shared" si="222"/>
        <v>1</v>
      </c>
      <c r="M1453" s="5">
        <f t="shared" ca="1" si="223"/>
        <v>-0.59399999999999997</v>
      </c>
      <c r="N1453" s="9">
        <f t="shared" ca="1" si="224"/>
        <v>0</v>
      </c>
      <c r="O1453" s="5">
        <f t="shared" ca="1" si="225"/>
        <v>-0.19999999999999996</v>
      </c>
      <c r="P1453" s="9">
        <f t="shared" ca="1" si="226"/>
        <v>0</v>
      </c>
      <c r="Q1453" s="5">
        <f t="shared" ca="1" si="227"/>
        <v>-0.21333333333333335</v>
      </c>
      <c r="R1453" s="9">
        <f t="shared" ca="1" si="228"/>
        <v>0</v>
      </c>
      <c r="S1453" s="5">
        <f t="shared" si="229"/>
        <v>0.99999999999999978</v>
      </c>
    </row>
    <row r="1454" spans="1:19" x14ac:dyDescent="0.3">
      <c r="A1454" s="7">
        <v>43704</v>
      </c>
      <c r="B1454" s="3">
        <v>97276</v>
      </c>
      <c r="C1454" s="3">
        <v>96434</v>
      </c>
      <c r="D1454" s="3">
        <v>97951</v>
      </c>
      <c r="E1454" s="3">
        <v>95855</v>
      </c>
      <c r="F1454" s="4" t="s">
        <v>897</v>
      </c>
      <c r="G1454" s="1">
        <f>VALUE(LEFT(F1454,LEN(F1454)-1))*CHOOSE(MATCH(RIGHT(F1454,1),{"K";"M";"B"},0),1000,1000000,1000000000)</f>
        <v>6580000</v>
      </c>
      <c r="H1454" s="6">
        <v>8.8000000000000005E-3</v>
      </c>
      <c r="I1454" s="5">
        <f>+Dados_Históricos___Ibovespa_2015_a_2025[[#This Row],[Var%]]*100</f>
        <v>0.88</v>
      </c>
      <c r="J1454" s="9">
        <f t="shared" si="220"/>
        <v>1</v>
      </c>
      <c r="K1454" s="5">
        <f t="shared" si="221"/>
        <v>0.38</v>
      </c>
      <c r="L1454" s="9">
        <f t="shared" si="222"/>
        <v>1</v>
      </c>
      <c r="M1454" s="5">
        <f t="shared" ca="1" si="223"/>
        <v>-0.38200000000000001</v>
      </c>
      <c r="N1454" s="9">
        <f t="shared" ca="1" si="224"/>
        <v>0</v>
      </c>
      <c r="O1454" s="5">
        <f t="shared" ca="1" si="225"/>
        <v>-0.58799999999999997</v>
      </c>
      <c r="P1454" s="9">
        <f t="shared" ca="1" si="226"/>
        <v>0</v>
      </c>
      <c r="Q1454" s="5">
        <f t="shared" ca="1" si="227"/>
        <v>-0.28333333333333338</v>
      </c>
      <c r="R1454" s="9">
        <f t="shared" ca="1" si="228"/>
        <v>0</v>
      </c>
      <c r="S1454" s="5">
        <f t="shared" si="229"/>
        <v>-1</v>
      </c>
    </row>
    <row r="1455" spans="1:19" x14ac:dyDescent="0.3">
      <c r="A1455" s="7">
        <v>43703</v>
      </c>
      <c r="B1455" s="3">
        <v>96430</v>
      </c>
      <c r="C1455" s="3">
        <v>97687</v>
      </c>
      <c r="D1455" s="3">
        <v>98436</v>
      </c>
      <c r="E1455" s="3">
        <v>95961</v>
      </c>
      <c r="F1455" s="4" t="s">
        <v>883</v>
      </c>
      <c r="G1455" s="1">
        <f>VALUE(LEFT(F1455,LEN(F1455)-1))*CHOOSE(MATCH(RIGHT(F1455,1),{"K";"M";"B"},0),1000,1000000,1000000000)</f>
        <v>4139999.9999999995</v>
      </c>
      <c r="H1455" s="6">
        <v>-1.2699999999999999E-2</v>
      </c>
      <c r="I1455" s="5">
        <f>+Dados_Históricos___Ibovespa_2015_a_2025[[#This Row],[Var%]]*100</f>
        <v>-1.27</v>
      </c>
      <c r="J1455" s="9">
        <f t="shared" si="220"/>
        <v>0</v>
      </c>
      <c r="K1455" s="5">
        <f t="shared" si="221"/>
        <v>-0.77</v>
      </c>
      <c r="L1455" s="9">
        <f t="shared" si="222"/>
        <v>0</v>
      </c>
      <c r="M1455" s="5">
        <f t="shared" ca="1" si="223"/>
        <v>-0.60799999999999998</v>
      </c>
      <c r="N1455" s="9">
        <f t="shared" ca="1" si="224"/>
        <v>0</v>
      </c>
      <c r="O1455" s="5">
        <f t="shared" ca="1" si="225"/>
        <v>-0.54</v>
      </c>
      <c r="P1455" s="9">
        <f t="shared" ca="1" si="226"/>
        <v>0</v>
      </c>
      <c r="Q1455" s="5">
        <f t="shared" ca="1" si="227"/>
        <v>-0.29428571428571437</v>
      </c>
      <c r="R1455" s="9">
        <f t="shared" ca="1" si="228"/>
        <v>0</v>
      </c>
      <c r="S1455" s="5">
        <f t="shared" si="229"/>
        <v>1</v>
      </c>
    </row>
    <row r="1456" spans="1:19" x14ac:dyDescent="0.3">
      <c r="A1456" s="7">
        <v>43700</v>
      </c>
      <c r="B1456" s="3">
        <v>97667</v>
      </c>
      <c r="C1456" s="3">
        <v>100007</v>
      </c>
      <c r="D1456" s="3">
        <v>100025</v>
      </c>
      <c r="E1456" s="3">
        <v>97085</v>
      </c>
      <c r="F1456" s="4" t="s">
        <v>898</v>
      </c>
      <c r="G1456" s="1">
        <f>VALUE(LEFT(F1456,LEN(F1456)-1))*CHOOSE(MATCH(RIGHT(F1456,1),{"K";"M";"B"},0),1000,1000000,1000000000)</f>
        <v>5670000</v>
      </c>
      <c r="H1456" s="6">
        <v>-2.3400000000000001E-2</v>
      </c>
      <c r="I1456" s="5">
        <f>+Dados_Históricos___Ibovespa_2015_a_2025[[#This Row],[Var%]]*100</f>
        <v>-2.34</v>
      </c>
      <c r="J1456" s="9">
        <f t="shared" si="220"/>
        <v>0</v>
      </c>
      <c r="K1456" s="5">
        <f t="shared" si="221"/>
        <v>-1.8399999999999999</v>
      </c>
      <c r="L1456" s="9">
        <f t="shared" si="222"/>
        <v>0</v>
      </c>
      <c r="M1456" s="5">
        <f t="shared" ca="1" si="223"/>
        <v>-0.42199999999999988</v>
      </c>
      <c r="N1456" s="9">
        <f t="shared" ca="1" si="224"/>
        <v>0</v>
      </c>
      <c r="O1456" s="5">
        <f t="shared" ca="1" si="225"/>
        <v>-0.61299999999999988</v>
      </c>
      <c r="P1456" s="9">
        <f t="shared" ca="1" si="226"/>
        <v>0</v>
      </c>
      <c r="Q1456" s="5">
        <f t="shared" ca="1" si="227"/>
        <v>-0.22619047619047619</v>
      </c>
      <c r="R1456" s="9">
        <f t="shared" ca="1" si="228"/>
        <v>0</v>
      </c>
      <c r="S1456" s="5">
        <f t="shared" si="229"/>
        <v>-1</v>
      </c>
    </row>
    <row r="1457" spans="1:19" x14ac:dyDescent="0.3">
      <c r="A1457" s="7">
        <v>43699</v>
      </c>
      <c r="B1457" s="3">
        <v>100011</v>
      </c>
      <c r="C1457" s="3">
        <v>101209</v>
      </c>
      <c r="D1457" s="3">
        <v>101469</v>
      </c>
      <c r="E1457" s="3">
        <v>100011</v>
      </c>
      <c r="F1457" s="4" t="s">
        <v>899</v>
      </c>
      <c r="G1457" s="1">
        <f>VALUE(LEFT(F1457,LEN(F1457)-1))*CHOOSE(MATCH(RIGHT(F1457,1),{"K";"M";"B"},0),1000,1000000,1000000000)</f>
        <v>4500000</v>
      </c>
      <c r="H1457" s="6">
        <v>-1.18E-2</v>
      </c>
      <c r="I1457" s="5">
        <f>+Dados_Históricos___Ibovespa_2015_a_2025[[#This Row],[Var%]]*100</f>
        <v>-1.18</v>
      </c>
      <c r="J1457" s="9">
        <f t="shared" si="220"/>
        <v>0</v>
      </c>
      <c r="K1457" s="5">
        <f t="shared" si="221"/>
        <v>-0.67999999999999994</v>
      </c>
      <c r="L1457" s="9">
        <f t="shared" si="222"/>
        <v>0</v>
      </c>
      <c r="M1457" s="5">
        <f t="shared" ca="1" si="223"/>
        <v>0.19800000000000001</v>
      </c>
      <c r="N1457" s="9">
        <f t="shared" ca="1" si="224"/>
        <v>1</v>
      </c>
      <c r="O1457" s="5">
        <f t="shared" ca="1" si="225"/>
        <v>-0.39</v>
      </c>
      <c r="P1457" s="9">
        <f t="shared" ca="1" si="226"/>
        <v>0</v>
      </c>
      <c r="Q1457" s="5">
        <f t="shared" ca="1" si="227"/>
        <v>-0.18190476190476187</v>
      </c>
      <c r="R1457" s="9">
        <f t="shared" ca="1" si="228"/>
        <v>0</v>
      </c>
      <c r="S1457" s="5">
        <f t="shared" si="229"/>
        <v>-1</v>
      </c>
    </row>
    <row r="1458" spans="1:19" x14ac:dyDescent="0.3">
      <c r="A1458" s="7">
        <v>43698</v>
      </c>
      <c r="B1458" s="3">
        <v>101202</v>
      </c>
      <c r="C1458" s="3">
        <v>99227</v>
      </c>
      <c r="D1458" s="3">
        <v>101240</v>
      </c>
      <c r="E1458" s="3">
        <v>99221</v>
      </c>
      <c r="F1458" s="4" t="s">
        <v>900</v>
      </c>
      <c r="G1458" s="1">
        <f>VALUE(LEFT(F1458,LEN(F1458)-1))*CHOOSE(MATCH(RIGHT(F1458,1),{"K";"M";"B"},0),1000,1000000,1000000000)</f>
        <v>5970000</v>
      </c>
      <c r="H1458" s="6">
        <v>0.02</v>
      </c>
      <c r="I1458" s="5">
        <f>+Dados_Históricos___Ibovespa_2015_a_2025[[#This Row],[Var%]]*100</f>
        <v>2</v>
      </c>
      <c r="J1458" s="9">
        <f t="shared" si="220"/>
        <v>1</v>
      </c>
      <c r="K1458" s="5">
        <f t="shared" si="221"/>
        <v>1.5</v>
      </c>
      <c r="L1458" s="9">
        <f t="shared" si="222"/>
        <v>1</v>
      </c>
      <c r="M1458" s="5">
        <f t="shared" ca="1" si="223"/>
        <v>0.19400000000000001</v>
      </c>
      <c r="N1458" s="9">
        <f t="shared" ca="1" si="224"/>
        <v>1</v>
      </c>
      <c r="O1458" s="5">
        <f t="shared" ca="1" si="225"/>
        <v>-0.14200000000000002</v>
      </c>
      <c r="P1458" s="9">
        <f t="shared" ca="1" si="226"/>
        <v>0</v>
      </c>
      <c r="Q1458" s="5">
        <f t="shared" ca="1" si="227"/>
        <v>-0.1066666666666667</v>
      </c>
      <c r="R1458" s="9">
        <f t="shared" ca="1" si="228"/>
        <v>0</v>
      </c>
      <c r="S1458" s="5">
        <f t="shared" si="229"/>
        <v>1</v>
      </c>
    </row>
    <row r="1459" spans="1:19" x14ac:dyDescent="0.3">
      <c r="A1459" s="7">
        <v>43697</v>
      </c>
      <c r="B1459" s="3">
        <v>99222</v>
      </c>
      <c r="C1459" s="3">
        <v>99472</v>
      </c>
      <c r="D1459" s="3">
        <v>99665</v>
      </c>
      <c r="E1459" s="3">
        <v>98002</v>
      </c>
      <c r="F1459" s="4" t="s">
        <v>901</v>
      </c>
      <c r="G1459" s="1">
        <f>VALUE(LEFT(F1459,LEN(F1459)-1))*CHOOSE(MATCH(RIGHT(F1459,1),{"K";"M";"B"},0),1000,1000000,1000000000)</f>
        <v>5240000</v>
      </c>
      <c r="H1459" s="6">
        <v>-2.5000000000000001E-3</v>
      </c>
      <c r="I1459" s="5">
        <f>+Dados_Históricos___Ibovespa_2015_a_2025[[#This Row],[Var%]]*100</f>
        <v>-0.25</v>
      </c>
      <c r="J1459" s="9">
        <f t="shared" si="220"/>
        <v>0</v>
      </c>
      <c r="K1459" s="5">
        <f t="shared" si="221"/>
        <v>0</v>
      </c>
      <c r="L1459" s="9">
        <f t="shared" si="222"/>
        <v>0</v>
      </c>
      <c r="M1459" s="5">
        <f t="shared" ca="1" si="223"/>
        <v>-0.79399999999999993</v>
      </c>
      <c r="N1459" s="9">
        <f t="shared" ca="1" si="224"/>
        <v>0</v>
      </c>
      <c r="O1459" s="5">
        <f t="shared" ca="1" si="225"/>
        <v>-0.28199999999999997</v>
      </c>
      <c r="P1459" s="9">
        <f t="shared" ca="1" si="226"/>
        <v>0</v>
      </c>
      <c r="Q1459" s="5">
        <f t="shared" ca="1" si="227"/>
        <v>-0.21333333333333332</v>
      </c>
      <c r="R1459" s="9">
        <f t="shared" ca="1" si="228"/>
        <v>0</v>
      </c>
      <c r="S1459" s="5">
        <f t="shared" si="229"/>
        <v>1</v>
      </c>
    </row>
    <row r="1460" spans="1:19" x14ac:dyDescent="0.3">
      <c r="A1460" s="7">
        <v>43696</v>
      </c>
      <c r="B1460" s="3">
        <v>99469</v>
      </c>
      <c r="C1460" s="3">
        <v>99810</v>
      </c>
      <c r="D1460" s="3">
        <v>100948</v>
      </c>
      <c r="E1460" s="3">
        <v>98908</v>
      </c>
      <c r="F1460" s="4" t="s">
        <v>857</v>
      </c>
      <c r="G1460" s="1">
        <f>VALUE(LEFT(F1460,LEN(F1460)-1))*CHOOSE(MATCH(RIGHT(F1460,1),{"K";"M";"B"},0),1000,1000000,1000000000)</f>
        <v>4920000</v>
      </c>
      <c r="H1460" s="6">
        <v>-3.3999999999999998E-3</v>
      </c>
      <c r="I1460" s="5">
        <f>+Dados_Históricos___Ibovespa_2015_a_2025[[#This Row],[Var%]]*100</f>
        <v>-0.33999999999999997</v>
      </c>
      <c r="J1460" s="9">
        <f t="shared" si="220"/>
        <v>0</v>
      </c>
      <c r="K1460" s="5">
        <f t="shared" si="221"/>
        <v>0</v>
      </c>
      <c r="L1460" s="9">
        <f t="shared" si="222"/>
        <v>0</v>
      </c>
      <c r="M1460" s="5">
        <f t="shared" ca="1" si="223"/>
        <v>-0.47199999999999998</v>
      </c>
      <c r="N1460" s="9">
        <f t="shared" ca="1" si="224"/>
        <v>0</v>
      </c>
      <c r="O1460" s="5">
        <f t="shared" ca="1" si="225"/>
        <v>-5.0999999999999976E-2</v>
      </c>
      <c r="P1460" s="9">
        <f t="shared" ca="1" si="226"/>
        <v>0</v>
      </c>
      <c r="Q1460" s="5">
        <f t="shared" ca="1" si="227"/>
        <v>-0.17857142857142855</v>
      </c>
      <c r="R1460" s="9">
        <f t="shared" ca="1" si="228"/>
        <v>0</v>
      </c>
      <c r="S1460" s="5">
        <f t="shared" si="229"/>
        <v>1</v>
      </c>
    </row>
    <row r="1461" spans="1:19" x14ac:dyDescent="0.3">
      <c r="A1461" s="7">
        <v>43693</v>
      </c>
      <c r="B1461" s="3">
        <v>99806</v>
      </c>
      <c r="C1461" s="3">
        <v>99059</v>
      </c>
      <c r="D1461" s="3">
        <v>100567</v>
      </c>
      <c r="E1461" s="3">
        <v>99059</v>
      </c>
      <c r="F1461" s="4" t="s">
        <v>891</v>
      </c>
      <c r="G1461" s="1">
        <f>VALUE(LEFT(F1461,LEN(F1461)-1))*CHOOSE(MATCH(RIGHT(F1461,1),{"K";"M";"B"},0),1000,1000000,1000000000)</f>
        <v>5480000</v>
      </c>
      <c r="H1461" s="6">
        <v>7.6E-3</v>
      </c>
      <c r="I1461" s="5">
        <f>+Dados_Históricos___Ibovespa_2015_a_2025[[#This Row],[Var%]]*100</f>
        <v>0.76</v>
      </c>
      <c r="J1461" s="9">
        <f t="shared" si="220"/>
        <v>1</v>
      </c>
      <c r="K1461" s="5">
        <f t="shared" si="221"/>
        <v>0.26</v>
      </c>
      <c r="L1461" s="9">
        <f t="shared" si="222"/>
        <v>1</v>
      </c>
      <c r="M1461" s="5">
        <f t="shared" ca="1" si="223"/>
        <v>-0.80399999999999994</v>
      </c>
      <c r="N1461" s="9">
        <f t="shared" ca="1" si="224"/>
        <v>0</v>
      </c>
      <c r="O1461" s="5">
        <f t="shared" ca="1" si="225"/>
        <v>-0.26800000000000002</v>
      </c>
      <c r="P1461" s="9">
        <f t="shared" ca="1" si="226"/>
        <v>0</v>
      </c>
      <c r="Q1461" s="5">
        <f t="shared" ca="1" si="227"/>
        <v>-0.21999999999999997</v>
      </c>
      <c r="R1461" s="9">
        <f t="shared" ca="1" si="228"/>
        <v>0</v>
      </c>
      <c r="S1461" s="5">
        <f t="shared" si="229"/>
        <v>1</v>
      </c>
    </row>
    <row r="1462" spans="1:19" x14ac:dyDescent="0.3">
      <c r="A1462" s="7">
        <v>43692</v>
      </c>
      <c r="B1462" s="3">
        <v>99057</v>
      </c>
      <c r="C1462" s="3">
        <v>100262</v>
      </c>
      <c r="D1462" s="3">
        <v>101014</v>
      </c>
      <c r="E1462" s="3">
        <v>98200</v>
      </c>
      <c r="F1462" s="4" t="s">
        <v>199</v>
      </c>
      <c r="G1462" s="1">
        <f>VALUE(LEFT(F1462,LEN(F1462)-1))*CHOOSE(MATCH(RIGHT(F1462,1),{"K";"M";"B"},0),1000,1000000,1000000000)</f>
        <v>6590000</v>
      </c>
      <c r="H1462" s="6">
        <v>-1.2E-2</v>
      </c>
      <c r="I1462" s="5">
        <f>+Dados_Históricos___Ibovespa_2015_a_2025[[#This Row],[Var%]]*100</f>
        <v>-1.2</v>
      </c>
      <c r="J1462" s="9">
        <f t="shared" si="220"/>
        <v>0</v>
      </c>
      <c r="K1462" s="5">
        <f t="shared" si="221"/>
        <v>-0.7</v>
      </c>
      <c r="L1462" s="9">
        <f t="shared" si="222"/>
        <v>0</v>
      </c>
      <c r="M1462" s="5">
        <f t="shared" ca="1" si="223"/>
        <v>-0.97799999999999998</v>
      </c>
      <c r="N1462" s="9">
        <f t="shared" ca="1" si="224"/>
        <v>0</v>
      </c>
      <c r="O1462" s="5">
        <f t="shared" ca="1" si="225"/>
        <v>-0.28999999999999998</v>
      </c>
      <c r="P1462" s="9">
        <f t="shared" ca="1" si="226"/>
        <v>0</v>
      </c>
      <c r="Q1462" s="5">
        <f t="shared" ca="1" si="227"/>
        <v>-0.21666666666666665</v>
      </c>
      <c r="R1462" s="9">
        <f t="shared" ca="1" si="228"/>
        <v>0</v>
      </c>
      <c r="S1462" s="5">
        <f t="shared" si="229"/>
        <v>-1</v>
      </c>
    </row>
    <row r="1463" spans="1:19" x14ac:dyDescent="0.3">
      <c r="A1463" s="7">
        <v>43691</v>
      </c>
      <c r="B1463" s="3">
        <v>100258</v>
      </c>
      <c r="C1463" s="3">
        <v>103270</v>
      </c>
      <c r="D1463" s="3">
        <v>103270</v>
      </c>
      <c r="E1463" s="3">
        <v>99955</v>
      </c>
      <c r="F1463" s="4" t="s">
        <v>902</v>
      </c>
      <c r="G1463" s="1">
        <f>VALUE(LEFT(F1463,LEN(F1463)-1))*CHOOSE(MATCH(RIGHT(F1463,1),{"K";"M";"B"},0),1000,1000000,1000000000)</f>
        <v>6490000</v>
      </c>
      <c r="H1463" s="6">
        <v>-2.9399999999999999E-2</v>
      </c>
      <c r="I1463" s="5">
        <f>+Dados_Históricos___Ibovespa_2015_a_2025[[#This Row],[Var%]]*100</f>
        <v>-2.94</v>
      </c>
      <c r="J1463" s="9">
        <f t="shared" si="220"/>
        <v>0</v>
      </c>
      <c r="K1463" s="5">
        <f t="shared" si="221"/>
        <v>-2.44</v>
      </c>
      <c r="L1463" s="9">
        <f t="shared" si="222"/>
        <v>0</v>
      </c>
      <c r="M1463" s="5">
        <f t="shared" ca="1" si="223"/>
        <v>-0.47799999999999992</v>
      </c>
      <c r="N1463" s="9">
        <f t="shared" ca="1" si="224"/>
        <v>0</v>
      </c>
      <c r="O1463" s="5">
        <f t="shared" ca="1" si="225"/>
        <v>-0.13899999999999996</v>
      </c>
      <c r="P1463" s="9">
        <f t="shared" ca="1" si="226"/>
        <v>0</v>
      </c>
      <c r="Q1463" s="5">
        <f t="shared" ca="1" si="227"/>
        <v>-0.15571428571428569</v>
      </c>
      <c r="R1463" s="9">
        <f t="shared" ca="1" si="228"/>
        <v>0</v>
      </c>
      <c r="S1463" s="5">
        <f t="shared" si="229"/>
        <v>1</v>
      </c>
    </row>
    <row r="1464" spans="1:19" x14ac:dyDescent="0.3">
      <c r="A1464" s="7">
        <v>43690</v>
      </c>
      <c r="B1464" s="3">
        <v>103299</v>
      </c>
      <c r="C1464" s="3">
        <v>101912</v>
      </c>
      <c r="D1464" s="3">
        <v>103778</v>
      </c>
      <c r="E1464" s="3">
        <v>101414</v>
      </c>
      <c r="F1464" s="4" t="s">
        <v>903</v>
      </c>
      <c r="G1464" s="1">
        <f>VALUE(LEFT(F1464,LEN(F1464)-1))*CHOOSE(MATCH(RIGHT(F1464,1),{"K";"M";"B"},0),1000,1000000,1000000000)</f>
        <v>5200000</v>
      </c>
      <c r="H1464" s="6">
        <v>1.3599999999999999E-2</v>
      </c>
      <c r="I1464" s="5">
        <f>+Dados_Históricos___Ibovespa_2015_a_2025[[#This Row],[Var%]]*100</f>
        <v>1.3599999999999999</v>
      </c>
      <c r="J1464" s="9">
        <f t="shared" si="220"/>
        <v>1</v>
      </c>
      <c r="K1464" s="5">
        <f t="shared" si="221"/>
        <v>0.85999999999999988</v>
      </c>
      <c r="L1464" s="9">
        <f t="shared" si="222"/>
        <v>1</v>
      </c>
      <c r="M1464" s="5">
        <f t="shared" ca="1" si="223"/>
        <v>0.22999999999999998</v>
      </c>
      <c r="N1464" s="9">
        <f t="shared" ca="1" si="224"/>
        <v>1</v>
      </c>
      <c r="O1464" s="5">
        <f t="shared" ca="1" si="225"/>
        <v>4.5999999999999971E-2</v>
      </c>
      <c r="P1464" s="9">
        <f t="shared" ca="1" si="226"/>
        <v>1</v>
      </c>
      <c r="Q1464" s="5">
        <f t="shared" ca="1" si="227"/>
        <v>-1.7142857142857154E-2</v>
      </c>
      <c r="R1464" s="9">
        <f t="shared" ca="1" si="228"/>
        <v>0</v>
      </c>
      <c r="S1464" s="5">
        <f t="shared" si="229"/>
        <v>-1</v>
      </c>
    </row>
    <row r="1465" spans="1:19" x14ac:dyDescent="0.3">
      <c r="A1465" s="7">
        <v>43689</v>
      </c>
      <c r="B1465" s="3">
        <v>101915</v>
      </c>
      <c r="C1465" s="3">
        <v>103946</v>
      </c>
      <c r="D1465" s="3">
        <v>103946</v>
      </c>
      <c r="E1465" s="3">
        <v>101621</v>
      </c>
      <c r="F1465" s="4" t="s">
        <v>853</v>
      </c>
      <c r="G1465" s="1">
        <f>VALUE(LEFT(F1465,LEN(F1465)-1))*CHOOSE(MATCH(RIGHT(F1465,1),{"K";"M";"B"},0),1000,1000000,1000000000)</f>
        <v>4510000</v>
      </c>
      <c r="H1465" s="6">
        <v>-0.02</v>
      </c>
      <c r="I1465" s="5">
        <f>+Dados_Históricos___Ibovespa_2015_a_2025[[#This Row],[Var%]]*100</f>
        <v>-2</v>
      </c>
      <c r="J1465" s="9">
        <f t="shared" si="220"/>
        <v>0</v>
      </c>
      <c r="K1465" s="5">
        <f t="shared" si="221"/>
        <v>-1.5</v>
      </c>
      <c r="L1465" s="9">
        <f t="shared" si="222"/>
        <v>0</v>
      </c>
      <c r="M1465" s="5">
        <f t="shared" ca="1" si="223"/>
        <v>0.37</v>
      </c>
      <c r="N1465" s="9">
        <f t="shared" ca="1" si="224"/>
        <v>1</v>
      </c>
      <c r="O1465" s="5">
        <f t="shared" ca="1" si="225"/>
        <v>-0.14300000000000002</v>
      </c>
      <c r="P1465" s="9">
        <f t="shared" ca="1" si="226"/>
        <v>0</v>
      </c>
      <c r="Q1465" s="5">
        <f t="shared" ca="1" si="227"/>
        <v>-8.6666666666666697E-2</v>
      </c>
      <c r="R1465" s="9">
        <f t="shared" ca="1" si="228"/>
        <v>0</v>
      </c>
      <c r="S1465" s="5">
        <f t="shared" si="229"/>
        <v>1</v>
      </c>
    </row>
    <row r="1466" spans="1:19" x14ac:dyDescent="0.3">
      <c r="A1466" s="7">
        <v>43686</v>
      </c>
      <c r="B1466" s="3">
        <v>103996</v>
      </c>
      <c r="C1466" s="3">
        <v>104102</v>
      </c>
      <c r="D1466" s="3">
        <v>104848</v>
      </c>
      <c r="E1466" s="3">
        <v>103547</v>
      </c>
      <c r="F1466" s="4" t="s">
        <v>904</v>
      </c>
      <c r="G1466" s="1">
        <f>VALUE(LEFT(F1466,LEN(F1466)-1))*CHOOSE(MATCH(RIGHT(F1466,1),{"K";"M";"B"},0),1000,1000000,1000000000)</f>
        <v>4690000</v>
      </c>
      <c r="H1466" s="6">
        <v>-1.1000000000000001E-3</v>
      </c>
      <c r="I1466" s="5">
        <f>+Dados_Históricos___Ibovespa_2015_a_2025[[#This Row],[Var%]]*100</f>
        <v>-0.11</v>
      </c>
      <c r="J1466" s="9">
        <f t="shared" si="220"/>
        <v>0</v>
      </c>
      <c r="K1466" s="5">
        <f t="shared" si="221"/>
        <v>0</v>
      </c>
      <c r="L1466" s="9">
        <f t="shared" si="222"/>
        <v>0</v>
      </c>
      <c r="M1466" s="5">
        <f t="shared" ca="1" si="223"/>
        <v>0.26799999999999996</v>
      </c>
      <c r="N1466" s="9">
        <f t="shared" ca="1" si="224"/>
        <v>1</v>
      </c>
      <c r="O1466" s="5">
        <f t="shared" ca="1" si="225"/>
        <v>0.12199999999999997</v>
      </c>
      <c r="P1466" s="9">
        <f t="shared" ca="1" si="226"/>
        <v>1</v>
      </c>
      <c r="Q1466" s="5">
        <f t="shared" ca="1" si="227"/>
        <v>-4.761904761904763E-2</v>
      </c>
      <c r="R1466" s="9">
        <f t="shared" ca="1" si="228"/>
        <v>0</v>
      </c>
      <c r="S1466" s="5">
        <f t="shared" si="229"/>
        <v>1</v>
      </c>
    </row>
    <row r="1467" spans="1:19" x14ac:dyDescent="0.3">
      <c r="A1467" s="7">
        <v>43685</v>
      </c>
      <c r="B1467" s="3">
        <v>104115</v>
      </c>
      <c r="C1467" s="3">
        <v>102782</v>
      </c>
      <c r="D1467" s="3">
        <v>104282</v>
      </c>
      <c r="E1467" s="3">
        <v>102782</v>
      </c>
      <c r="F1467" s="4" t="s">
        <v>905</v>
      </c>
      <c r="G1467" s="1">
        <f>VALUE(LEFT(F1467,LEN(F1467)-1))*CHOOSE(MATCH(RIGHT(F1467,1),{"K";"M";"B"},0),1000,1000000,1000000000)</f>
        <v>5710000</v>
      </c>
      <c r="H1467" s="6">
        <v>1.2999999999999999E-2</v>
      </c>
      <c r="I1467" s="5">
        <f>+Dados_Históricos___Ibovespa_2015_a_2025[[#This Row],[Var%]]*100</f>
        <v>1.3</v>
      </c>
      <c r="J1467" s="9">
        <f t="shared" si="220"/>
        <v>1</v>
      </c>
      <c r="K1467" s="5">
        <f t="shared" si="221"/>
        <v>0.8</v>
      </c>
      <c r="L1467" s="9">
        <f t="shared" si="222"/>
        <v>1</v>
      </c>
      <c r="M1467" s="5">
        <f t="shared" ca="1" si="223"/>
        <v>0.39799999999999996</v>
      </c>
      <c r="N1467" s="9">
        <f t="shared" ca="1" si="224"/>
        <v>1</v>
      </c>
      <c r="O1467" s="5">
        <f t="shared" ca="1" si="225"/>
        <v>0.14899999999999997</v>
      </c>
      <c r="P1467" s="9">
        <f t="shared" ca="1" si="226"/>
        <v>1</v>
      </c>
      <c r="Q1467" s="5">
        <f t="shared" ca="1" si="227"/>
        <v>-7.2380952380952393E-2</v>
      </c>
      <c r="R1467" s="9">
        <f t="shared" ca="1" si="228"/>
        <v>0</v>
      </c>
      <c r="S1467" s="5">
        <f t="shared" si="229"/>
        <v>0.99999999999999989</v>
      </c>
    </row>
    <row r="1468" spans="1:19" x14ac:dyDescent="0.3">
      <c r="A1468" s="7">
        <v>43684</v>
      </c>
      <c r="B1468" s="3">
        <v>102782</v>
      </c>
      <c r="C1468" s="3">
        <v>102163</v>
      </c>
      <c r="D1468" s="3">
        <v>102784</v>
      </c>
      <c r="E1468" s="3">
        <v>100476</v>
      </c>
      <c r="F1468" s="4" t="s">
        <v>906</v>
      </c>
      <c r="G1468" s="1">
        <f>VALUE(LEFT(F1468,LEN(F1468)-1))*CHOOSE(MATCH(RIGHT(F1468,1),{"K";"M";"B"},0),1000,1000000,1000000000)</f>
        <v>5740000</v>
      </c>
      <c r="H1468" s="6">
        <v>6.0000000000000001E-3</v>
      </c>
      <c r="I1468" s="5">
        <f>+Dados_Históricos___Ibovespa_2015_a_2025[[#This Row],[Var%]]*100</f>
        <v>0.6</v>
      </c>
      <c r="J1468" s="9">
        <f t="shared" si="220"/>
        <v>1</v>
      </c>
      <c r="K1468" s="5">
        <f t="shared" si="221"/>
        <v>9.9999999999999978E-2</v>
      </c>
      <c r="L1468" s="9">
        <f t="shared" si="222"/>
        <v>1</v>
      </c>
      <c r="M1468" s="5">
        <f t="shared" ca="1" si="223"/>
        <v>0.2</v>
      </c>
      <c r="N1468" s="9">
        <f t="shared" ca="1" si="224"/>
        <v>1</v>
      </c>
      <c r="O1468" s="5">
        <f t="shared" ca="1" si="225"/>
        <v>-0.122</v>
      </c>
      <c r="P1468" s="9">
        <f t="shared" ca="1" si="226"/>
        <v>0</v>
      </c>
      <c r="Q1468" s="5">
        <f t="shared" ca="1" si="227"/>
        <v>-7.5714285714285734E-2</v>
      </c>
      <c r="R1468" s="9">
        <f t="shared" ca="1" si="228"/>
        <v>0</v>
      </c>
      <c r="S1468" s="5">
        <f t="shared" si="229"/>
        <v>-0.99999999999999978</v>
      </c>
    </row>
    <row r="1469" spans="1:19" x14ac:dyDescent="0.3">
      <c r="A1469" s="7">
        <v>43683</v>
      </c>
      <c r="B1469" s="3">
        <v>102164</v>
      </c>
      <c r="C1469" s="3">
        <v>100098</v>
      </c>
      <c r="D1469" s="3">
        <v>102178</v>
      </c>
      <c r="E1469" s="3">
        <v>100098</v>
      </c>
      <c r="F1469" s="4" t="s">
        <v>821</v>
      </c>
      <c r="G1469" s="1">
        <f>VALUE(LEFT(F1469,LEN(F1469)-1))*CHOOSE(MATCH(RIGHT(F1469,1),{"K";"M";"B"},0),1000,1000000,1000000000)</f>
        <v>5230000</v>
      </c>
      <c r="H1469" s="6">
        <v>2.06E-2</v>
      </c>
      <c r="I1469" s="5">
        <f>+Dados_Históricos___Ibovespa_2015_a_2025[[#This Row],[Var%]]*100</f>
        <v>2.06</v>
      </c>
      <c r="J1469" s="9">
        <f t="shared" si="220"/>
        <v>1</v>
      </c>
      <c r="K1469" s="5">
        <f t="shared" si="221"/>
        <v>1.56</v>
      </c>
      <c r="L1469" s="9">
        <f t="shared" si="222"/>
        <v>1</v>
      </c>
      <c r="M1469" s="5">
        <f t="shared" ca="1" si="223"/>
        <v>-0.13800000000000004</v>
      </c>
      <c r="N1469" s="9">
        <f t="shared" ca="1" si="224"/>
        <v>0</v>
      </c>
      <c r="O1469" s="5">
        <f t="shared" ca="1" si="225"/>
        <v>-0.14199999999999999</v>
      </c>
      <c r="P1469" s="9">
        <f t="shared" ca="1" si="226"/>
        <v>0</v>
      </c>
      <c r="Q1469" s="5">
        <f t="shared" ca="1" si="227"/>
        <v>-8.4285714285714269E-2</v>
      </c>
      <c r="R1469" s="9">
        <f t="shared" ca="1" si="228"/>
        <v>0</v>
      </c>
      <c r="S1469" s="5">
        <f t="shared" si="229"/>
        <v>-1</v>
      </c>
    </row>
    <row r="1470" spans="1:19" x14ac:dyDescent="0.3">
      <c r="A1470" s="7">
        <v>43682</v>
      </c>
      <c r="B1470" s="3">
        <v>100098</v>
      </c>
      <c r="C1470" s="3">
        <v>102658</v>
      </c>
      <c r="D1470" s="3">
        <v>102658</v>
      </c>
      <c r="E1470" s="3">
        <v>99630</v>
      </c>
      <c r="F1470" s="4" t="s">
        <v>833</v>
      </c>
      <c r="G1470" s="1">
        <f>VALUE(LEFT(F1470,LEN(F1470)-1))*CHOOSE(MATCH(RIGHT(F1470,1),{"K";"M";"B"},0),1000,1000000,1000000000)</f>
        <v>5160000</v>
      </c>
      <c r="H1470" s="6">
        <v>-2.5100000000000001E-2</v>
      </c>
      <c r="I1470" s="5">
        <f>+Dados_Históricos___Ibovespa_2015_a_2025[[#This Row],[Var%]]*100</f>
        <v>-2.5100000000000002</v>
      </c>
      <c r="J1470" s="9">
        <f t="shared" si="220"/>
        <v>0</v>
      </c>
      <c r="K1470" s="5">
        <f t="shared" si="221"/>
        <v>-2.0100000000000002</v>
      </c>
      <c r="L1470" s="9">
        <f t="shared" si="222"/>
        <v>0</v>
      </c>
      <c r="M1470" s="5">
        <f t="shared" ca="1" si="223"/>
        <v>-0.65600000000000003</v>
      </c>
      <c r="N1470" s="9">
        <f t="shared" ca="1" si="224"/>
        <v>0</v>
      </c>
      <c r="O1470" s="5">
        <f t="shared" ca="1" si="225"/>
        <v>-0.372</v>
      </c>
      <c r="P1470" s="9">
        <f t="shared" ca="1" si="226"/>
        <v>0</v>
      </c>
      <c r="Q1470" s="5">
        <f t="shared" ca="1" si="227"/>
        <v>-0.16142857142857134</v>
      </c>
      <c r="R1470" s="9">
        <f t="shared" ca="1" si="228"/>
        <v>0</v>
      </c>
      <c r="S1470" s="5">
        <f t="shared" si="229"/>
        <v>1</v>
      </c>
    </row>
    <row r="1471" spans="1:19" x14ac:dyDescent="0.3">
      <c r="A1471" s="7">
        <v>43679</v>
      </c>
      <c r="B1471" s="3">
        <v>102674</v>
      </c>
      <c r="C1471" s="3">
        <v>102122</v>
      </c>
      <c r="D1471" s="3">
        <v>103180</v>
      </c>
      <c r="E1471" s="3">
        <v>101667</v>
      </c>
      <c r="F1471" s="4" t="s">
        <v>907</v>
      </c>
      <c r="G1471" s="1">
        <f>VALUE(LEFT(F1471,LEN(F1471)-1))*CHOOSE(MATCH(RIGHT(F1471,1),{"K";"M";"B"},0),1000,1000000,1000000000)</f>
        <v>5080000</v>
      </c>
      <c r="H1471" s="6">
        <v>5.4000000000000003E-3</v>
      </c>
      <c r="I1471" s="5">
        <f>+Dados_Históricos___Ibovespa_2015_a_2025[[#This Row],[Var%]]*100</f>
        <v>0.54</v>
      </c>
      <c r="J1471" s="9">
        <f t="shared" si="220"/>
        <v>1</v>
      </c>
      <c r="K1471" s="5">
        <f t="shared" si="221"/>
        <v>4.0000000000000036E-2</v>
      </c>
      <c r="L1471" s="9">
        <f t="shared" si="222"/>
        <v>1</v>
      </c>
      <c r="M1471" s="5">
        <f t="shared" ca="1" si="223"/>
        <v>-2.4E-2</v>
      </c>
      <c r="N1471" s="9">
        <f t="shared" ca="1" si="224"/>
        <v>0</v>
      </c>
      <c r="O1471" s="5">
        <f t="shared" ca="1" si="225"/>
        <v>-7.2999999999999995E-2</v>
      </c>
      <c r="P1471" s="9">
        <f t="shared" ca="1" si="226"/>
        <v>0</v>
      </c>
      <c r="Q1471" s="5">
        <f t="shared" ca="1" si="227"/>
        <v>3.2380952380952378E-2</v>
      </c>
      <c r="R1471" s="9">
        <f t="shared" ca="1" si="228"/>
        <v>1</v>
      </c>
      <c r="S1471" s="5">
        <f t="shared" si="229"/>
        <v>-1</v>
      </c>
    </row>
    <row r="1472" spans="1:19" x14ac:dyDescent="0.3">
      <c r="A1472" s="7">
        <v>43678</v>
      </c>
      <c r="B1472" s="3">
        <v>102126</v>
      </c>
      <c r="C1472" s="3">
        <v>101819</v>
      </c>
      <c r="D1472" s="3">
        <v>104056</v>
      </c>
      <c r="E1472" s="3">
        <v>101819</v>
      </c>
      <c r="F1472" s="4" t="s">
        <v>301</v>
      </c>
      <c r="G1472" s="1">
        <f>VALUE(LEFT(F1472,LEN(F1472)-1))*CHOOSE(MATCH(RIGHT(F1472,1),{"K";"M";"B"},0),1000,1000000,1000000000)</f>
        <v>7350000</v>
      </c>
      <c r="H1472" s="6">
        <v>3.0999999999999999E-3</v>
      </c>
      <c r="I1472" s="5">
        <f>+Dados_Históricos___Ibovespa_2015_a_2025[[#This Row],[Var%]]*100</f>
        <v>0.31</v>
      </c>
      <c r="J1472" s="9">
        <f t="shared" si="220"/>
        <v>1</v>
      </c>
      <c r="K1472" s="5">
        <f t="shared" si="221"/>
        <v>0</v>
      </c>
      <c r="L1472" s="9">
        <f t="shared" si="222"/>
        <v>0</v>
      </c>
      <c r="M1472" s="5">
        <f t="shared" ca="1" si="223"/>
        <v>-0.1</v>
      </c>
      <c r="N1472" s="9">
        <f t="shared" ca="1" si="224"/>
        <v>0</v>
      </c>
      <c r="O1472" s="5">
        <f t="shared" ca="1" si="225"/>
        <v>-0.24799999999999994</v>
      </c>
      <c r="P1472" s="9">
        <f t="shared" ca="1" si="226"/>
        <v>0</v>
      </c>
      <c r="Q1472" s="5">
        <f t="shared" ca="1" si="227"/>
        <v>7.4761904761904779E-2</v>
      </c>
      <c r="R1472" s="9">
        <f t="shared" ca="1" si="228"/>
        <v>1</v>
      </c>
      <c r="S1472" s="5">
        <f t="shared" si="229"/>
        <v>-1.0000000000000002</v>
      </c>
    </row>
    <row r="1473" spans="1:19" x14ac:dyDescent="0.3">
      <c r="A1473" s="7">
        <v>43677</v>
      </c>
      <c r="B1473" s="3">
        <v>101812</v>
      </c>
      <c r="C1473" s="3">
        <v>102946</v>
      </c>
      <c r="D1473" s="3">
        <v>103129</v>
      </c>
      <c r="E1473" s="3">
        <v>100950</v>
      </c>
      <c r="F1473" s="4" t="s">
        <v>821</v>
      </c>
      <c r="G1473" s="1">
        <f>VALUE(LEFT(F1473,LEN(F1473)-1))*CHOOSE(MATCH(RIGHT(F1473,1),{"K";"M";"B"},0),1000,1000000,1000000000)</f>
        <v>5230000</v>
      </c>
      <c r="H1473" s="6">
        <v>-1.09E-2</v>
      </c>
      <c r="I1473" s="5">
        <f>+Dados_Históricos___Ibovespa_2015_a_2025[[#This Row],[Var%]]*100</f>
        <v>-1.0900000000000001</v>
      </c>
      <c r="J1473" s="9">
        <f t="shared" si="220"/>
        <v>0</v>
      </c>
      <c r="K1473" s="5">
        <f t="shared" si="221"/>
        <v>-0.59000000000000008</v>
      </c>
      <c r="L1473" s="9">
        <f t="shared" si="222"/>
        <v>0</v>
      </c>
      <c r="M1473" s="5">
        <f t="shared" ca="1" si="223"/>
        <v>-0.44399999999999995</v>
      </c>
      <c r="N1473" s="9">
        <f t="shared" ca="1" si="224"/>
        <v>0</v>
      </c>
      <c r="O1473" s="5">
        <f t="shared" ca="1" si="225"/>
        <v>-0.19599999999999995</v>
      </c>
      <c r="P1473" s="9">
        <f t="shared" ca="1" si="226"/>
        <v>0</v>
      </c>
      <c r="Q1473" s="5">
        <f t="shared" ca="1" si="227"/>
        <v>2.523809523809525E-2</v>
      </c>
      <c r="R1473" s="9">
        <f t="shared" ca="1" si="228"/>
        <v>1</v>
      </c>
      <c r="S1473" s="5">
        <f t="shared" si="229"/>
        <v>1</v>
      </c>
    </row>
    <row r="1474" spans="1:19" x14ac:dyDescent="0.3">
      <c r="A1474" s="7">
        <v>43676</v>
      </c>
      <c r="B1474" s="3">
        <v>102933</v>
      </c>
      <c r="C1474" s="3">
        <v>103483</v>
      </c>
      <c r="D1474" s="3">
        <v>103555</v>
      </c>
      <c r="E1474" s="3">
        <v>102596</v>
      </c>
      <c r="F1474" s="4" t="s">
        <v>850</v>
      </c>
      <c r="G1474" s="1">
        <f>VALUE(LEFT(F1474,LEN(F1474)-1))*CHOOSE(MATCH(RIGHT(F1474,1),{"K";"M";"B"},0),1000,1000000,1000000000)</f>
        <v>4190000.0000000005</v>
      </c>
      <c r="H1474" s="6">
        <v>-5.3E-3</v>
      </c>
      <c r="I1474" s="5">
        <f>+Dados_Históricos___Ibovespa_2015_a_2025[[#This Row],[Var%]]*100</f>
        <v>-0.53</v>
      </c>
      <c r="J1474" s="9">
        <f t="shared" ref="J1474:J1537" si="230">IF(I1474&lt;0,0,IF(I1474=0,0,1))</f>
        <v>0</v>
      </c>
      <c r="K1474" s="5">
        <f t="shared" ref="K1474:K1537" si="231">IF(ABS(I1474)&lt;=0.5, 0, IF(I1474&gt;0, I1474-0.5, I1474+0.5))</f>
        <v>-3.0000000000000027E-2</v>
      </c>
      <c r="L1474" s="9">
        <f t="shared" ref="L1474:L1537" si="232">IF(K1474&lt;0,0,IF(K1474=0,0,1))</f>
        <v>0</v>
      </c>
      <c r="M1474" s="5">
        <f t="shared" ref="M1474:M1537" ca="1" si="233">AVERAGE(OFFSET(I1474,0,0,5,1))</f>
        <v>-0.14599999999999996</v>
      </c>
      <c r="N1474" s="9">
        <f t="shared" ref="N1474:N1537" ca="1" si="234">IF(M1474&lt;0,0,IF(M1474=0,0,1))</f>
        <v>0</v>
      </c>
      <c r="O1474" s="5">
        <f t="shared" ref="O1474:O1537" ca="1" si="235">AVERAGE(OFFSET(I1474,0,0,10,1))</f>
        <v>-7.8999999999999987E-2</v>
      </c>
      <c r="P1474" s="9">
        <f t="shared" ref="P1474:P1537" ca="1" si="236">IF(O1474&lt;0,0,IF(O1474=0,0,1))</f>
        <v>0</v>
      </c>
      <c r="Q1474" s="5">
        <f t="shared" ref="Q1474:Q1537" ca="1" si="237">AVERAGE(OFFSET(I1474,0,0,21,1))</f>
        <v>9.4761904761904769E-2</v>
      </c>
      <c r="R1474" s="9">
        <f t="shared" ref="R1474:R1537" ca="1" si="238">IF(Q1474&lt;0,0,IF(Q1474=0,0,1))</f>
        <v>1</v>
      </c>
      <c r="S1474" s="5">
        <f t="shared" ref="S1474:S1537" si="239">CORREL(G1473:G1474,I1473:I1474)</f>
        <v>-1</v>
      </c>
    </row>
    <row r="1475" spans="1:19" x14ac:dyDescent="0.3">
      <c r="A1475" s="7">
        <v>43675</v>
      </c>
      <c r="B1475" s="3">
        <v>103483</v>
      </c>
      <c r="C1475" s="3">
        <v>102817</v>
      </c>
      <c r="D1475" s="3">
        <v>103483</v>
      </c>
      <c r="E1475" s="3">
        <v>102461</v>
      </c>
      <c r="F1475" s="4" t="s">
        <v>834</v>
      </c>
      <c r="G1475" s="1">
        <f>VALUE(LEFT(F1475,LEN(F1475)-1))*CHOOSE(MATCH(RIGHT(F1475,1),{"K";"M";"B"},0),1000,1000000,1000000000)</f>
        <v>3670000</v>
      </c>
      <c r="H1475" s="6">
        <v>6.4999999999999997E-3</v>
      </c>
      <c r="I1475" s="5">
        <f>+Dados_Históricos___Ibovespa_2015_a_2025[[#This Row],[Var%]]*100</f>
        <v>0.65</v>
      </c>
      <c r="J1475" s="9">
        <f t="shared" si="230"/>
        <v>1</v>
      </c>
      <c r="K1475" s="5">
        <f t="shared" si="231"/>
        <v>0.15000000000000002</v>
      </c>
      <c r="L1475" s="9">
        <f t="shared" si="232"/>
        <v>1</v>
      </c>
      <c r="M1475" s="5">
        <f t="shared" ca="1" si="233"/>
        <v>-8.7999999999999967E-2</v>
      </c>
      <c r="N1475" s="9">
        <f t="shared" ca="1" si="234"/>
        <v>0</v>
      </c>
      <c r="O1475" s="5">
        <f t="shared" ca="1" si="235"/>
        <v>-2.8999999999999991E-2</v>
      </c>
      <c r="P1475" s="9">
        <f t="shared" ca="1" si="236"/>
        <v>0</v>
      </c>
      <c r="Q1475" s="5">
        <f t="shared" ca="1" si="237"/>
        <v>0.13142857142857142</v>
      </c>
      <c r="R1475" s="9">
        <f t="shared" ca="1" si="238"/>
        <v>1</v>
      </c>
      <c r="S1475" s="5">
        <f t="shared" si="239"/>
        <v>-1.0000000000000002</v>
      </c>
    </row>
    <row r="1476" spans="1:19" x14ac:dyDescent="0.3">
      <c r="A1476" s="7">
        <v>43672</v>
      </c>
      <c r="B1476" s="3">
        <v>102819</v>
      </c>
      <c r="C1476" s="3">
        <v>102654</v>
      </c>
      <c r="D1476" s="3">
        <v>103209</v>
      </c>
      <c r="E1476" s="3">
        <v>102196</v>
      </c>
      <c r="F1476" s="4" t="s">
        <v>908</v>
      </c>
      <c r="G1476" s="1">
        <f>VALUE(LEFT(F1476,LEN(F1476)-1))*CHOOSE(MATCH(RIGHT(F1476,1),{"K";"M";"B"},0),1000,1000000,1000000000)</f>
        <v>5300000</v>
      </c>
      <c r="H1476" s="6">
        <v>1.6000000000000001E-3</v>
      </c>
      <c r="I1476" s="5">
        <f>+Dados_Históricos___Ibovespa_2015_a_2025[[#This Row],[Var%]]*100</f>
        <v>0.16</v>
      </c>
      <c r="J1476" s="9">
        <f t="shared" si="230"/>
        <v>1</v>
      </c>
      <c r="K1476" s="5">
        <f t="shared" si="231"/>
        <v>0</v>
      </c>
      <c r="L1476" s="9">
        <f t="shared" si="232"/>
        <v>0</v>
      </c>
      <c r="M1476" s="5">
        <f t="shared" ca="1" si="233"/>
        <v>-0.12199999999999997</v>
      </c>
      <c r="N1476" s="9">
        <f t="shared" ca="1" si="234"/>
        <v>0</v>
      </c>
      <c r="O1476" s="5">
        <f t="shared" ca="1" si="235"/>
        <v>-0.10400000000000001</v>
      </c>
      <c r="P1476" s="9">
        <f t="shared" ca="1" si="236"/>
        <v>0</v>
      </c>
      <c r="Q1476" s="5">
        <f t="shared" ca="1" si="237"/>
        <v>0.10190476190476191</v>
      </c>
      <c r="R1476" s="9">
        <f t="shared" ca="1" si="238"/>
        <v>1</v>
      </c>
      <c r="S1476" s="5">
        <f t="shared" si="239"/>
        <v>-1</v>
      </c>
    </row>
    <row r="1477" spans="1:19" x14ac:dyDescent="0.3">
      <c r="A1477" s="7">
        <v>43671</v>
      </c>
      <c r="B1477" s="3">
        <v>102655</v>
      </c>
      <c r="C1477" s="3">
        <v>104119</v>
      </c>
      <c r="D1477" s="3">
        <v>104440</v>
      </c>
      <c r="E1477" s="3">
        <v>102390</v>
      </c>
      <c r="F1477" s="4" t="s">
        <v>909</v>
      </c>
      <c r="G1477" s="1">
        <f>VALUE(LEFT(F1477,LEN(F1477)-1))*CHOOSE(MATCH(RIGHT(F1477,1),{"K";"M";"B"},0),1000,1000000,1000000000)</f>
        <v>5980000</v>
      </c>
      <c r="H1477" s="6">
        <v>-1.41E-2</v>
      </c>
      <c r="I1477" s="5">
        <f>+Dados_Históricos___Ibovespa_2015_a_2025[[#This Row],[Var%]]*100</f>
        <v>-1.41</v>
      </c>
      <c r="J1477" s="9">
        <f t="shared" si="230"/>
        <v>0</v>
      </c>
      <c r="K1477" s="5">
        <f t="shared" si="231"/>
        <v>-0.90999999999999992</v>
      </c>
      <c r="L1477" s="9">
        <f t="shared" si="232"/>
        <v>0</v>
      </c>
      <c r="M1477" s="5">
        <f t="shared" ca="1" si="233"/>
        <v>-0.39599999999999996</v>
      </c>
      <c r="N1477" s="9">
        <f t="shared" ca="1" si="234"/>
        <v>0</v>
      </c>
      <c r="O1477" s="5">
        <f t="shared" ca="1" si="235"/>
        <v>-0.23799999999999999</v>
      </c>
      <c r="P1477" s="9">
        <f t="shared" ca="1" si="236"/>
        <v>0</v>
      </c>
      <c r="Q1477" s="5">
        <f t="shared" ca="1" si="237"/>
        <v>0.12285714285714286</v>
      </c>
      <c r="R1477" s="9">
        <f t="shared" ca="1" si="238"/>
        <v>1</v>
      </c>
      <c r="S1477" s="5">
        <f t="shared" si="239"/>
        <v>-1</v>
      </c>
    </row>
    <row r="1478" spans="1:19" x14ac:dyDescent="0.3">
      <c r="A1478" s="7">
        <v>43670</v>
      </c>
      <c r="B1478" s="3">
        <v>104120</v>
      </c>
      <c r="C1478" s="3">
        <v>103707</v>
      </c>
      <c r="D1478" s="3">
        <v>104570</v>
      </c>
      <c r="E1478" s="3">
        <v>103707</v>
      </c>
      <c r="F1478" s="4" t="s">
        <v>910</v>
      </c>
      <c r="G1478" s="1">
        <f>VALUE(LEFT(F1478,LEN(F1478)-1))*CHOOSE(MATCH(RIGHT(F1478,1),{"K";"M";"B"},0),1000,1000000,1000000000)</f>
        <v>5020000</v>
      </c>
      <c r="H1478" s="6">
        <v>4.0000000000000001E-3</v>
      </c>
      <c r="I1478" s="5">
        <f>+Dados_Históricos___Ibovespa_2015_a_2025[[#This Row],[Var%]]*100</f>
        <v>0.4</v>
      </c>
      <c r="J1478" s="9">
        <f t="shared" si="230"/>
        <v>1</v>
      </c>
      <c r="K1478" s="5">
        <f t="shared" si="231"/>
        <v>0</v>
      </c>
      <c r="L1478" s="9">
        <f t="shared" si="232"/>
        <v>0</v>
      </c>
      <c r="M1478" s="5">
        <f t="shared" ca="1" si="233"/>
        <v>5.2000000000000005E-2</v>
      </c>
      <c r="N1478" s="9">
        <f t="shared" ca="1" si="234"/>
        <v>1</v>
      </c>
      <c r="O1478" s="5">
        <f t="shared" ca="1" si="235"/>
        <v>-0.15999999999999998</v>
      </c>
      <c r="P1478" s="9">
        <f t="shared" ca="1" si="236"/>
        <v>0</v>
      </c>
      <c r="Q1478" s="5">
        <f t="shared" ca="1" si="237"/>
        <v>9.8095238095238055E-2</v>
      </c>
      <c r="R1478" s="9">
        <f t="shared" ca="1" si="238"/>
        <v>1</v>
      </c>
      <c r="S1478" s="5">
        <f t="shared" si="239"/>
        <v>-1.0000000000000002</v>
      </c>
    </row>
    <row r="1479" spans="1:19" x14ac:dyDescent="0.3">
      <c r="A1479" s="7">
        <v>43669</v>
      </c>
      <c r="B1479" s="3">
        <v>103704</v>
      </c>
      <c r="C1479" s="3">
        <v>103949</v>
      </c>
      <c r="D1479" s="3">
        <v>104430</v>
      </c>
      <c r="E1479" s="3">
        <v>103518</v>
      </c>
      <c r="F1479" s="4" t="s">
        <v>911</v>
      </c>
      <c r="G1479" s="1">
        <f>VALUE(LEFT(F1479,LEN(F1479)-1))*CHOOSE(MATCH(RIGHT(F1479,1),{"K";"M";"B"},0),1000,1000000,1000000000)</f>
        <v>4179999.9999999995</v>
      </c>
      <c r="H1479" s="6">
        <v>-2.3999999999999998E-3</v>
      </c>
      <c r="I1479" s="5">
        <f>+Dados_Históricos___Ibovespa_2015_a_2025[[#This Row],[Var%]]*100</f>
        <v>-0.24</v>
      </c>
      <c r="J1479" s="9">
        <f t="shared" si="230"/>
        <v>0</v>
      </c>
      <c r="K1479" s="5">
        <f t="shared" si="231"/>
        <v>0</v>
      </c>
      <c r="L1479" s="9">
        <f t="shared" si="232"/>
        <v>0</v>
      </c>
      <c r="M1479" s="5">
        <f t="shared" ca="1" si="233"/>
        <v>-1.2000000000000002E-2</v>
      </c>
      <c r="N1479" s="9">
        <f t="shared" ca="1" si="234"/>
        <v>0</v>
      </c>
      <c r="O1479" s="5">
        <f t="shared" ca="1" si="235"/>
        <v>-7.6999999999999999E-2</v>
      </c>
      <c r="P1479" s="9">
        <f t="shared" ca="1" si="236"/>
        <v>0</v>
      </c>
      <c r="Q1479" s="5">
        <f t="shared" ca="1" si="237"/>
        <v>8.142857142857142E-2</v>
      </c>
      <c r="R1479" s="9">
        <f t="shared" ca="1" si="238"/>
        <v>1</v>
      </c>
      <c r="S1479" s="5">
        <f t="shared" si="239"/>
        <v>0.99999999999999978</v>
      </c>
    </row>
    <row r="1480" spans="1:19" x14ac:dyDescent="0.3">
      <c r="A1480" s="7">
        <v>43668</v>
      </c>
      <c r="B1480" s="3">
        <v>103949</v>
      </c>
      <c r="C1480" s="3">
        <v>103452</v>
      </c>
      <c r="D1480" s="3">
        <v>104278</v>
      </c>
      <c r="E1480" s="3">
        <v>103452</v>
      </c>
      <c r="F1480" s="4" t="s">
        <v>912</v>
      </c>
      <c r="G1480" s="1">
        <f>VALUE(LEFT(F1480,LEN(F1480)-1))*CHOOSE(MATCH(RIGHT(F1480,1),{"K";"M";"B"},0),1000,1000000,1000000000)</f>
        <v>3570000</v>
      </c>
      <c r="H1480" s="6">
        <v>4.7999999999999996E-3</v>
      </c>
      <c r="I1480" s="5">
        <f>+Dados_Históricos___Ibovespa_2015_a_2025[[#This Row],[Var%]]*100</f>
        <v>0.48</v>
      </c>
      <c r="J1480" s="9">
        <f t="shared" si="230"/>
        <v>1</v>
      </c>
      <c r="K1480" s="5">
        <f t="shared" si="231"/>
        <v>0</v>
      </c>
      <c r="L1480" s="9">
        <f t="shared" si="232"/>
        <v>0</v>
      </c>
      <c r="M1480" s="5">
        <f t="shared" ca="1" si="233"/>
        <v>0.03</v>
      </c>
      <c r="N1480" s="9">
        <f t="shared" ca="1" si="234"/>
        <v>1</v>
      </c>
      <c r="O1480" s="5">
        <f t="shared" ca="1" si="235"/>
        <v>-1.0999999999999982E-2</v>
      </c>
      <c r="P1480" s="9">
        <f t="shared" ca="1" si="236"/>
        <v>0</v>
      </c>
      <c r="Q1480" s="5">
        <f t="shared" ca="1" si="237"/>
        <v>0.17380952380952383</v>
      </c>
      <c r="R1480" s="9">
        <f t="shared" ca="1" si="238"/>
        <v>1</v>
      </c>
      <c r="S1480" s="5">
        <f t="shared" si="239"/>
        <v>-1</v>
      </c>
    </row>
    <row r="1481" spans="1:19" x14ac:dyDescent="0.3">
      <c r="A1481" s="7">
        <v>43665</v>
      </c>
      <c r="B1481" s="3">
        <v>103452</v>
      </c>
      <c r="C1481" s="3">
        <v>104716</v>
      </c>
      <c r="D1481" s="3">
        <v>104723</v>
      </c>
      <c r="E1481" s="3">
        <v>103388</v>
      </c>
      <c r="F1481" s="4" t="s">
        <v>913</v>
      </c>
      <c r="G1481" s="1">
        <f>VALUE(LEFT(F1481,LEN(F1481)-1))*CHOOSE(MATCH(RIGHT(F1481,1),{"K";"M";"B"},0),1000,1000000,1000000000)</f>
        <v>3590000</v>
      </c>
      <c r="H1481" s="6">
        <v>-1.21E-2</v>
      </c>
      <c r="I1481" s="5">
        <f>+Dados_Históricos___Ibovespa_2015_a_2025[[#This Row],[Var%]]*100</f>
        <v>-1.21</v>
      </c>
      <c r="J1481" s="9">
        <f t="shared" si="230"/>
        <v>0</v>
      </c>
      <c r="K1481" s="5">
        <f t="shared" si="231"/>
        <v>-0.71</v>
      </c>
      <c r="L1481" s="9">
        <f t="shared" si="232"/>
        <v>0</v>
      </c>
      <c r="M1481" s="5">
        <f t="shared" ca="1" si="233"/>
        <v>-8.5999999999999993E-2</v>
      </c>
      <c r="N1481" s="9">
        <f t="shared" ca="1" si="234"/>
        <v>0</v>
      </c>
      <c r="O1481" s="5">
        <f t="shared" ca="1" si="235"/>
        <v>-1.4999999999999986E-2</v>
      </c>
      <c r="P1481" s="9">
        <f t="shared" ca="1" si="236"/>
        <v>0</v>
      </c>
      <c r="Q1481" s="5">
        <f t="shared" ca="1" si="237"/>
        <v>0.19380952380952382</v>
      </c>
      <c r="R1481" s="9">
        <f t="shared" ca="1" si="238"/>
        <v>1</v>
      </c>
      <c r="S1481" s="5">
        <f t="shared" si="239"/>
        <v>-1</v>
      </c>
    </row>
    <row r="1482" spans="1:19" x14ac:dyDescent="0.3">
      <c r="A1482" s="7">
        <v>43664</v>
      </c>
      <c r="B1482" s="3">
        <v>104717</v>
      </c>
      <c r="C1482" s="3">
        <v>103859</v>
      </c>
      <c r="D1482" s="3">
        <v>104773</v>
      </c>
      <c r="E1482" s="3">
        <v>103859</v>
      </c>
      <c r="F1482" s="4" t="s">
        <v>914</v>
      </c>
      <c r="G1482" s="1">
        <f>VALUE(LEFT(F1482,LEN(F1482)-1))*CHOOSE(MATCH(RIGHT(F1482,1),{"K";"M";"B"},0),1000,1000000,1000000000)</f>
        <v>4550000</v>
      </c>
      <c r="H1482" s="6">
        <v>8.3000000000000001E-3</v>
      </c>
      <c r="I1482" s="5">
        <f>+Dados_Históricos___Ibovespa_2015_a_2025[[#This Row],[Var%]]*100</f>
        <v>0.83</v>
      </c>
      <c r="J1482" s="9">
        <f t="shared" si="230"/>
        <v>1</v>
      </c>
      <c r="K1482" s="5">
        <f t="shared" si="231"/>
        <v>0.32999999999999996</v>
      </c>
      <c r="L1482" s="9">
        <f t="shared" si="232"/>
        <v>1</v>
      </c>
      <c r="M1482" s="5">
        <f t="shared" ca="1" si="233"/>
        <v>-0.08</v>
      </c>
      <c r="N1482" s="9">
        <f t="shared" ca="1" si="234"/>
        <v>0</v>
      </c>
      <c r="O1482" s="5">
        <f t="shared" ca="1" si="235"/>
        <v>0.26199999999999996</v>
      </c>
      <c r="P1482" s="9">
        <f t="shared" ca="1" si="236"/>
        <v>1</v>
      </c>
      <c r="Q1482" s="5">
        <f t="shared" ca="1" si="237"/>
        <v>0.33809523809523806</v>
      </c>
      <c r="R1482" s="9">
        <f t="shared" ca="1" si="238"/>
        <v>1</v>
      </c>
      <c r="S1482" s="5">
        <f t="shared" si="239"/>
        <v>1</v>
      </c>
    </row>
    <row r="1483" spans="1:19" x14ac:dyDescent="0.3">
      <c r="A1483" s="7">
        <v>43663</v>
      </c>
      <c r="B1483" s="3">
        <v>103856</v>
      </c>
      <c r="C1483" s="3">
        <v>103775</v>
      </c>
      <c r="D1483" s="3">
        <v>104453</v>
      </c>
      <c r="E1483" s="3">
        <v>103712</v>
      </c>
      <c r="F1483" s="4" t="s">
        <v>875</v>
      </c>
      <c r="G1483" s="1">
        <f>VALUE(LEFT(F1483,LEN(F1483)-1))*CHOOSE(MATCH(RIGHT(F1483,1),{"K";"M";"B"},0),1000,1000000,1000000000)</f>
        <v>3940000</v>
      </c>
      <c r="H1483" s="6">
        <v>8.0000000000000004E-4</v>
      </c>
      <c r="I1483" s="5">
        <f>+Dados_Históricos___Ibovespa_2015_a_2025[[#This Row],[Var%]]*100</f>
        <v>0.08</v>
      </c>
      <c r="J1483" s="9">
        <f t="shared" si="230"/>
        <v>1</v>
      </c>
      <c r="K1483" s="5">
        <f t="shared" si="231"/>
        <v>0</v>
      </c>
      <c r="L1483" s="9">
        <f t="shared" si="232"/>
        <v>0</v>
      </c>
      <c r="M1483" s="5">
        <f t="shared" ca="1" si="233"/>
        <v>-0.372</v>
      </c>
      <c r="N1483" s="9">
        <f t="shared" ca="1" si="234"/>
        <v>0</v>
      </c>
      <c r="O1483" s="5">
        <f t="shared" ca="1" si="235"/>
        <v>0.32199999999999995</v>
      </c>
      <c r="P1483" s="9">
        <f t="shared" ca="1" si="236"/>
        <v>1</v>
      </c>
      <c r="Q1483" s="5">
        <f t="shared" ca="1" si="237"/>
        <v>0.27809523809523806</v>
      </c>
      <c r="R1483" s="9">
        <f t="shared" ca="1" si="238"/>
        <v>1</v>
      </c>
      <c r="S1483" s="5">
        <f t="shared" si="239"/>
        <v>1.0000000000000002</v>
      </c>
    </row>
    <row r="1484" spans="1:19" x14ac:dyDescent="0.3">
      <c r="A1484" s="7">
        <v>43662</v>
      </c>
      <c r="B1484" s="3">
        <v>103775</v>
      </c>
      <c r="C1484" s="3">
        <v>103805</v>
      </c>
      <c r="D1484" s="3">
        <v>104440</v>
      </c>
      <c r="E1484" s="3">
        <v>103361</v>
      </c>
      <c r="F1484" s="4" t="s">
        <v>915</v>
      </c>
      <c r="G1484" s="1">
        <f>VALUE(LEFT(F1484,LEN(F1484)-1))*CHOOSE(MATCH(RIGHT(F1484,1),{"K";"M";"B"},0),1000,1000000,1000000000)</f>
        <v>4610000</v>
      </c>
      <c r="H1484" s="6">
        <v>-2.9999999999999997E-4</v>
      </c>
      <c r="I1484" s="5">
        <f>+Dados_Históricos___Ibovespa_2015_a_2025[[#This Row],[Var%]]*100</f>
        <v>-0.03</v>
      </c>
      <c r="J1484" s="9">
        <f t="shared" si="230"/>
        <v>0</v>
      </c>
      <c r="K1484" s="5">
        <f t="shared" si="231"/>
        <v>0</v>
      </c>
      <c r="L1484" s="9">
        <f t="shared" si="232"/>
        <v>0</v>
      </c>
      <c r="M1484" s="5">
        <f t="shared" ca="1" si="233"/>
        <v>-0.14199999999999999</v>
      </c>
      <c r="N1484" s="9">
        <f t="shared" ca="1" si="234"/>
        <v>0</v>
      </c>
      <c r="O1484" s="5">
        <f t="shared" ca="1" si="235"/>
        <v>0.24099999999999996</v>
      </c>
      <c r="P1484" s="9">
        <f t="shared" ca="1" si="236"/>
        <v>1</v>
      </c>
      <c r="Q1484" s="5">
        <f t="shared" ca="1" si="237"/>
        <v>0.23904761904761904</v>
      </c>
      <c r="R1484" s="9">
        <f t="shared" ca="1" si="238"/>
        <v>1</v>
      </c>
      <c r="S1484" s="5">
        <f t="shared" si="239"/>
        <v>-1</v>
      </c>
    </row>
    <row r="1485" spans="1:19" x14ac:dyDescent="0.3">
      <c r="A1485" s="7">
        <v>43661</v>
      </c>
      <c r="B1485" s="3">
        <v>103803</v>
      </c>
      <c r="C1485" s="3">
        <v>103909</v>
      </c>
      <c r="D1485" s="3">
        <v>104578</v>
      </c>
      <c r="E1485" s="3">
        <v>103495</v>
      </c>
      <c r="F1485" s="4" t="s">
        <v>884</v>
      </c>
      <c r="G1485" s="1">
        <f>VALUE(LEFT(F1485,LEN(F1485)-1))*CHOOSE(MATCH(RIGHT(F1485,1),{"K";"M";"B"},0),1000,1000000,1000000000)</f>
        <v>4120000</v>
      </c>
      <c r="H1485" s="6">
        <v>-1E-3</v>
      </c>
      <c r="I1485" s="5">
        <f>+Dados_Históricos___Ibovespa_2015_a_2025[[#This Row],[Var%]]*100</f>
        <v>-0.1</v>
      </c>
      <c r="J1485" s="9">
        <f t="shared" si="230"/>
        <v>0</v>
      </c>
      <c r="K1485" s="5">
        <f t="shared" si="231"/>
        <v>0</v>
      </c>
      <c r="L1485" s="9">
        <f t="shared" si="232"/>
        <v>0</v>
      </c>
      <c r="M1485" s="5">
        <f t="shared" ca="1" si="233"/>
        <v>-5.2000000000000032E-2</v>
      </c>
      <c r="N1485" s="9">
        <f t="shared" ca="1" si="234"/>
        <v>0</v>
      </c>
      <c r="O1485" s="5">
        <f t="shared" ca="1" si="235"/>
        <v>0.28100000000000003</v>
      </c>
      <c r="P1485" s="9">
        <f t="shared" ca="1" si="236"/>
        <v>1</v>
      </c>
      <c r="Q1485" s="5">
        <f t="shared" ca="1" si="237"/>
        <v>0.26238095238095244</v>
      </c>
      <c r="R1485" s="9">
        <f t="shared" ca="1" si="238"/>
        <v>1</v>
      </c>
      <c r="S1485" s="5">
        <f t="shared" si="239"/>
        <v>1</v>
      </c>
    </row>
    <row r="1486" spans="1:19" x14ac:dyDescent="0.3">
      <c r="A1486" s="7">
        <v>43658</v>
      </c>
      <c r="B1486" s="3">
        <v>103906</v>
      </c>
      <c r="C1486" s="3">
        <v>105158</v>
      </c>
      <c r="D1486" s="3">
        <v>105731</v>
      </c>
      <c r="E1486" s="3">
        <v>103903</v>
      </c>
      <c r="F1486" s="4" t="s">
        <v>848</v>
      </c>
      <c r="G1486" s="1">
        <f>VALUE(LEFT(F1486,LEN(F1486)-1))*CHOOSE(MATCH(RIGHT(F1486,1),{"K";"M";"B"},0),1000,1000000,1000000000)</f>
        <v>4890000</v>
      </c>
      <c r="H1486" s="6">
        <v>-1.18E-2</v>
      </c>
      <c r="I1486" s="5">
        <f>+Dados_Históricos___Ibovespa_2015_a_2025[[#This Row],[Var%]]*100</f>
        <v>-1.18</v>
      </c>
      <c r="J1486" s="9">
        <f t="shared" si="230"/>
        <v>0</v>
      </c>
      <c r="K1486" s="5">
        <f t="shared" si="231"/>
        <v>-0.67999999999999994</v>
      </c>
      <c r="L1486" s="9">
        <f t="shared" si="232"/>
        <v>0</v>
      </c>
      <c r="M1486" s="5">
        <f t="shared" ca="1" si="233"/>
        <v>5.599999999999998E-2</v>
      </c>
      <c r="N1486" s="9">
        <f t="shared" ca="1" si="234"/>
        <v>1</v>
      </c>
      <c r="O1486" s="5">
        <f t="shared" ca="1" si="235"/>
        <v>0.31499999999999995</v>
      </c>
      <c r="P1486" s="9">
        <f t="shared" ca="1" si="236"/>
        <v>1</v>
      </c>
      <c r="Q1486" s="5">
        <f t="shared" ca="1" si="237"/>
        <v>0.2361904761904762</v>
      </c>
      <c r="R1486" s="9">
        <f t="shared" ca="1" si="238"/>
        <v>1</v>
      </c>
      <c r="S1486" s="5">
        <f t="shared" si="239"/>
        <v>-1.0000000000000002</v>
      </c>
    </row>
    <row r="1487" spans="1:19" x14ac:dyDescent="0.3">
      <c r="A1487" s="7">
        <v>43657</v>
      </c>
      <c r="B1487" s="3">
        <v>105146</v>
      </c>
      <c r="C1487" s="3">
        <v>105818</v>
      </c>
      <c r="D1487" s="3">
        <v>105886</v>
      </c>
      <c r="E1487" s="3">
        <v>104814</v>
      </c>
      <c r="F1487" s="4" t="s">
        <v>916</v>
      </c>
      <c r="G1487" s="1">
        <f>VALUE(LEFT(F1487,LEN(F1487)-1))*CHOOSE(MATCH(RIGHT(F1487,1),{"K";"M";"B"},0),1000,1000000,1000000000)</f>
        <v>5000000</v>
      </c>
      <c r="H1487" s="6">
        <v>-6.3E-3</v>
      </c>
      <c r="I1487" s="5">
        <f>+Dados_Históricos___Ibovespa_2015_a_2025[[#This Row],[Var%]]*100</f>
        <v>-0.63</v>
      </c>
      <c r="J1487" s="9">
        <f t="shared" si="230"/>
        <v>0</v>
      </c>
      <c r="K1487" s="5">
        <f t="shared" si="231"/>
        <v>-0.13</v>
      </c>
      <c r="L1487" s="9">
        <f t="shared" si="232"/>
        <v>0</v>
      </c>
      <c r="M1487" s="5">
        <f t="shared" ca="1" si="233"/>
        <v>0.60399999999999987</v>
      </c>
      <c r="N1487" s="9">
        <f t="shared" ca="1" si="234"/>
        <v>1</v>
      </c>
      <c r="O1487" s="5">
        <f t="shared" ca="1" si="235"/>
        <v>0.43599999999999994</v>
      </c>
      <c r="P1487" s="9">
        <f t="shared" ca="1" si="236"/>
        <v>1</v>
      </c>
      <c r="Q1487" s="5">
        <f t="shared" ca="1" si="237"/>
        <v>0.36523809523809525</v>
      </c>
      <c r="R1487" s="9">
        <f t="shared" ca="1" si="238"/>
        <v>1</v>
      </c>
      <c r="S1487" s="5">
        <f t="shared" si="239"/>
        <v>1</v>
      </c>
    </row>
    <row r="1488" spans="1:19" x14ac:dyDescent="0.3">
      <c r="A1488" s="7">
        <v>43656</v>
      </c>
      <c r="B1488" s="3">
        <v>105817</v>
      </c>
      <c r="C1488" s="3">
        <v>104537</v>
      </c>
      <c r="D1488" s="3">
        <v>106650</v>
      </c>
      <c r="E1488" s="3">
        <v>104537</v>
      </c>
      <c r="F1488" s="4" t="s">
        <v>917</v>
      </c>
      <c r="G1488" s="1">
        <f>VALUE(LEFT(F1488,LEN(F1488)-1))*CHOOSE(MATCH(RIGHT(F1488,1),{"K";"M";"B"},0),1000,1000000,1000000000)</f>
        <v>7030000</v>
      </c>
      <c r="H1488" s="6">
        <v>1.23E-2</v>
      </c>
      <c r="I1488" s="5">
        <f>+Dados_Históricos___Ibovespa_2015_a_2025[[#This Row],[Var%]]*100</f>
        <v>1.23</v>
      </c>
      <c r="J1488" s="9">
        <f t="shared" si="230"/>
        <v>1</v>
      </c>
      <c r="K1488" s="5">
        <f t="shared" si="231"/>
        <v>0.73</v>
      </c>
      <c r="L1488" s="9">
        <f t="shared" si="232"/>
        <v>1</v>
      </c>
      <c r="M1488" s="5">
        <f t="shared" ca="1" si="233"/>
        <v>1.0159999999999998</v>
      </c>
      <c r="N1488" s="9">
        <f t="shared" ca="1" si="234"/>
        <v>1</v>
      </c>
      <c r="O1488" s="5">
        <f t="shared" ca="1" si="235"/>
        <v>0.55899999999999994</v>
      </c>
      <c r="P1488" s="9">
        <f t="shared" ca="1" si="236"/>
        <v>1</v>
      </c>
      <c r="Q1488" s="5">
        <f t="shared" ca="1" si="237"/>
        <v>0.3780952380952381</v>
      </c>
      <c r="R1488" s="9">
        <f t="shared" ca="1" si="238"/>
        <v>1</v>
      </c>
      <c r="S1488" s="5">
        <f t="shared" si="239"/>
        <v>1</v>
      </c>
    </row>
    <row r="1489" spans="1:19" x14ac:dyDescent="0.3">
      <c r="A1489" s="7">
        <v>43654</v>
      </c>
      <c r="B1489" s="3">
        <v>104530</v>
      </c>
      <c r="C1489" s="3">
        <v>104090</v>
      </c>
      <c r="D1489" s="3">
        <v>104679</v>
      </c>
      <c r="E1489" s="3">
        <v>103988</v>
      </c>
      <c r="F1489" s="4" t="s">
        <v>856</v>
      </c>
      <c r="G1489" s="1">
        <f>VALUE(LEFT(F1489,LEN(F1489)-1))*CHOOSE(MATCH(RIGHT(F1489,1),{"K";"M";"B"},0),1000,1000000,1000000000)</f>
        <v>3610000</v>
      </c>
      <c r="H1489" s="6">
        <v>4.1999999999999997E-3</v>
      </c>
      <c r="I1489" s="5">
        <f>+Dados_Históricos___Ibovespa_2015_a_2025[[#This Row],[Var%]]*100</f>
        <v>0.42</v>
      </c>
      <c r="J1489" s="9">
        <f t="shared" si="230"/>
        <v>1</v>
      </c>
      <c r="K1489" s="5">
        <f t="shared" si="231"/>
        <v>0</v>
      </c>
      <c r="L1489" s="9">
        <f t="shared" si="232"/>
        <v>0</v>
      </c>
      <c r="M1489" s="5">
        <f t="shared" ca="1" si="233"/>
        <v>0.62399999999999989</v>
      </c>
      <c r="N1489" s="9">
        <f t="shared" ca="1" si="234"/>
        <v>1</v>
      </c>
      <c r="O1489" s="5">
        <f t="shared" ca="1" si="235"/>
        <v>0.24299999999999994</v>
      </c>
      <c r="P1489" s="9">
        <f t="shared" ca="1" si="236"/>
        <v>1</v>
      </c>
      <c r="Q1489" s="5">
        <f t="shared" ca="1" si="237"/>
        <v>0.34952380952380951</v>
      </c>
      <c r="R1489" s="9">
        <f t="shared" ca="1" si="238"/>
        <v>1</v>
      </c>
      <c r="S1489" s="5">
        <f t="shared" si="239"/>
        <v>1</v>
      </c>
    </row>
    <row r="1490" spans="1:19" x14ac:dyDescent="0.3">
      <c r="A1490" s="7">
        <v>43651</v>
      </c>
      <c r="B1490" s="3">
        <v>104089</v>
      </c>
      <c r="C1490" s="3">
        <v>103628</v>
      </c>
      <c r="D1490" s="3">
        <v>104176</v>
      </c>
      <c r="E1490" s="3">
        <v>102622</v>
      </c>
      <c r="F1490" s="4" t="s">
        <v>876</v>
      </c>
      <c r="G1490" s="1">
        <f>VALUE(LEFT(F1490,LEN(F1490)-1))*CHOOSE(MATCH(RIGHT(F1490,1),{"K";"M";"B"},0),1000,1000000,1000000000)</f>
        <v>4340000</v>
      </c>
      <c r="H1490" s="6">
        <v>4.4000000000000003E-3</v>
      </c>
      <c r="I1490" s="5">
        <f>+Dados_Históricos___Ibovespa_2015_a_2025[[#This Row],[Var%]]*100</f>
        <v>0.44</v>
      </c>
      <c r="J1490" s="9">
        <f t="shared" si="230"/>
        <v>1</v>
      </c>
      <c r="K1490" s="5">
        <f t="shared" si="231"/>
        <v>0</v>
      </c>
      <c r="L1490" s="9">
        <f t="shared" si="232"/>
        <v>0</v>
      </c>
      <c r="M1490" s="5">
        <f t="shared" ca="1" si="233"/>
        <v>0.61399999999999999</v>
      </c>
      <c r="N1490" s="9">
        <f t="shared" ca="1" si="234"/>
        <v>1</v>
      </c>
      <c r="O1490" s="5">
        <f t="shared" ca="1" si="235"/>
        <v>0.20599999999999991</v>
      </c>
      <c r="P1490" s="9">
        <f t="shared" ca="1" si="236"/>
        <v>1</v>
      </c>
      <c r="Q1490" s="5">
        <f t="shared" ca="1" si="237"/>
        <v>0.38952380952380949</v>
      </c>
      <c r="R1490" s="9">
        <f t="shared" ca="1" si="238"/>
        <v>1</v>
      </c>
      <c r="S1490" s="5">
        <f t="shared" si="239"/>
        <v>1</v>
      </c>
    </row>
    <row r="1491" spans="1:19" x14ac:dyDescent="0.3">
      <c r="A1491" s="7">
        <v>43650</v>
      </c>
      <c r="B1491" s="3">
        <v>103636</v>
      </c>
      <c r="C1491" s="3">
        <v>102047</v>
      </c>
      <c r="D1491" s="3">
        <v>104022</v>
      </c>
      <c r="E1491" s="3">
        <v>102047</v>
      </c>
      <c r="F1491" s="4" t="s">
        <v>880</v>
      </c>
      <c r="G1491" s="1">
        <f>VALUE(LEFT(F1491,LEN(F1491)-1))*CHOOSE(MATCH(RIGHT(F1491,1),{"K";"M";"B"},0),1000,1000000,1000000000)</f>
        <v>4099999.9999999995</v>
      </c>
      <c r="H1491" s="6">
        <v>1.5599999999999999E-2</v>
      </c>
      <c r="I1491" s="5">
        <f>+Dados_Históricos___Ibovespa_2015_a_2025[[#This Row],[Var%]]*100</f>
        <v>1.5599999999999998</v>
      </c>
      <c r="J1491" s="9">
        <f t="shared" si="230"/>
        <v>1</v>
      </c>
      <c r="K1491" s="5">
        <f t="shared" si="231"/>
        <v>1.0599999999999998</v>
      </c>
      <c r="L1491" s="9">
        <f t="shared" si="232"/>
        <v>1</v>
      </c>
      <c r="M1491" s="5">
        <f t="shared" ca="1" si="233"/>
        <v>0.57400000000000007</v>
      </c>
      <c r="N1491" s="9">
        <f t="shared" ca="1" si="234"/>
        <v>1</v>
      </c>
      <c r="O1491" s="5">
        <f t="shared" ca="1" si="235"/>
        <v>0.33200000000000002</v>
      </c>
      <c r="P1491" s="9">
        <f t="shared" ca="1" si="236"/>
        <v>1</v>
      </c>
      <c r="Q1491" s="5">
        <f t="shared" ca="1" si="237"/>
        <v>0.30095238095238097</v>
      </c>
      <c r="R1491" s="9">
        <f t="shared" ca="1" si="238"/>
        <v>1</v>
      </c>
      <c r="S1491" s="5">
        <f t="shared" si="239"/>
        <v>-1</v>
      </c>
    </row>
    <row r="1492" spans="1:19" x14ac:dyDescent="0.3">
      <c r="A1492" s="7">
        <v>43649</v>
      </c>
      <c r="B1492" s="3">
        <v>102043</v>
      </c>
      <c r="C1492" s="3">
        <v>100576</v>
      </c>
      <c r="D1492" s="3">
        <v>102177</v>
      </c>
      <c r="E1492" s="3">
        <v>100451</v>
      </c>
      <c r="F1492" s="4" t="s">
        <v>826</v>
      </c>
      <c r="G1492" s="1">
        <f>VALUE(LEFT(F1492,LEN(F1492)-1))*CHOOSE(MATCH(RIGHT(F1492,1),{"K";"M";"B"},0),1000,1000000,1000000000)</f>
        <v>4950000</v>
      </c>
      <c r="H1492" s="6">
        <v>1.43E-2</v>
      </c>
      <c r="I1492" s="5">
        <f>+Dados_Históricos___Ibovespa_2015_a_2025[[#This Row],[Var%]]*100</f>
        <v>1.43</v>
      </c>
      <c r="J1492" s="9">
        <f t="shared" si="230"/>
        <v>1</v>
      </c>
      <c r="K1492" s="5">
        <f t="shared" si="231"/>
        <v>0.92999999999999994</v>
      </c>
      <c r="L1492" s="9">
        <f t="shared" si="232"/>
        <v>1</v>
      </c>
      <c r="M1492" s="5">
        <f t="shared" ca="1" si="233"/>
        <v>0.26799999999999996</v>
      </c>
      <c r="N1492" s="9">
        <f t="shared" ca="1" si="234"/>
        <v>1</v>
      </c>
      <c r="O1492" s="5">
        <f t="shared" ca="1" si="235"/>
        <v>0.26600000000000001</v>
      </c>
      <c r="P1492" s="9">
        <f t="shared" ca="1" si="236"/>
        <v>1</v>
      </c>
      <c r="Q1492" s="5">
        <f t="shared" ca="1" si="237"/>
        <v>0.24428571428571427</v>
      </c>
      <c r="R1492" s="9">
        <f t="shared" ca="1" si="238"/>
        <v>1</v>
      </c>
      <c r="S1492" s="5">
        <f t="shared" si="239"/>
        <v>-1</v>
      </c>
    </row>
    <row r="1493" spans="1:19" x14ac:dyDescent="0.3">
      <c r="A1493" s="7">
        <v>43648</v>
      </c>
      <c r="B1493" s="3">
        <v>100605</v>
      </c>
      <c r="C1493" s="3">
        <v>101342</v>
      </c>
      <c r="D1493" s="3">
        <v>101565</v>
      </c>
      <c r="E1493" s="3">
        <v>100073</v>
      </c>
      <c r="F1493" s="4" t="s">
        <v>820</v>
      </c>
      <c r="G1493" s="1">
        <f>VALUE(LEFT(F1493,LEN(F1493)-1))*CHOOSE(MATCH(RIGHT(F1493,1),{"K";"M";"B"},0),1000,1000000,1000000000)</f>
        <v>5100000</v>
      </c>
      <c r="H1493" s="6">
        <v>-7.3000000000000001E-3</v>
      </c>
      <c r="I1493" s="5">
        <f>+Dados_Históricos___Ibovespa_2015_a_2025[[#This Row],[Var%]]*100</f>
        <v>-0.73</v>
      </c>
      <c r="J1493" s="9">
        <f t="shared" si="230"/>
        <v>0</v>
      </c>
      <c r="K1493" s="5">
        <f t="shared" si="231"/>
        <v>-0.22999999999999998</v>
      </c>
      <c r="L1493" s="9">
        <f t="shared" si="232"/>
        <v>0</v>
      </c>
      <c r="M1493" s="5">
        <f t="shared" ca="1" si="233"/>
        <v>0.10200000000000001</v>
      </c>
      <c r="N1493" s="9">
        <f t="shared" ca="1" si="234"/>
        <v>1</v>
      </c>
      <c r="O1493" s="5">
        <f t="shared" ca="1" si="235"/>
        <v>0.30499999999999999</v>
      </c>
      <c r="P1493" s="9">
        <f t="shared" ca="1" si="236"/>
        <v>1</v>
      </c>
      <c r="Q1493" s="5">
        <f t="shared" ca="1" si="237"/>
        <v>0.17571428571428574</v>
      </c>
      <c r="R1493" s="9">
        <f t="shared" ca="1" si="238"/>
        <v>1</v>
      </c>
      <c r="S1493" s="5">
        <f t="shared" si="239"/>
        <v>-1</v>
      </c>
    </row>
    <row r="1494" spans="1:19" x14ac:dyDescent="0.3">
      <c r="A1494" s="7">
        <v>43647</v>
      </c>
      <c r="B1494" s="3">
        <v>101340</v>
      </c>
      <c r="C1494" s="3">
        <v>100973</v>
      </c>
      <c r="D1494" s="3">
        <v>102432</v>
      </c>
      <c r="E1494" s="3">
        <v>100973</v>
      </c>
      <c r="F1494" s="4" t="s">
        <v>918</v>
      </c>
      <c r="G1494" s="1">
        <f>VALUE(LEFT(F1494,LEN(F1494)-1))*CHOOSE(MATCH(RIGHT(F1494,1),{"K";"M";"B"},0),1000,1000000,1000000000)</f>
        <v>424320</v>
      </c>
      <c r="H1494" s="6">
        <v>3.7000000000000002E-3</v>
      </c>
      <c r="I1494" s="5">
        <f>+Dados_Históricos___Ibovespa_2015_a_2025[[#This Row],[Var%]]*100</f>
        <v>0.37</v>
      </c>
      <c r="J1494" s="9">
        <f t="shared" si="230"/>
        <v>1</v>
      </c>
      <c r="K1494" s="5">
        <f t="shared" si="231"/>
        <v>0</v>
      </c>
      <c r="L1494" s="9">
        <f t="shared" si="232"/>
        <v>0</v>
      </c>
      <c r="M1494" s="5">
        <f t="shared" ca="1" si="233"/>
        <v>-0.13800000000000004</v>
      </c>
      <c r="N1494" s="9">
        <f t="shared" ca="1" si="234"/>
        <v>0</v>
      </c>
      <c r="O1494" s="5">
        <f t="shared" ca="1" si="235"/>
        <v>0.33500000000000002</v>
      </c>
      <c r="P1494" s="9">
        <f t="shared" ca="1" si="236"/>
        <v>1</v>
      </c>
      <c r="Q1494" s="5">
        <f t="shared" ca="1" si="237"/>
        <v>0.18952380952380957</v>
      </c>
      <c r="R1494" s="9">
        <f t="shared" ca="1" si="238"/>
        <v>1</v>
      </c>
      <c r="S1494" s="5">
        <f t="shared" si="239"/>
        <v>-1</v>
      </c>
    </row>
    <row r="1495" spans="1:19" x14ac:dyDescent="0.3">
      <c r="A1495" s="7">
        <v>43644</v>
      </c>
      <c r="B1495" s="3">
        <v>100967</v>
      </c>
      <c r="C1495" s="3">
        <v>100726</v>
      </c>
      <c r="D1495" s="3">
        <v>101563</v>
      </c>
      <c r="E1495" s="3">
        <v>100726</v>
      </c>
      <c r="F1495" s="4" t="s">
        <v>919</v>
      </c>
      <c r="G1495" s="1">
        <f>VALUE(LEFT(F1495,LEN(F1495)-1))*CHOOSE(MATCH(RIGHT(F1495,1),{"K";"M";"B"},0),1000,1000000,1000000000)</f>
        <v>4210000</v>
      </c>
      <c r="H1495" s="6">
        <v>2.3999999999999998E-3</v>
      </c>
      <c r="I1495" s="5">
        <f>+Dados_Históricos___Ibovespa_2015_a_2025[[#This Row],[Var%]]*100</f>
        <v>0.24</v>
      </c>
      <c r="J1495" s="9">
        <f t="shared" si="230"/>
        <v>1</v>
      </c>
      <c r="K1495" s="5">
        <f t="shared" si="231"/>
        <v>0</v>
      </c>
      <c r="L1495" s="9">
        <f t="shared" si="232"/>
        <v>0</v>
      </c>
      <c r="M1495" s="5">
        <f t="shared" ca="1" si="233"/>
        <v>-0.20200000000000001</v>
      </c>
      <c r="N1495" s="9">
        <f t="shared" ca="1" si="234"/>
        <v>0</v>
      </c>
      <c r="O1495" s="5">
        <f t="shared" ca="1" si="235"/>
        <v>0.22400000000000003</v>
      </c>
      <c r="P1495" s="9">
        <f t="shared" ca="1" si="236"/>
        <v>1</v>
      </c>
      <c r="Q1495" s="5">
        <f t="shared" ca="1" si="237"/>
        <v>0.21571428571428578</v>
      </c>
      <c r="R1495" s="9">
        <f t="shared" ca="1" si="238"/>
        <v>1</v>
      </c>
      <c r="S1495" s="5">
        <f t="shared" si="239"/>
        <v>-1</v>
      </c>
    </row>
    <row r="1496" spans="1:19" x14ac:dyDescent="0.3">
      <c r="A1496" s="7">
        <v>43643</v>
      </c>
      <c r="B1496" s="3">
        <v>100724</v>
      </c>
      <c r="C1496" s="3">
        <v>100689</v>
      </c>
      <c r="D1496" s="3">
        <v>101025</v>
      </c>
      <c r="E1496" s="3">
        <v>99421</v>
      </c>
      <c r="F1496" s="4" t="s">
        <v>920</v>
      </c>
      <c r="G1496" s="1">
        <f>VALUE(LEFT(F1496,LEN(F1496)-1))*CHOOSE(MATCH(RIGHT(F1496,1),{"K";"M";"B"},0),1000,1000000,1000000000)</f>
        <v>4280000</v>
      </c>
      <c r="H1496" s="6">
        <v>2.9999999999999997E-4</v>
      </c>
      <c r="I1496" s="5">
        <f>+Dados_Históricos___Ibovespa_2015_a_2025[[#This Row],[Var%]]*100</f>
        <v>0.03</v>
      </c>
      <c r="J1496" s="9">
        <f t="shared" si="230"/>
        <v>1</v>
      </c>
      <c r="K1496" s="5">
        <f t="shared" si="231"/>
        <v>0</v>
      </c>
      <c r="L1496" s="9">
        <f t="shared" si="232"/>
        <v>0</v>
      </c>
      <c r="M1496" s="5">
        <f t="shared" ca="1" si="233"/>
        <v>0.09</v>
      </c>
      <c r="N1496" s="9">
        <f t="shared" ca="1" si="234"/>
        <v>1</v>
      </c>
      <c r="O1496" s="5">
        <f t="shared" ca="1" si="235"/>
        <v>0.246</v>
      </c>
      <c r="P1496" s="9">
        <f t="shared" ca="1" si="236"/>
        <v>1</v>
      </c>
      <c r="Q1496" s="5">
        <f t="shared" ca="1" si="237"/>
        <v>0.21285714285714288</v>
      </c>
      <c r="R1496" s="9">
        <f t="shared" ca="1" si="238"/>
        <v>1</v>
      </c>
      <c r="S1496" s="5">
        <f t="shared" si="239"/>
        <v>-1</v>
      </c>
    </row>
    <row r="1497" spans="1:19" x14ac:dyDescent="0.3">
      <c r="A1497" s="7">
        <v>43642</v>
      </c>
      <c r="B1497" s="3">
        <v>100689</v>
      </c>
      <c r="C1497" s="3">
        <v>100095</v>
      </c>
      <c r="D1497" s="3">
        <v>101126</v>
      </c>
      <c r="E1497" s="3">
        <v>100095</v>
      </c>
      <c r="F1497" s="4" t="s">
        <v>921</v>
      </c>
      <c r="G1497" s="1">
        <f>VALUE(LEFT(F1497,LEN(F1497)-1))*CHOOSE(MATCH(RIGHT(F1497,1),{"K";"M";"B"},0),1000,1000000,1000000000)</f>
        <v>5170000</v>
      </c>
      <c r="H1497" s="6">
        <v>6.0000000000000001E-3</v>
      </c>
      <c r="I1497" s="5">
        <f>+Dados_Históricos___Ibovespa_2015_a_2025[[#This Row],[Var%]]*100</f>
        <v>0.6</v>
      </c>
      <c r="J1497" s="9">
        <f t="shared" si="230"/>
        <v>1</v>
      </c>
      <c r="K1497" s="5">
        <f t="shared" si="231"/>
        <v>9.9999999999999978E-2</v>
      </c>
      <c r="L1497" s="9">
        <f t="shared" si="232"/>
        <v>1</v>
      </c>
      <c r="M1497" s="5">
        <f t="shared" ca="1" si="233"/>
        <v>0.26400000000000001</v>
      </c>
      <c r="N1497" s="9">
        <f t="shared" ca="1" si="234"/>
        <v>1</v>
      </c>
      <c r="O1497" s="5">
        <f t="shared" ca="1" si="235"/>
        <v>0.17799999999999999</v>
      </c>
      <c r="P1497" s="9">
        <f t="shared" ca="1" si="236"/>
        <v>1</v>
      </c>
      <c r="Q1497" s="5">
        <f t="shared" ca="1" si="237"/>
        <v>0.28809523809523807</v>
      </c>
      <c r="R1497" s="9">
        <f t="shared" ca="1" si="238"/>
        <v>1</v>
      </c>
      <c r="S1497" s="5">
        <f t="shared" si="239"/>
        <v>0.99999999999999989</v>
      </c>
    </row>
    <row r="1498" spans="1:19" x14ac:dyDescent="0.3">
      <c r="A1498" s="7">
        <v>43641</v>
      </c>
      <c r="B1498" s="3">
        <v>100093</v>
      </c>
      <c r="C1498" s="3">
        <v>102061</v>
      </c>
      <c r="D1498" s="3">
        <v>102061</v>
      </c>
      <c r="E1498" s="3">
        <v>99890</v>
      </c>
      <c r="F1498" s="4" t="s">
        <v>915</v>
      </c>
      <c r="G1498" s="1">
        <f>VALUE(LEFT(F1498,LEN(F1498)-1))*CHOOSE(MATCH(RIGHT(F1498,1),{"K";"M";"B"},0),1000,1000000,1000000000)</f>
        <v>4610000</v>
      </c>
      <c r="H1498" s="6">
        <v>-1.9300000000000001E-2</v>
      </c>
      <c r="I1498" s="5">
        <f>+Dados_Históricos___Ibovespa_2015_a_2025[[#This Row],[Var%]]*100</f>
        <v>-1.9300000000000002</v>
      </c>
      <c r="J1498" s="9">
        <f t="shared" si="230"/>
        <v>0</v>
      </c>
      <c r="K1498" s="5">
        <f t="shared" si="231"/>
        <v>-1.4300000000000002</v>
      </c>
      <c r="L1498" s="9">
        <f t="shared" si="232"/>
        <v>0</v>
      </c>
      <c r="M1498" s="5">
        <f t="shared" ca="1" si="233"/>
        <v>0.50800000000000001</v>
      </c>
      <c r="N1498" s="9">
        <f t="shared" ca="1" si="234"/>
        <v>1</v>
      </c>
      <c r="O1498" s="5">
        <f t="shared" ca="1" si="235"/>
        <v>0.27100000000000002</v>
      </c>
      <c r="P1498" s="9">
        <f t="shared" ca="1" si="236"/>
        <v>1</v>
      </c>
      <c r="Q1498" s="5">
        <f t="shared" ca="1" si="237"/>
        <v>0.32238095238095243</v>
      </c>
      <c r="R1498" s="9">
        <f t="shared" ca="1" si="238"/>
        <v>1</v>
      </c>
      <c r="S1498" s="5">
        <f t="shared" si="239"/>
        <v>1</v>
      </c>
    </row>
    <row r="1499" spans="1:19" x14ac:dyDescent="0.3">
      <c r="A1499" s="7">
        <v>43640</v>
      </c>
      <c r="B1499" s="3">
        <v>102062</v>
      </c>
      <c r="C1499" s="3">
        <v>102018</v>
      </c>
      <c r="D1499" s="3">
        <v>102617</v>
      </c>
      <c r="E1499" s="3">
        <v>101589</v>
      </c>
      <c r="F1499" s="4" t="s">
        <v>834</v>
      </c>
      <c r="G1499" s="1">
        <f>VALUE(LEFT(F1499,LEN(F1499)-1))*CHOOSE(MATCH(RIGHT(F1499,1),{"K";"M";"B"},0),1000,1000000,1000000000)</f>
        <v>3670000</v>
      </c>
      <c r="H1499" s="6">
        <v>5.0000000000000001E-4</v>
      </c>
      <c r="I1499" s="5">
        <f>+Dados_Históricos___Ibovespa_2015_a_2025[[#This Row],[Var%]]*100</f>
        <v>0.05</v>
      </c>
      <c r="J1499" s="9">
        <f t="shared" si="230"/>
        <v>1</v>
      </c>
      <c r="K1499" s="5">
        <f t="shared" si="231"/>
        <v>0</v>
      </c>
      <c r="L1499" s="9">
        <f t="shared" si="232"/>
        <v>0</v>
      </c>
      <c r="M1499" s="5">
        <f t="shared" ca="1" si="233"/>
        <v>0.80800000000000016</v>
      </c>
      <c r="N1499" s="9">
        <f t="shared" ca="1" si="234"/>
        <v>1</v>
      </c>
      <c r="O1499" s="5">
        <f t="shared" ca="1" si="235"/>
        <v>0.42800000000000005</v>
      </c>
      <c r="P1499" s="9">
        <f t="shared" ca="1" si="236"/>
        <v>1</v>
      </c>
      <c r="Q1499" s="5">
        <f t="shared" ca="1" si="237"/>
        <v>0.39999999999999991</v>
      </c>
      <c r="R1499" s="9">
        <f t="shared" ca="1" si="238"/>
        <v>1</v>
      </c>
      <c r="S1499" s="5">
        <f t="shared" si="239"/>
        <v>-1</v>
      </c>
    </row>
    <row r="1500" spans="1:19" x14ac:dyDescent="0.3">
      <c r="A1500" s="7">
        <v>43637</v>
      </c>
      <c r="B1500" s="3">
        <v>102013</v>
      </c>
      <c r="C1500" s="3">
        <v>100305</v>
      </c>
      <c r="D1500" s="3">
        <v>102100</v>
      </c>
      <c r="E1500" s="3">
        <v>100305</v>
      </c>
      <c r="F1500" s="4" t="s">
        <v>859</v>
      </c>
      <c r="G1500" s="1">
        <f>VALUE(LEFT(F1500,LEN(F1500)-1))*CHOOSE(MATCH(RIGHT(F1500,1),{"K";"M";"B"},0),1000,1000000,1000000000)</f>
        <v>5660000</v>
      </c>
      <c r="H1500" s="6">
        <v>1.7000000000000001E-2</v>
      </c>
      <c r="I1500" s="5">
        <f>+Dados_Históricos___Ibovespa_2015_a_2025[[#This Row],[Var%]]*100</f>
        <v>1.7000000000000002</v>
      </c>
      <c r="J1500" s="9">
        <f t="shared" si="230"/>
        <v>1</v>
      </c>
      <c r="K1500" s="5">
        <f t="shared" si="231"/>
        <v>1.2000000000000002</v>
      </c>
      <c r="L1500" s="9">
        <f t="shared" si="232"/>
        <v>1</v>
      </c>
      <c r="M1500" s="5">
        <f t="shared" ca="1" si="233"/>
        <v>0.65</v>
      </c>
      <c r="N1500" s="9">
        <f t="shared" ca="1" si="234"/>
        <v>1</v>
      </c>
      <c r="O1500" s="5">
        <f t="shared" ca="1" si="235"/>
        <v>0.48599999999999993</v>
      </c>
      <c r="P1500" s="9">
        <f t="shared" ca="1" si="236"/>
        <v>1</v>
      </c>
      <c r="Q1500" s="5">
        <f t="shared" ca="1" si="237"/>
        <v>0.37476190476190463</v>
      </c>
      <c r="R1500" s="9">
        <f t="shared" ca="1" si="238"/>
        <v>1</v>
      </c>
      <c r="S1500" s="5">
        <f t="shared" si="239"/>
        <v>1</v>
      </c>
    </row>
    <row r="1501" spans="1:19" x14ac:dyDescent="0.3">
      <c r="A1501" s="7">
        <v>43635</v>
      </c>
      <c r="B1501" s="3">
        <v>100303</v>
      </c>
      <c r="C1501" s="3">
        <v>99403</v>
      </c>
      <c r="D1501" s="3">
        <v>100327</v>
      </c>
      <c r="E1501" s="3">
        <v>98978</v>
      </c>
      <c r="F1501" s="4" t="s">
        <v>914</v>
      </c>
      <c r="G1501" s="1">
        <f>VALUE(LEFT(F1501,LEN(F1501)-1))*CHOOSE(MATCH(RIGHT(F1501,1),{"K";"M";"B"},0),1000,1000000,1000000000)</f>
        <v>4550000</v>
      </c>
      <c r="H1501" s="6">
        <v>8.9999999999999993E-3</v>
      </c>
      <c r="I1501" s="5">
        <f>+Dados_Históricos___Ibovespa_2015_a_2025[[#This Row],[Var%]]*100</f>
        <v>0.89999999999999991</v>
      </c>
      <c r="J1501" s="9">
        <f t="shared" si="230"/>
        <v>1</v>
      </c>
      <c r="K1501" s="5">
        <f t="shared" si="231"/>
        <v>0.39999999999999991</v>
      </c>
      <c r="L1501" s="9">
        <f t="shared" si="232"/>
        <v>1</v>
      </c>
      <c r="M1501" s="5">
        <f t="shared" ca="1" si="233"/>
        <v>0.40199999999999997</v>
      </c>
      <c r="N1501" s="9">
        <f t="shared" ca="1" si="234"/>
        <v>1</v>
      </c>
      <c r="O1501" s="5">
        <f t="shared" ca="1" si="235"/>
        <v>0.442</v>
      </c>
      <c r="P1501" s="9">
        <f t="shared" ca="1" si="236"/>
        <v>1</v>
      </c>
      <c r="Q1501" s="5">
        <f t="shared" ca="1" si="237"/>
        <v>0.28761904761904772</v>
      </c>
      <c r="R1501" s="9">
        <f t="shared" ca="1" si="238"/>
        <v>1</v>
      </c>
      <c r="S1501" s="5">
        <f t="shared" si="239"/>
        <v>1</v>
      </c>
    </row>
    <row r="1502" spans="1:19" x14ac:dyDescent="0.3">
      <c r="A1502" s="7">
        <v>43634</v>
      </c>
      <c r="B1502" s="3">
        <v>99404</v>
      </c>
      <c r="C1502" s="3">
        <v>97633</v>
      </c>
      <c r="D1502" s="3">
        <v>99412</v>
      </c>
      <c r="E1502" s="3">
        <v>97633</v>
      </c>
      <c r="F1502" s="4" t="s">
        <v>868</v>
      </c>
      <c r="G1502" s="1">
        <f>VALUE(LEFT(F1502,LEN(F1502)-1))*CHOOSE(MATCH(RIGHT(F1502,1),{"K";"M";"B"},0),1000,1000000,1000000000)</f>
        <v>4660000</v>
      </c>
      <c r="H1502" s="6">
        <v>1.8200000000000001E-2</v>
      </c>
      <c r="I1502" s="5">
        <f>+Dados_Históricos___Ibovespa_2015_a_2025[[#This Row],[Var%]]*100</f>
        <v>1.82</v>
      </c>
      <c r="J1502" s="9">
        <f t="shared" si="230"/>
        <v>1</v>
      </c>
      <c r="K1502" s="5">
        <f t="shared" si="231"/>
        <v>1.32</v>
      </c>
      <c r="L1502" s="9">
        <f t="shared" si="232"/>
        <v>1</v>
      </c>
      <c r="M1502" s="5">
        <f t="shared" ca="1" si="233"/>
        <v>9.2000000000000012E-2</v>
      </c>
      <c r="N1502" s="9">
        <f t="shared" ca="1" si="234"/>
        <v>1</v>
      </c>
      <c r="O1502" s="5">
        <f t="shared" ca="1" si="235"/>
        <v>0.21000000000000005</v>
      </c>
      <c r="P1502" s="9">
        <f t="shared" ca="1" si="236"/>
        <v>1</v>
      </c>
      <c r="Q1502" s="5">
        <f t="shared" ca="1" si="237"/>
        <v>0.37619047619047624</v>
      </c>
      <c r="R1502" s="9">
        <f t="shared" ca="1" si="238"/>
        <v>1</v>
      </c>
      <c r="S1502" s="5">
        <f t="shared" si="239"/>
        <v>1</v>
      </c>
    </row>
    <row r="1503" spans="1:19" x14ac:dyDescent="0.3">
      <c r="A1503" s="7">
        <v>43633</v>
      </c>
      <c r="B1503" s="3">
        <v>97623</v>
      </c>
      <c r="C1503" s="3">
        <v>98038</v>
      </c>
      <c r="D1503" s="3">
        <v>98439</v>
      </c>
      <c r="E1503" s="3">
        <v>97623</v>
      </c>
      <c r="F1503" s="4" t="s">
        <v>922</v>
      </c>
      <c r="G1503" s="1">
        <f>VALUE(LEFT(F1503,LEN(F1503)-1))*CHOOSE(MATCH(RIGHT(F1503,1),{"K";"M";"B"},0),1000,1000000,1000000000)</f>
        <v>4050000</v>
      </c>
      <c r="H1503" s="6">
        <v>-4.3E-3</v>
      </c>
      <c r="I1503" s="5">
        <f>+Dados_Históricos___Ibovespa_2015_a_2025[[#This Row],[Var%]]*100</f>
        <v>-0.43</v>
      </c>
      <c r="J1503" s="9">
        <f t="shared" si="230"/>
        <v>0</v>
      </c>
      <c r="K1503" s="5">
        <f t="shared" si="231"/>
        <v>0</v>
      </c>
      <c r="L1503" s="9">
        <f t="shared" si="232"/>
        <v>0</v>
      </c>
      <c r="M1503" s="5">
        <f t="shared" ca="1" si="233"/>
        <v>3.400000000000003E-2</v>
      </c>
      <c r="N1503" s="9">
        <f t="shared" ca="1" si="234"/>
        <v>1</v>
      </c>
      <c r="O1503" s="5">
        <f t="shared" ca="1" si="235"/>
        <v>6.5000000000000002E-2</v>
      </c>
      <c r="P1503" s="9">
        <f t="shared" ca="1" si="236"/>
        <v>1</v>
      </c>
      <c r="Q1503" s="5">
        <f t="shared" ca="1" si="237"/>
        <v>0.39285714285714285</v>
      </c>
      <c r="R1503" s="9">
        <f t="shared" ca="1" si="238"/>
        <v>1</v>
      </c>
      <c r="S1503" s="5">
        <f t="shared" si="239"/>
        <v>1</v>
      </c>
    </row>
    <row r="1504" spans="1:19" x14ac:dyDescent="0.3">
      <c r="A1504" s="7">
        <v>43630</v>
      </c>
      <c r="B1504" s="3">
        <v>98040</v>
      </c>
      <c r="C1504" s="3">
        <v>98776</v>
      </c>
      <c r="D1504" s="3">
        <v>98981</v>
      </c>
      <c r="E1504" s="3">
        <v>97601</v>
      </c>
      <c r="F1504" s="4" t="s">
        <v>223</v>
      </c>
      <c r="G1504" s="1">
        <f>VALUE(LEFT(F1504,LEN(F1504)-1))*CHOOSE(MATCH(RIGHT(F1504,1),{"K";"M";"B"},0),1000,1000000,1000000000)</f>
        <v>9470000</v>
      </c>
      <c r="H1504" s="6">
        <v>-7.4000000000000003E-3</v>
      </c>
      <c r="I1504" s="5">
        <f>+Dados_Históricos___Ibovespa_2015_a_2025[[#This Row],[Var%]]*100</f>
        <v>-0.74</v>
      </c>
      <c r="J1504" s="9">
        <f t="shared" si="230"/>
        <v>0</v>
      </c>
      <c r="K1504" s="5">
        <f t="shared" si="231"/>
        <v>-0.24</v>
      </c>
      <c r="L1504" s="9">
        <f t="shared" si="232"/>
        <v>0</v>
      </c>
      <c r="M1504" s="5">
        <f t="shared" ca="1" si="233"/>
        <v>4.8000000000000001E-2</v>
      </c>
      <c r="N1504" s="9">
        <f t="shared" ca="1" si="234"/>
        <v>1</v>
      </c>
      <c r="O1504" s="5">
        <f t="shared" ca="1" si="235"/>
        <v>0.10699999999999996</v>
      </c>
      <c r="P1504" s="9">
        <f t="shared" ca="1" si="236"/>
        <v>1</v>
      </c>
      <c r="Q1504" s="5">
        <f t="shared" ca="1" si="237"/>
        <v>0.41190476190476194</v>
      </c>
      <c r="R1504" s="9">
        <f t="shared" ca="1" si="238"/>
        <v>1</v>
      </c>
      <c r="S1504" s="5">
        <f t="shared" si="239"/>
        <v>-1</v>
      </c>
    </row>
    <row r="1505" spans="1:19" x14ac:dyDescent="0.3">
      <c r="A1505" s="7">
        <v>43629</v>
      </c>
      <c r="B1505" s="3">
        <v>98774</v>
      </c>
      <c r="C1505" s="3">
        <v>98321</v>
      </c>
      <c r="D1505" s="3">
        <v>99364</v>
      </c>
      <c r="E1505" s="3">
        <v>98321</v>
      </c>
      <c r="F1505" s="4" t="s">
        <v>823</v>
      </c>
      <c r="G1505" s="1">
        <f>VALUE(LEFT(F1505,LEN(F1505)-1))*CHOOSE(MATCH(RIGHT(F1505,1),{"K";"M";"B"},0),1000,1000000,1000000000)</f>
        <v>5770000</v>
      </c>
      <c r="H1505" s="6">
        <v>4.5999999999999999E-3</v>
      </c>
      <c r="I1505" s="5">
        <f>+Dados_Históricos___Ibovespa_2015_a_2025[[#This Row],[Var%]]*100</f>
        <v>0.45999999999999996</v>
      </c>
      <c r="J1505" s="9">
        <f t="shared" si="230"/>
        <v>1</v>
      </c>
      <c r="K1505" s="5">
        <f t="shared" si="231"/>
        <v>0</v>
      </c>
      <c r="L1505" s="9">
        <f t="shared" si="232"/>
        <v>0</v>
      </c>
      <c r="M1505" s="5">
        <f t="shared" ca="1" si="233"/>
        <v>0.32199999999999995</v>
      </c>
      <c r="N1505" s="9">
        <f t="shared" ca="1" si="234"/>
        <v>1</v>
      </c>
      <c r="O1505" s="5">
        <f t="shared" ca="1" si="235"/>
        <v>0.13699999999999998</v>
      </c>
      <c r="P1505" s="9">
        <f t="shared" ca="1" si="236"/>
        <v>1</v>
      </c>
      <c r="Q1505" s="5">
        <f t="shared" ca="1" si="237"/>
        <v>0.36380952380952392</v>
      </c>
      <c r="R1505" s="9">
        <f t="shared" ca="1" si="238"/>
        <v>1</v>
      </c>
      <c r="S1505" s="5">
        <f t="shared" si="239"/>
        <v>-1</v>
      </c>
    </row>
    <row r="1506" spans="1:19" x14ac:dyDescent="0.3">
      <c r="A1506" s="7">
        <v>43628</v>
      </c>
      <c r="B1506" s="3">
        <v>98321</v>
      </c>
      <c r="C1506" s="3">
        <v>98960</v>
      </c>
      <c r="D1506" s="3">
        <v>99240</v>
      </c>
      <c r="E1506" s="3">
        <v>97831</v>
      </c>
      <c r="F1506" s="4" t="s">
        <v>820</v>
      </c>
      <c r="G1506" s="1">
        <f>VALUE(LEFT(F1506,LEN(F1506)-1))*CHOOSE(MATCH(RIGHT(F1506,1),{"K";"M";"B"},0),1000,1000000,1000000000)</f>
        <v>5100000</v>
      </c>
      <c r="H1506" s="6">
        <v>-6.4999999999999997E-3</v>
      </c>
      <c r="I1506" s="5">
        <f>+Dados_Históricos___Ibovespa_2015_a_2025[[#This Row],[Var%]]*100</f>
        <v>-0.65</v>
      </c>
      <c r="J1506" s="9">
        <f t="shared" si="230"/>
        <v>0</v>
      </c>
      <c r="K1506" s="5">
        <f t="shared" si="231"/>
        <v>-0.15000000000000002</v>
      </c>
      <c r="L1506" s="9">
        <f t="shared" si="232"/>
        <v>0</v>
      </c>
      <c r="M1506" s="5">
        <f t="shared" ca="1" si="233"/>
        <v>0.48200000000000004</v>
      </c>
      <c r="N1506" s="9">
        <f t="shared" ca="1" si="234"/>
        <v>1</v>
      </c>
      <c r="O1506" s="5">
        <f t="shared" ca="1" si="235"/>
        <v>0.183</v>
      </c>
      <c r="P1506" s="9">
        <f t="shared" ca="1" si="236"/>
        <v>1</v>
      </c>
      <c r="Q1506" s="5">
        <f t="shared" ca="1" si="237"/>
        <v>0.31761904761904769</v>
      </c>
      <c r="R1506" s="9">
        <f t="shared" ca="1" si="238"/>
        <v>1</v>
      </c>
      <c r="S1506" s="5">
        <f t="shared" si="239"/>
        <v>1</v>
      </c>
    </row>
    <row r="1507" spans="1:19" x14ac:dyDescent="0.3">
      <c r="A1507" s="7">
        <v>43627</v>
      </c>
      <c r="B1507" s="3">
        <v>98960</v>
      </c>
      <c r="C1507" s="3">
        <v>97467</v>
      </c>
      <c r="D1507" s="3">
        <v>98985</v>
      </c>
      <c r="E1507" s="3">
        <v>97467</v>
      </c>
      <c r="F1507" s="4" t="s">
        <v>907</v>
      </c>
      <c r="G1507" s="1">
        <f>VALUE(LEFT(F1507,LEN(F1507)-1))*CHOOSE(MATCH(RIGHT(F1507,1),{"K";"M";"B"},0),1000,1000000,1000000000)</f>
        <v>5080000</v>
      </c>
      <c r="H1507" s="6">
        <v>1.5299999999999999E-2</v>
      </c>
      <c r="I1507" s="5">
        <f>+Dados_Históricos___Ibovespa_2015_a_2025[[#This Row],[Var%]]*100</f>
        <v>1.53</v>
      </c>
      <c r="J1507" s="9">
        <f t="shared" si="230"/>
        <v>1</v>
      </c>
      <c r="K1507" s="5">
        <f t="shared" si="231"/>
        <v>1.03</v>
      </c>
      <c r="L1507" s="9">
        <f t="shared" si="232"/>
        <v>1</v>
      </c>
      <c r="M1507" s="5">
        <f t="shared" ca="1" si="233"/>
        <v>0.3279999999999999</v>
      </c>
      <c r="N1507" s="9">
        <f t="shared" ca="1" si="234"/>
        <v>1</v>
      </c>
      <c r="O1507" s="5">
        <f t="shared" ca="1" si="235"/>
        <v>0.26599999999999996</v>
      </c>
      <c r="P1507" s="9">
        <f t="shared" ca="1" si="236"/>
        <v>1</v>
      </c>
      <c r="Q1507" s="5">
        <f t="shared" ca="1" si="237"/>
        <v>0.36761904761904762</v>
      </c>
      <c r="R1507" s="9">
        <f t="shared" ca="1" si="238"/>
        <v>1</v>
      </c>
      <c r="S1507" s="5">
        <f t="shared" si="239"/>
        <v>-1</v>
      </c>
    </row>
    <row r="1508" spans="1:19" x14ac:dyDescent="0.3">
      <c r="A1508" s="7">
        <v>43626</v>
      </c>
      <c r="B1508" s="3">
        <v>97467</v>
      </c>
      <c r="C1508" s="3">
        <v>97828</v>
      </c>
      <c r="D1508" s="3">
        <v>97856</v>
      </c>
      <c r="E1508" s="3">
        <v>96782</v>
      </c>
      <c r="F1508" s="4" t="s">
        <v>923</v>
      </c>
      <c r="G1508" s="1">
        <f>VALUE(LEFT(F1508,LEN(F1508)-1))*CHOOSE(MATCH(RIGHT(F1508,1),{"K";"M";"B"},0),1000,1000000,1000000000)</f>
        <v>3690000</v>
      </c>
      <c r="H1508" s="6">
        <v>-3.5999999999999999E-3</v>
      </c>
      <c r="I1508" s="5">
        <f>+Dados_Históricos___Ibovespa_2015_a_2025[[#This Row],[Var%]]*100</f>
        <v>-0.36</v>
      </c>
      <c r="J1508" s="9">
        <f t="shared" si="230"/>
        <v>0</v>
      </c>
      <c r="K1508" s="5">
        <f t="shared" si="231"/>
        <v>0</v>
      </c>
      <c r="L1508" s="9">
        <f t="shared" si="232"/>
        <v>0</v>
      </c>
      <c r="M1508" s="5">
        <f t="shared" ca="1" si="233"/>
        <v>9.5999999999999974E-2</v>
      </c>
      <c r="N1508" s="9">
        <f t="shared" ca="1" si="234"/>
        <v>1</v>
      </c>
      <c r="O1508" s="5">
        <f t="shared" ca="1" si="235"/>
        <v>0.27399999999999991</v>
      </c>
      <c r="P1508" s="9">
        <f t="shared" ca="1" si="236"/>
        <v>1</v>
      </c>
      <c r="Q1508" s="5">
        <f t="shared" ca="1" si="237"/>
        <v>0.16666666666666674</v>
      </c>
      <c r="R1508" s="9">
        <f t="shared" ca="1" si="238"/>
        <v>1</v>
      </c>
      <c r="S1508" s="5">
        <f t="shared" si="239"/>
        <v>1</v>
      </c>
    </row>
    <row r="1509" spans="1:19" x14ac:dyDescent="0.3">
      <c r="A1509" s="7">
        <v>43623</v>
      </c>
      <c r="B1509" s="3">
        <v>97821</v>
      </c>
      <c r="C1509" s="3">
        <v>97205</v>
      </c>
      <c r="D1509" s="3">
        <v>98326</v>
      </c>
      <c r="E1509" s="3">
        <v>97205</v>
      </c>
      <c r="F1509" s="4" t="s">
        <v>924</v>
      </c>
      <c r="G1509" s="1">
        <f>VALUE(LEFT(F1509,LEN(F1509)-1))*CHOOSE(MATCH(RIGHT(F1509,1),{"K";"M";"B"},0),1000,1000000,1000000000)</f>
        <v>3830000</v>
      </c>
      <c r="H1509" s="6">
        <v>6.3E-3</v>
      </c>
      <c r="I1509" s="5">
        <f>+Dados_Históricos___Ibovespa_2015_a_2025[[#This Row],[Var%]]*100</f>
        <v>0.63</v>
      </c>
      <c r="J1509" s="9">
        <f t="shared" si="230"/>
        <v>1</v>
      </c>
      <c r="K1509" s="5">
        <f t="shared" si="231"/>
        <v>0.13</v>
      </c>
      <c r="L1509" s="9">
        <f t="shared" si="232"/>
        <v>1</v>
      </c>
      <c r="M1509" s="5">
        <f t="shared" ca="1" si="233"/>
        <v>0.16599999999999998</v>
      </c>
      <c r="N1509" s="9">
        <f t="shared" ca="1" si="234"/>
        <v>1</v>
      </c>
      <c r="O1509" s="5">
        <f t="shared" ca="1" si="235"/>
        <v>0.442</v>
      </c>
      <c r="P1509" s="9">
        <f t="shared" ca="1" si="236"/>
        <v>1</v>
      </c>
      <c r="Q1509" s="5">
        <f t="shared" ca="1" si="237"/>
        <v>0.15619047619047621</v>
      </c>
      <c r="R1509" s="9">
        <f t="shared" ca="1" si="238"/>
        <v>1</v>
      </c>
      <c r="S1509" s="5">
        <f t="shared" si="239"/>
        <v>1</v>
      </c>
    </row>
    <row r="1510" spans="1:19" x14ac:dyDescent="0.3">
      <c r="A1510" s="7">
        <v>43622</v>
      </c>
      <c r="B1510" s="3">
        <v>97205</v>
      </c>
      <c r="C1510" s="3">
        <v>96002</v>
      </c>
      <c r="D1510" s="3">
        <v>97462</v>
      </c>
      <c r="E1510" s="3">
        <v>96002</v>
      </c>
      <c r="F1510" s="4" t="s">
        <v>911</v>
      </c>
      <c r="G1510" s="1">
        <f>VALUE(LEFT(F1510,LEN(F1510)-1))*CHOOSE(MATCH(RIGHT(F1510,1),{"K";"M";"B"},0),1000,1000000,1000000000)</f>
        <v>4179999.9999999995</v>
      </c>
      <c r="H1510" s="6">
        <v>1.26E-2</v>
      </c>
      <c r="I1510" s="5">
        <f>+Dados_Históricos___Ibovespa_2015_a_2025[[#This Row],[Var%]]*100</f>
        <v>1.26</v>
      </c>
      <c r="J1510" s="9">
        <f t="shared" si="230"/>
        <v>1</v>
      </c>
      <c r="K1510" s="5">
        <f t="shared" si="231"/>
        <v>0.76</v>
      </c>
      <c r="L1510" s="9">
        <f t="shared" si="232"/>
        <v>1</v>
      </c>
      <c r="M1510" s="5">
        <f t="shared" ca="1" si="233"/>
        <v>-4.8000000000000029E-2</v>
      </c>
      <c r="N1510" s="9">
        <f t="shared" ca="1" si="234"/>
        <v>0</v>
      </c>
      <c r="O1510" s="5">
        <f t="shared" ca="1" si="235"/>
        <v>0.34900000000000003</v>
      </c>
      <c r="P1510" s="9">
        <f t="shared" ca="1" si="236"/>
        <v>1</v>
      </c>
      <c r="Q1510" s="5">
        <f t="shared" ca="1" si="237"/>
        <v>8.6666666666666697E-2</v>
      </c>
      <c r="R1510" s="9">
        <f t="shared" ca="1" si="238"/>
        <v>1</v>
      </c>
      <c r="S1510" s="5">
        <f t="shared" si="239"/>
        <v>1</v>
      </c>
    </row>
    <row r="1511" spans="1:19" x14ac:dyDescent="0.3">
      <c r="A1511" s="7">
        <v>43621</v>
      </c>
      <c r="B1511" s="3">
        <v>95999</v>
      </c>
      <c r="C1511" s="3">
        <v>97381</v>
      </c>
      <c r="D1511" s="3">
        <v>97686</v>
      </c>
      <c r="E1511" s="3">
        <v>95686</v>
      </c>
      <c r="F1511" s="4" t="s">
        <v>925</v>
      </c>
      <c r="G1511" s="1">
        <f>VALUE(LEFT(F1511,LEN(F1511)-1))*CHOOSE(MATCH(RIGHT(F1511,1),{"K";"M";"B"},0),1000,1000000,1000000000)</f>
        <v>3890000</v>
      </c>
      <c r="H1511" s="6">
        <v>-1.4200000000000001E-2</v>
      </c>
      <c r="I1511" s="5">
        <f>+Dados_Históricos___Ibovespa_2015_a_2025[[#This Row],[Var%]]*100</f>
        <v>-1.4200000000000002</v>
      </c>
      <c r="J1511" s="9">
        <f t="shared" si="230"/>
        <v>0</v>
      </c>
      <c r="K1511" s="5">
        <f t="shared" si="231"/>
        <v>-0.92000000000000015</v>
      </c>
      <c r="L1511" s="9">
        <f t="shared" si="232"/>
        <v>0</v>
      </c>
      <c r="M1511" s="5">
        <f t="shared" ca="1" si="233"/>
        <v>-0.11600000000000006</v>
      </c>
      <c r="N1511" s="9">
        <f t="shared" ca="1" si="234"/>
        <v>0</v>
      </c>
      <c r="O1511" s="5">
        <f t="shared" ca="1" si="235"/>
        <v>0.17499999999999996</v>
      </c>
      <c r="P1511" s="9">
        <f t="shared" ca="1" si="236"/>
        <v>1</v>
      </c>
      <c r="Q1511" s="5">
        <f t="shared" ca="1" si="237"/>
        <v>8.7619047619047596E-2</v>
      </c>
      <c r="R1511" s="9">
        <f t="shared" ca="1" si="238"/>
        <v>1</v>
      </c>
      <c r="S1511" s="5">
        <f t="shared" si="239"/>
        <v>1</v>
      </c>
    </row>
    <row r="1512" spans="1:19" x14ac:dyDescent="0.3">
      <c r="A1512" s="7">
        <v>43620</v>
      </c>
      <c r="B1512" s="3">
        <v>97380</v>
      </c>
      <c r="C1512" s="3">
        <v>97020</v>
      </c>
      <c r="D1512" s="3">
        <v>97723</v>
      </c>
      <c r="E1512" s="3">
        <v>96593</v>
      </c>
      <c r="F1512" s="4" t="s">
        <v>926</v>
      </c>
      <c r="G1512" s="1">
        <f>VALUE(LEFT(F1512,LEN(F1512)-1))*CHOOSE(MATCH(RIGHT(F1512,1),{"K";"M";"B"},0),1000,1000000,1000000000)</f>
        <v>4430000</v>
      </c>
      <c r="H1512" s="6">
        <v>3.7000000000000002E-3</v>
      </c>
      <c r="I1512" s="5">
        <f>+Dados_Históricos___Ibovespa_2015_a_2025[[#This Row],[Var%]]*100</f>
        <v>0.37</v>
      </c>
      <c r="J1512" s="9">
        <f t="shared" si="230"/>
        <v>1</v>
      </c>
      <c r="K1512" s="5">
        <f t="shared" si="231"/>
        <v>0</v>
      </c>
      <c r="L1512" s="9">
        <f t="shared" si="232"/>
        <v>0</v>
      </c>
      <c r="M1512" s="5">
        <f t="shared" ca="1" si="233"/>
        <v>0.20399999999999996</v>
      </c>
      <c r="N1512" s="9">
        <f t="shared" ca="1" si="234"/>
        <v>1</v>
      </c>
      <c r="O1512" s="5">
        <f t="shared" ca="1" si="235"/>
        <v>0.30400000000000005</v>
      </c>
      <c r="P1512" s="9">
        <f t="shared" ca="1" si="236"/>
        <v>1</v>
      </c>
      <c r="Q1512" s="5">
        <f t="shared" ca="1" si="237"/>
        <v>0.12428571428571432</v>
      </c>
      <c r="R1512" s="9">
        <f t="shared" ca="1" si="238"/>
        <v>1</v>
      </c>
      <c r="S1512" s="5">
        <f t="shared" si="239"/>
        <v>1</v>
      </c>
    </row>
    <row r="1513" spans="1:19" x14ac:dyDescent="0.3">
      <c r="A1513" s="7">
        <v>43619</v>
      </c>
      <c r="B1513" s="3">
        <v>97020</v>
      </c>
      <c r="C1513" s="3">
        <v>97036</v>
      </c>
      <c r="D1513" s="3">
        <v>97757</v>
      </c>
      <c r="E1513" s="3">
        <v>96430</v>
      </c>
      <c r="F1513" s="4" t="s">
        <v>904</v>
      </c>
      <c r="G1513" s="1">
        <f>VALUE(LEFT(F1513,LEN(F1513)-1))*CHOOSE(MATCH(RIGHT(F1513,1),{"K";"M";"B"},0),1000,1000000,1000000000)</f>
        <v>4690000</v>
      </c>
      <c r="H1513" s="6">
        <v>-1E-4</v>
      </c>
      <c r="I1513" s="5">
        <f>+Dados_Históricos___Ibovespa_2015_a_2025[[#This Row],[Var%]]*100</f>
        <v>-0.01</v>
      </c>
      <c r="J1513" s="9">
        <f t="shared" si="230"/>
        <v>0</v>
      </c>
      <c r="K1513" s="5">
        <f t="shared" si="231"/>
        <v>0</v>
      </c>
      <c r="L1513" s="9">
        <f t="shared" si="232"/>
        <v>0</v>
      </c>
      <c r="M1513" s="5">
        <f t="shared" ca="1" si="233"/>
        <v>0.45199999999999996</v>
      </c>
      <c r="N1513" s="9">
        <f t="shared" ca="1" si="234"/>
        <v>1</v>
      </c>
      <c r="O1513" s="5">
        <f t="shared" ca="1" si="235"/>
        <v>0.54299999999999993</v>
      </c>
      <c r="P1513" s="9">
        <f t="shared" ca="1" si="236"/>
        <v>1</v>
      </c>
      <c r="Q1513" s="5">
        <f t="shared" ca="1" si="237"/>
        <v>5.7142857142857127E-2</v>
      </c>
      <c r="R1513" s="9">
        <f t="shared" ca="1" si="238"/>
        <v>1</v>
      </c>
      <c r="S1513" s="5">
        <f t="shared" si="239"/>
        <v>-1</v>
      </c>
    </row>
    <row r="1514" spans="1:19" x14ac:dyDescent="0.3">
      <c r="A1514" s="7">
        <v>43616</v>
      </c>
      <c r="B1514" s="3">
        <v>97030</v>
      </c>
      <c r="C1514" s="3">
        <v>97420</v>
      </c>
      <c r="D1514" s="3">
        <v>97992</v>
      </c>
      <c r="E1514" s="3">
        <v>96792</v>
      </c>
      <c r="F1514" s="4" t="s">
        <v>927</v>
      </c>
      <c r="G1514" s="1">
        <f>VALUE(LEFT(F1514,LEN(F1514)-1))*CHOOSE(MATCH(RIGHT(F1514,1),{"K";"M";"B"},0),1000,1000000,1000000000)</f>
        <v>5250000</v>
      </c>
      <c r="H1514" s="6">
        <v>-4.4000000000000003E-3</v>
      </c>
      <c r="I1514" s="5">
        <f>+Dados_Históricos___Ibovespa_2015_a_2025[[#This Row],[Var%]]*100</f>
        <v>-0.44</v>
      </c>
      <c r="J1514" s="9">
        <f t="shared" si="230"/>
        <v>0</v>
      </c>
      <c r="K1514" s="5">
        <f t="shared" si="231"/>
        <v>0</v>
      </c>
      <c r="L1514" s="9">
        <f t="shared" si="232"/>
        <v>0</v>
      </c>
      <c r="M1514" s="5">
        <f t="shared" ca="1" si="233"/>
        <v>0.71799999999999997</v>
      </c>
      <c r="N1514" s="9">
        <f t="shared" ca="1" si="234"/>
        <v>1</v>
      </c>
      <c r="O1514" s="5">
        <f t="shared" ca="1" si="235"/>
        <v>0.7609999999999999</v>
      </c>
      <c r="P1514" s="9">
        <f t="shared" ca="1" si="236"/>
        <v>1</v>
      </c>
      <c r="Q1514" s="5">
        <f t="shared" ca="1" si="237"/>
        <v>8.1428571428571406E-2</v>
      </c>
      <c r="R1514" s="9">
        <f t="shared" ca="1" si="238"/>
        <v>1</v>
      </c>
      <c r="S1514" s="5">
        <f t="shared" si="239"/>
        <v>-1</v>
      </c>
    </row>
    <row r="1515" spans="1:19" x14ac:dyDescent="0.3">
      <c r="A1515" s="7">
        <v>43615</v>
      </c>
      <c r="B1515" s="3">
        <v>97457</v>
      </c>
      <c r="C1515" s="3">
        <v>96566</v>
      </c>
      <c r="D1515" s="3">
        <v>97939</v>
      </c>
      <c r="E1515" s="3">
        <v>96511</v>
      </c>
      <c r="F1515" s="4" t="s">
        <v>928</v>
      </c>
      <c r="G1515" s="1">
        <f>VALUE(LEFT(F1515,LEN(F1515)-1))*CHOOSE(MATCH(RIGHT(F1515,1),{"K";"M";"B"},0),1000,1000000,1000000000)</f>
        <v>4530000</v>
      </c>
      <c r="H1515" s="6">
        <v>9.1999999999999998E-3</v>
      </c>
      <c r="I1515" s="5">
        <f>+Dados_Históricos___Ibovespa_2015_a_2025[[#This Row],[Var%]]*100</f>
        <v>0.91999999999999993</v>
      </c>
      <c r="J1515" s="9">
        <f t="shared" si="230"/>
        <v>1</v>
      </c>
      <c r="K1515" s="5">
        <f t="shared" si="231"/>
        <v>0.41999999999999993</v>
      </c>
      <c r="L1515" s="9">
        <f t="shared" si="232"/>
        <v>1</v>
      </c>
      <c r="M1515" s="5">
        <f t="shared" ca="1" si="233"/>
        <v>0.74600000000000011</v>
      </c>
      <c r="N1515" s="9">
        <f t="shared" ca="1" si="234"/>
        <v>1</v>
      </c>
      <c r="O1515" s="5">
        <f t="shared" ca="1" si="235"/>
        <v>0.80200000000000016</v>
      </c>
      <c r="P1515" s="9">
        <f t="shared" ca="1" si="236"/>
        <v>1</v>
      </c>
      <c r="Q1515" s="5">
        <f t="shared" ca="1" si="237"/>
        <v>6.1428571428571513E-2</v>
      </c>
      <c r="R1515" s="9">
        <f t="shared" ca="1" si="238"/>
        <v>1</v>
      </c>
      <c r="S1515" s="5">
        <f t="shared" si="239"/>
        <v>-1</v>
      </c>
    </row>
    <row r="1516" spans="1:19" x14ac:dyDescent="0.3">
      <c r="A1516" s="7">
        <v>43614</v>
      </c>
      <c r="B1516" s="3">
        <v>96567</v>
      </c>
      <c r="C1516" s="3">
        <v>96389</v>
      </c>
      <c r="D1516" s="3">
        <v>96986</v>
      </c>
      <c r="E1516" s="3">
        <v>95690</v>
      </c>
      <c r="F1516" s="4" t="s">
        <v>929</v>
      </c>
      <c r="G1516" s="1">
        <f>VALUE(LEFT(F1516,LEN(F1516)-1))*CHOOSE(MATCH(RIGHT(F1516,1),{"K";"M";"B"},0),1000,1000000,1000000000)</f>
        <v>4700000</v>
      </c>
      <c r="H1516" s="6">
        <v>1.8E-3</v>
      </c>
      <c r="I1516" s="5">
        <f>+Dados_Históricos___Ibovespa_2015_a_2025[[#This Row],[Var%]]*100</f>
        <v>0.18</v>
      </c>
      <c r="J1516" s="9">
        <f t="shared" si="230"/>
        <v>1</v>
      </c>
      <c r="K1516" s="5">
        <f t="shared" si="231"/>
        <v>0</v>
      </c>
      <c r="L1516" s="9">
        <f t="shared" si="232"/>
        <v>0</v>
      </c>
      <c r="M1516" s="5">
        <f t="shared" ca="1" si="233"/>
        <v>0.46600000000000003</v>
      </c>
      <c r="N1516" s="9">
        <f t="shared" ca="1" si="234"/>
        <v>1</v>
      </c>
      <c r="O1516" s="5">
        <f t="shared" ca="1" si="235"/>
        <v>0.53499999999999992</v>
      </c>
      <c r="P1516" s="9">
        <f t="shared" ca="1" si="236"/>
        <v>1</v>
      </c>
      <c r="Q1516" s="5">
        <f t="shared" ca="1" si="237"/>
        <v>2.5714285714285717E-2</v>
      </c>
      <c r="R1516" s="9">
        <f t="shared" ca="1" si="238"/>
        <v>1</v>
      </c>
      <c r="S1516" s="5">
        <f t="shared" si="239"/>
        <v>-1.0000000000000002</v>
      </c>
    </row>
    <row r="1517" spans="1:19" x14ac:dyDescent="0.3">
      <c r="A1517" s="7">
        <v>43613</v>
      </c>
      <c r="B1517" s="3">
        <v>96393</v>
      </c>
      <c r="C1517" s="3">
        <v>94863</v>
      </c>
      <c r="D1517" s="3">
        <v>96552</v>
      </c>
      <c r="E1517" s="3">
        <v>94707</v>
      </c>
      <c r="F1517" s="4" t="s">
        <v>897</v>
      </c>
      <c r="G1517" s="1">
        <f>VALUE(LEFT(F1517,LEN(F1517)-1))*CHOOSE(MATCH(RIGHT(F1517,1),{"K";"M";"B"},0),1000,1000000,1000000000)</f>
        <v>6580000</v>
      </c>
      <c r="H1517" s="6">
        <v>1.61E-2</v>
      </c>
      <c r="I1517" s="5">
        <f>+Dados_Históricos___Ibovespa_2015_a_2025[[#This Row],[Var%]]*100</f>
        <v>1.6099999999999999</v>
      </c>
      <c r="J1517" s="9">
        <f t="shared" si="230"/>
        <v>1</v>
      </c>
      <c r="K1517" s="5">
        <f t="shared" si="231"/>
        <v>1.1099999999999999</v>
      </c>
      <c r="L1517" s="9">
        <f t="shared" si="232"/>
        <v>1</v>
      </c>
      <c r="M1517" s="5">
        <f t="shared" ca="1" si="233"/>
        <v>0.40400000000000003</v>
      </c>
      <c r="N1517" s="9">
        <f t="shared" ca="1" si="234"/>
        <v>1</v>
      </c>
      <c r="O1517" s="5">
        <f t="shared" ca="1" si="235"/>
        <v>0.46599999999999991</v>
      </c>
      <c r="P1517" s="9">
        <f t="shared" ca="1" si="236"/>
        <v>1</v>
      </c>
      <c r="Q1517" s="5">
        <f t="shared" ca="1" si="237"/>
        <v>1.4761904761904754E-2</v>
      </c>
      <c r="R1517" s="9">
        <f t="shared" ca="1" si="238"/>
        <v>1</v>
      </c>
      <c r="S1517" s="5">
        <f t="shared" si="239"/>
        <v>1.0000000000000002</v>
      </c>
    </row>
    <row r="1518" spans="1:19" x14ac:dyDescent="0.3">
      <c r="A1518" s="7">
        <v>43612</v>
      </c>
      <c r="B1518" s="3">
        <v>94864</v>
      </c>
      <c r="C1518" s="3">
        <v>93626</v>
      </c>
      <c r="D1518" s="3">
        <v>95444</v>
      </c>
      <c r="E1518" s="3">
        <v>93626</v>
      </c>
      <c r="F1518" s="4" t="s">
        <v>930</v>
      </c>
      <c r="G1518" s="1">
        <f>VALUE(LEFT(F1518,LEN(F1518)-1))*CHOOSE(MATCH(RIGHT(F1518,1),{"K";"M";"B"},0),1000,1000000,1000000000)</f>
        <v>2620000</v>
      </c>
      <c r="H1518" s="6">
        <v>1.32E-2</v>
      </c>
      <c r="I1518" s="5">
        <f>+Dados_Históricos___Ibovespa_2015_a_2025[[#This Row],[Var%]]*100</f>
        <v>1.32</v>
      </c>
      <c r="J1518" s="9">
        <f t="shared" si="230"/>
        <v>1</v>
      </c>
      <c r="K1518" s="5">
        <f t="shared" si="231"/>
        <v>0.82000000000000006</v>
      </c>
      <c r="L1518" s="9">
        <f t="shared" si="232"/>
        <v>1</v>
      </c>
      <c r="M1518" s="5">
        <f t="shared" ca="1" si="233"/>
        <v>0.63400000000000001</v>
      </c>
      <c r="N1518" s="9">
        <f t="shared" ca="1" si="234"/>
        <v>1</v>
      </c>
      <c r="O1518" s="5">
        <f t="shared" ca="1" si="235"/>
        <v>0.34499999999999997</v>
      </c>
      <c r="P1518" s="9">
        <f t="shared" ca="1" si="236"/>
        <v>1</v>
      </c>
      <c r="Q1518" s="5">
        <f t="shared" ca="1" si="237"/>
        <v>-7.7619047619047629E-2</v>
      </c>
      <c r="R1518" s="9">
        <f t="shared" ca="1" si="238"/>
        <v>0</v>
      </c>
      <c r="S1518" s="5">
        <f t="shared" si="239"/>
        <v>1</v>
      </c>
    </row>
    <row r="1519" spans="1:19" x14ac:dyDescent="0.3">
      <c r="A1519" s="7">
        <v>43609</v>
      </c>
      <c r="B1519" s="3">
        <v>93628</v>
      </c>
      <c r="C1519" s="3">
        <v>93912</v>
      </c>
      <c r="D1519" s="3">
        <v>94900</v>
      </c>
      <c r="E1519" s="3">
        <v>93545</v>
      </c>
      <c r="F1519" s="4" t="s">
        <v>913</v>
      </c>
      <c r="G1519" s="1">
        <f>VALUE(LEFT(F1519,LEN(F1519)-1))*CHOOSE(MATCH(RIGHT(F1519,1),{"K";"M";"B"},0),1000,1000000,1000000000)</f>
        <v>3590000</v>
      </c>
      <c r="H1519" s="6">
        <v>-3.0000000000000001E-3</v>
      </c>
      <c r="I1519" s="5">
        <f>+Dados_Históricos___Ibovespa_2015_a_2025[[#This Row],[Var%]]*100</f>
        <v>-0.3</v>
      </c>
      <c r="J1519" s="9">
        <f t="shared" si="230"/>
        <v>0</v>
      </c>
      <c r="K1519" s="5">
        <f t="shared" si="231"/>
        <v>0</v>
      </c>
      <c r="L1519" s="9">
        <f t="shared" si="232"/>
        <v>0</v>
      </c>
      <c r="M1519" s="5">
        <f t="shared" ca="1" si="233"/>
        <v>0.80399999999999994</v>
      </c>
      <c r="N1519" s="9">
        <f t="shared" ca="1" si="234"/>
        <v>1</v>
      </c>
      <c r="O1519" s="5">
        <f t="shared" ca="1" si="235"/>
        <v>-5.600000000000005E-2</v>
      </c>
      <c r="P1519" s="9">
        <f t="shared" ca="1" si="236"/>
        <v>0</v>
      </c>
      <c r="Q1519" s="5">
        <f t="shared" ca="1" si="237"/>
        <v>-6.4761904761904784E-2</v>
      </c>
      <c r="R1519" s="9">
        <f t="shared" ca="1" si="238"/>
        <v>0</v>
      </c>
      <c r="S1519" s="5">
        <f t="shared" si="239"/>
        <v>-1</v>
      </c>
    </row>
    <row r="1520" spans="1:19" x14ac:dyDescent="0.3">
      <c r="A1520" s="7">
        <v>43608</v>
      </c>
      <c r="B1520" s="3">
        <v>93910</v>
      </c>
      <c r="C1520" s="3">
        <v>94360</v>
      </c>
      <c r="D1520" s="3">
        <v>94547</v>
      </c>
      <c r="E1520" s="3">
        <v>93300</v>
      </c>
      <c r="F1520" s="4" t="s">
        <v>881</v>
      </c>
      <c r="G1520" s="1">
        <f>VALUE(LEFT(F1520,LEN(F1520)-1))*CHOOSE(MATCH(RIGHT(F1520,1),{"K";"M";"B"},0),1000,1000000,1000000000)</f>
        <v>3900000</v>
      </c>
      <c r="H1520" s="6">
        <v>-4.7999999999999996E-3</v>
      </c>
      <c r="I1520" s="5">
        <f>+Dados_Históricos___Ibovespa_2015_a_2025[[#This Row],[Var%]]*100</f>
        <v>-0.48</v>
      </c>
      <c r="J1520" s="9">
        <f t="shared" si="230"/>
        <v>0</v>
      </c>
      <c r="K1520" s="5">
        <f t="shared" si="231"/>
        <v>0</v>
      </c>
      <c r="L1520" s="9">
        <f t="shared" si="232"/>
        <v>0</v>
      </c>
      <c r="M1520" s="5">
        <f t="shared" ca="1" si="233"/>
        <v>0.85799999999999998</v>
      </c>
      <c r="N1520" s="9">
        <f t="shared" ca="1" si="234"/>
        <v>1</v>
      </c>
      <c r="O1520" s="5">
        <f t="shared" ca="1" si="235"/>
        <v>-8.3999999999999977E-2</v>
      </c>
      <c r="P1520" s="9">
        <f t="shared" ca="1" si="236"/>
        <v>0</v>
      </c>
      <c r="Q1520" s="5">
        <f t="shared" ca="1" si="237"/>
        <v>-9.4285714285714251E-2</v>
      </c>
      <c r="R1520" s="9">
        <f t="shared" ca="1" si="238"/>
        <v>0</v>
      </c>
      <c r="S1520" s="5">
        <f t="shared" si="239"/>
        <v>-1</v>
      </c>
    </row>
    <row r="1521" spans="1:19" x14ac:dyDescent="0.3">
      <c r="A1521" s="7">
        <v>43607</v>
      </c>
      <c r="B1521" s="3">
        <v>94361</v>
      </c>
      <c r="C1521" s="3">
        <v>94485</v>
      </c>
      <c r="D1521" s="3">
        <v>95212</v>
      </c>
      <c r="E1521" s="3">
        <v>93883</v>
      </c>
      <c r="F1521" s="4" t="s">
        <v>814</v>
      </c>
      <c r="G1521" s="1">
        <f>VALUE(LEFT(F1521,LEN(F1521)-1))*CHOOSE(MATCH(RIGHT(F1521,1),{"K";"M";"B"},0),1000,1000000,1000000000)</f>
        <v>4360000</v>
      </c>
      <c r="H1521" s="6">
        <v>-1.2999999999999999E-3</v>
      </c>
      <c r="I1521" s="5">
        <f>+Dados_Históricos___Ibovespa_2015_a_2025[[#This Row],[Var%]]*100</f>
        <v>-0.13</v>
      </c>
      <c r="J1521" s="9">
        <f t="shared" si="230"/>
        <v>0</v>
      </c>
      <c r="K1521" s="5">
        <f t="shared" si="231"/>
        <v>0</v>
      </c>
      <c r="L1521" s="9">
        <f t="shared" si="232"/>
        <v>0</v>
      </c>
      <c r="M1521" s="5">
        <f t="shared" ca="1" si="233"/>
        <v>0.60399999999999987</v>
      </c>
      <c r="N1521" s="9">
        <f t="shared" ca="1" si="234"/>
        <v>1</v>
      </c>
      <c r="O1521" s="5">
        <f t="shared" ca="1" si="235"/>
        <v>-0.11900000000000002</v>
      </c>
      <c r="P1521" s="9">
        <f t="shared" ca="1" si="236"/>
        <v>0</v>
      </c>
      <c r="Q1521" s="5">
        <f t="shared" ca="1" si="237"/>
        <v>-4.285714285714279E-3</v>
      </c>
      <c r="R1521" s="9">
        <f t="shared" ca="1" si="238"/>
        <v>0</v>
      </c>
      <c r="S1521" s="5">
        <f t="shared" si="239"/>
        <v>1</v>
      </c>
    </row>
    <row r="1522" spans="1:19" x14ac:dyDescent="0.3">
      <c r="A1522" s="7">
        <v>43606</v>
      </c>
      <c r="B1522" s="3">
        <v>94485</v>
      </c>
      <c r="C1522" s="3">
        <v>91946</v>
      </c>
      <c r="D1522" s="3">
        <v>94573</v>
      </c>
      <c r="E1522" s="3">
        <v>91946</v>
      </c>
      <c r="F1522" s="4" t="s">
        <v>931</v>
      </c>
      <c r="G1522" s="1">
        <f>VALUE(LEFT(F1522,LEN(F1522)-1))*CHOOSE(MATCH(RIGHT(F1522,1),{"K";"M";"B"},0),1000,1000000,1000000000)</f>
        <v>5560000</v>
      </c>
      <c r="H1522" s="6">
        <v>2.76E-2</v>
      </c>
      <c r="I1522" s="5">
        <f>+Dados_Históricos___Ibovespa_2015_a_2025[[#This Row],[Var%]]*100</f>
        <v>2.76</v>
      </c>
      <c r="J1522" s="9">
        <f t="shared" si="230"/>
        <v>1</v>
      </c>
      <c r="K1522" s="5">
        <f t="shared" si="231"/>
        <v>2.2599999999999998</v>
      </c>
      <c r="L1522" s="9">
        <f t="shared" si="232"/>
        <v>1</v>
      </c>
      <c r="M1522" s="5">
        <f t="shared" ca="1" si="233"/>
        <v>0.52799999999999991</v>
      </c>
      <c r="N1522" s="9">
        <f t="shared" ca="1" si="234"/>
        <v>1</v>
      </c>
      <c r="O1522" s="5">
        <f t="shared" ca="1" si="235"/>
        <v>2.1999999999999974E-2</v>
      </c>
      <c r="P1522" s="9">
        <f t="shared" ca="1" si="236"/>
        <v>1</v>
      </c>
      <c r="Q1522" s="5">
        <f t="shared" ca="1" si="237"/>
        <v>2.3809523809523829E-3</v>
      </c>
      <c r="R1522" s="9">
        <f t="shared" ca="1" si="238"/>
        <v>1</v>
      </c>
      <c r="S1522" s="5">
        <f t="shared" si="239"/>
        <v>1</v>
      </c>
    </row>
    <row r="1523" spans="1:19" x14ac:dyDescent="0.3">
      <c r="A1523" s="7">
        <v>43605</v>
      </c>
      <c r="B1523" s="3">
        <v>91946</v>
      </c>
      <c r="C1523" s="3">
        <v>90006</v>
      </c>
      <c r="D1523" s="3">
        <v>92117</v>
      </c>
      <c r="E1523" s="3">
        <v>89822</v>
      </c>
      <c r="F1523" s="4" t="s">
        <v>844</v>
      </c>
      <c r="G1523" s="1">
        <f>VALUE(LEFT(F1523,LEN(F1523)-1))*CHOOSE(MATCH(RIGHT(F1523,1),{"K";"M";"B"},0),1000,1000000,1000000000)</f>
        <v>4760000</v>
      </c>
      <c r="H1523" s="6">
        <v>2.1700000000000001E-2</v>
      </c>
      <c r="I1523" s="5">
        <f>+Dados_Históricos___Ibovespa_2015_a_2025[[#This Row],[Var%]]*100</f>
        <v>2.17</v>
      </c>
      <c r="J1523" s="9">
        <f t="shared" si="230"/>
        <v>1</v>
      </c>
      <c r="K1523" s="5">
        <f t="shared" si="231"/>
        <v>1.67</v>
      </c>
      <c r="L1523" s="9">
        <f t="shared" si="232"/>
        <v>1</v>
      </c>
      <c r="M1523" s="5">
        <f t="shared" ca="1" si="233"/>
        <v>5.599999999999998E-2</v>
      </c>
      <c r="N1523" s="9">
        <f t="shared" ca="1" si="234"/>
        <v>1</v>
      </c>
      <c r="O1523" s="5">
        <f t="shared" ca="1" si="235"/>
        <v>-0.31900000000000001</v>
      </c>
      <c r="P1523" s="9">
        <f t="shared" ca="1" si="236"/>
        <v>0</v>
      </c>
      <c r="Q1523" s="5">
        <f t="shared" ca="1" si="237"/>
        <v>-6.2857142857142903E-2</v>
      </c>
      <c r="R1523" s="9">
        <f t="shared" ca="1" si="238"/>
        <v>0</v>
      </c>
      <c r="S1523" s="5">
        <f t="shared" si="239"/>
        <v>1</v>
      </c>
    </row>
    <row r="1524" spans="1:19" x14ac:dyDescent="0.3">
      <c r="A1524" s="7">
        <v>43602</v>
      </c>
      <c r="B1524" s="3">
        <v>89993</v>
      </c>
      <c r="C1524" s="3">
        <v>90023</v>
      </c>
      <c r="D1524" s="3">
        <v>91321</v>
      </c>
      <c r="E1524" s="3">
        <v>89409</v>
      </c>
      <c r="F1524" s="4" t="s">
        <v>817</v>
      </c>
      <c r="G1524" s="1">
        <f>VALUE(LEFT(F1524,LEN(F1524)-1))*CHOOSE(MATCH(RIGHT(F1524,1),{"K";"M";"B"},0),1000,1000000,1000000000)</f>
        <v>5510000</v>
      </c>
      <c r="H1524" s="6">
        <v>-2.9999999999999997E-4</v>
      </c>
      <c r="I1524" s="5">
        <f>+Dados_Históricos___Ibovespa_2015_a_2025[[#This Row],[Var%]]*100</f>
        <v>-0.03</v>
      </c>
      <c r="J1524" s="9">
        <f t="shared" si="230"/>
        <v>0</v>
      </c>
      <c r="K1524" s="5">
        <f t="shared" si="231"/>
        <v>0</v>
      </c>
      <c r="L1524" s="9">
        <f t="shared" si="232"/>
        <v>0</v>
      </c>
      <c r="M1524" s="5">
        <f t="shared" ca="1" si="233"/>
        <v>-0.91600000000000004</v>
      </c>
      <c r="N1524" s="9">
        <f t="shared" ca="1" si="234"/>
        <v>0</v>
      </c>
      <c r="O1524" s="5">
        <f t="shared" ca="1" si="235"/>
        <v>-0.64</v>
      </c>
      <c r="P1524" s="9">
        <f t="shared" ca="1" si="236"/>
        <v>0</v>
      </c>
      <c r="Q1524" s="5">
        <f t="shared" ca="1" si="237"/>
        <v>-0.2190476190476191</v>
      </c>
      <c r="R1524" s="9">
        <f t="shared" ca="1" si="238"/>
        <v>0</v>
      </c>
      <c r="S1524" s="5">
        <f t="shared" si="239"/>
        <v>-0.99999999999999989</v>
      </c>
    </row>
    <row r="1525" spans="1:19" x14ac:dyDescent="0.3">
      <c r="A1525" s="7">
        <v>43601</v>
      </c>
      <c r="B1525" s="3">
        <v>90024</v>
      </c>
      <c r="C1525" s="3">
        <v>91622</v>
      </c>
      <c r="D1525" s="3">
        <v>91622</v>
      </c>
      <c r="E1525" s="3">
        <v>89778</v>
      </c>
      <c r="F1525" s="4" t="s">
        <v>906</v>
      </c>
      <c r="G1525" s="1">
        <f>VALUE(LEFT(F1525,LEN(F1525)-1))*CHOOSE(MATCH(RIGHT(F1525,1),{"K";"M";"B"},0),1000,1000000,1000000000)</f>
        <v>5740000</v>
      </c>
      <c r="H1525" s="6">
        <v>-1.7500000000000002E-2</v>
      </c>
      <c r="I1525" s="5">
        <f>+Dados_Históricos___Ibovespa_2015_a_2025[[#This Row],[Var%]]*100</f>
        <v>-1.7500000000000002</v>
      </c>
      <c r="J1525" s="9">
        <f t="shared" si="230"/>
        <v>0</v>
      </c>
      <c r="K1525" s="5">
        <f t="shared" si="231"/>
        <v>-1.2500000000000002</v>
      </c>
      <c r="L1525" s="9">
        <f t="shared" si="232"/>
        <v>0</v>
      </c>
      <c r="M1525" s="5">
        <f t="shared" ca="1" si="233"/>
        <v>-1.0260000000000002</v>
      </c>
      <c r="N1525" s="9">
        <f t="shared" ca="1" si="234"/>
        <v>0</v>
      </c>
      <c r="O1525" s="5">
        <f t="shared" ca="1" si="235"/>
        <v>-0.58700000000000008</v>
      </c>
      <c r="P1525" s="9">
        <f t="shared" ca="1" si="236"/>
        <v>0</v>
      </c>
      <c r="Q1525" s="5">
        <f t="shared" ca="1" si="237"/>
        <v>-0.15380952380952392</v>
      </c>
      <c r="R1525" s="9">
        <f t="shared" ca="1" si="238"/>
        <v>0</v>
      </c>
      <c r="S1525" s="5">
        <f t="shared" si="239"/>
        <v>-1</v>
      </c>
    </row>
    <row r="1526" spans="1:19" x14ac:dyDescent="0.3">
      <c r="A1526" s="7">
        <v>43600</v>
      </c>
      <c r="B1526" s="3">
        <v>91623</v>
      </c>
      <c r="C1526" s="3">
        <v>92088</v>
      </c>
      <c r="D1526" s="3">
        <v>92088</v>
      </c>
      <c r="E1526" s="3">
        <v>90295</v>
      </c>
      <c r="F1526" s="4" t="s">
        <v>932</v>
      </c>
      <c r="G1526" s="1">
        <f>VALUE(LEFT(F1526,LEN(F1526)-1))*CHOOSE(MATCH(RIGHT(F1526,1),{"K";"M";"B"},0),1000,1000000,1000000000)</f>
        <v>4940000</v>
      </c>
      <c r="H1526" s="6">
        <v>-5.1000000000000004E-3</v>
      </c>
      <c r="I1526" s="5">
        <f>+Dados_Históricos___Ibovespa_2015_a_2025[[#This Row],[Var%]]*100</f>
        <v>-0.51</v>
      </c>
      <c r="J1526" s="9">
        <f t="shared" si="230"/>
        <v>0</v>
      </c>
      <c r="K1526" s="5">
        <f t="shared" si="231"/>
        <v>-1.0000000000000009E-2</v>
      </c>
      <c r="L1526" s="9">
        <f t="shared" si="232"/>
        <v>0</v>
      </c>
      <c r="M1526" s="5">
        <f t="shared" ca="1" si="233"/>
        <v>-0.84199999999999997</v>
      </c>
      <c r="N1526" s="9">
        <f t="shared" ca="1" si="234"/>
        <v>0</v>
      </c>
      <c r="O1526" s="5">
        <f t="shared" ca="1" si="235"/>
        <v>-0.49799999999999994</v>
      </c>
      <c r="P1526" s="9">
        <f t="shared" ca="1" si="236"/>
        <v>0</v>
      </c>
      <c r="Q1526" s="5">
        <f t="shared" ca="1" si="237"/>
        <v>-5.9999999999999991E-2</v>
      </c>
      <c r="R1526" s="9">
        <f t="shared" ca="1" si="238"/>
        <v>0</v>
      </c>
      <c r="S1526" s="5">
        <f t="shared" si="239"/>
        <v>-1</v>
      </c>
    </row>
    <row r="1527" spans="1:19" x14ac:dyDescent="0.3">
      <c r="A1527" s="7">
        <v>43599</v>
      </c>
      <c r="B1527" s="3">
        <v>92092</v>
      </c>
      <c r="C1527" s="3">
        <v>91736</v>
      </c>
      <c r="D1527" s="3">
        <v>92529</v>
      </c>
      <c r="E1527" s="3">
        <v>91562</v>
      </c>
      <c r="F1527" s="4" t="s">
        <v>933</v>
      </c>
      <c r="G1527" s="1">
        <f>VALUE(LEFT(F1527,LEN(F1527)-1))*CHOOSE(MATCH(RIGHT(F1527,1),{"K";"M";"B"},0),1000,1000000,1000000000)</f>
        <v>4170000</v>
      </c>
      <c r="H1527" s="6">
        <v>4.0000000000000001E-3</v>
      </c>
      <c r="I1527" s="5">
        <f>+Dados_Históricos___Ibovespa_2015_a_2025[[#This Row],[Var%]]*100</f>
        <v>0.4</v>
      </c>
      <c r="J1527" s="9">
        <f t="shared" si="230"/>
        <v>1</v>
      </c>
      <c r="K1527" s="5">
        <f t="shared" si="231"/>
        <v>0</v>
      </c>
      <c r="L1527" s="9">
        <f t="shared" si="232"/>
        <v>0</v>
      </c>
      <c r="M1527" s="5">
        <f t="shared" ca="1" si="233"/>
        <v>-0.48399999999999999</v>
      </c>
      <c r="N1527" s="9">
        <f t="shared" ca="1" si="234"/>
        <v>0</v>
      </c>
      <c r="O1527" s="5">
        <f t="shared" ca="1" si="235"/>
        <v>-0.43</v>
      </c>
      <c r="P1527" s="9">
        <f t="shared" ca="1" si="236"/>
        <v>0</v>
      </c>
      <c r="Q1527" s="5">
        <f t="shared" ca="1" si="237"/>
        <v>-0.13000000000000003</v>
      </c>
      <c r="R1527" s="9">
        <f t="shared" ca="1" si="238"/>
        <v>0</v>
      </c>
      <c r="S1527" s="5">
        <f t="shared" si="239"/>
        <v>-1</v>
      </c>
    </row>
    <row r="1528" spans="1:19" x14ac:dyDescent="0.3">
      <c r="A1528" s="7">
        <v>43598</v>
      </c>
      <c r="B1528" s="3">
        <v>91727</v>
      </c>
      <c r="C1528" s="3">
        <v>94252</v>
      </c>
      <c r="D1528" s="3">
        <v>94252</v>
      </c>
      <c r="E1528" s="3">
        <v>91600</v>
      </c>
      <c r="F1528" s="4" t="s">
        <v>894</v>
      </c>
      <c r="G1528" s="1">
        <f>VALUE(LEFT(F1528,LEN(F1528)-1))*CHOOSE(MATCH(RIGHT(F1528,1),{"K";"M";"B"},0),1000,1000000,1000000000)</f>
        <v>4810000</v>
      </c>
      <c r="H1528" s="6">
        <v>-2.69E-2</v>
      </c>
      <c r="I1528" s="5">
        <f>+Dados_Históricos___Ibovespa_2015_a_2025[[#This Row],[Var%]]*100</f>
        <v>-2.69</v>
      </c>
      <c r="J1528" s="9">
        <f t="shared" si="230"/>
        <v>0</v>
      </c>
      <c r="K1528" s="5">
        <f t="shared" si="231"/>
        <v>-2.19</v>
      </c>
      <c r="L1528" s="9">
        <f t="shared" si="232"/>
        <v>0</v>
      </c>
      <c r="M1528" s="5">
        <f t="shared" ca="1" si="233"/>
        <v>-0.69399999999999984</v>
      </c>
      <c r="N1528" s="9">
        <f t="shared" ca="1" si="234"/>
        <v>0</v>
      </c>
      <c r="O1528" s="5">
        <f t="shared" ca="1" si="235"/>
        <v>-0.47499999999999998</v>
      </c>
      <c r="P1528" s="9">
        <f t="shared" ca="1" si="236"/>
        <v>0</v>
      </c>
      <c r="Q1528" s="5">
        <f t="shared" ca="1" si="237"/>
        <v>-0.2085714285714286</v>
      </c>
      <c r="R1528" s="9">
        <f t="shared" ca="1" si="238"/>
        <v>0</v>
      </c>
      <c r="S1528" s="5">
        <f t="shared" si="239"/>
        <v>-1</v>
      </c>
    </row>
    <row r="1529" spans="1:19" x14ac:dyDescent="0.3">
      <c r="A1529" s="7">
        <v>43595</v>
      </c>
      <c r="B1529" s="3">
        <v>94258</v>
      </c>
      <c r="C1529" s="3">
        <v>94809</v>
      </c>
      <c r="D1529" s="3">
        <v>94848</v>
      </c>
      <c r="E1529" s="3">
        <v>93234</v>
      </c>
      <c r="F1529" s="4" t="s">
        <v>934</v>
      </c>
      <c r="G1529" s="1">
        <f>VALUE(LEFT(F1529,LEN(F1529)-1))*CHOOSE(MATCH(RIGHT(F1529,1),{"K";"M";"B"},0),1000,1000000,1000000000)</f>
        <v>4220000</v>
      </c>
      <c r="H1529" s="6">
        <v>-5.7999999999999996E-3</v>
      </c>
      <c r="I1529" s="5">
        <f>+Dados_Históricos___Ibovespa_2015_a_2025[[#This Row],[Var%]]*100</f>
        <v>-0.57999999999999996</v>
      </c>
      <c r="J1529" s="9">
        <f t="shared" si="230"/>
        <v>0</v>
      </c>
      <c r="K1529" s="5">
        <f t="shared" si="231"/>
        <v>-7.999999999999996E-2</v>
      </c>
      <c r="L1529" s="9">
        <f t="shared" si="232"/>
        <v>0</v>
      </c>
      <c r="M1529" s="5">
        <f t="shared" ca="1" si="233"/>
        <v>-0.36399999999999999</v>
      </c>
      <c r="N1529" s="9">
        <f t="shared" ca="1" si="234"/>
        <v>0</v>
      </c>
      <c r="O1529" s="5">
        <f t="shared" ca="1" si="235"/>
        <v>-0.23899999999999996</v>
      </c>
      <c r="P1529" s="9">
        <f t="shared" ca="1" si="236"/>
        <v>0</v>
      </c>
      <c r="Q1529" s="5">
        <f t="shared" ca="1" si="237"/>
        <v>-9.7142857142857142E-2</v>
      </c>
      <c r="R1529" s="9">
        <f t="shared" ca="1" si="238"/>
        <v>0</v>
      </c>
      <c r="S1529" s="5">
        <f t="shared" si="239"/>
        <v>-0.99999999999999978</v>
      </c>
    </row>
    <row r="1530" spans="1:19" x14ac:dyDescent="0.3">
      <c r="A1530" s="7">
        <v>43594</v>
      </c>
      <c r="B1530" s="3">
        <v>94808</v>
      </c>
      <c r="C1530" s="3">
        <v>95597</v>
      </c>
      <c r="D1530" s="3">
        <v>95597</v>
      </c>
      <c r="E1530" s="3">
        <v>93883</v>
      </c>
      <c r="F1530" s="4" t="s">
        <v>920</v>
      </c>
      <c r="G1530" s="1">
        <f>VALUE(LEFT(F1530,LEN(F1530)-1))*CHOOSE(MATCH(RIGHT(F1530,1),{"K";"M";"B"},0),1000,1000000,1000000000)</f>
        <v>4280000</v>
      </c>
      <c r="H1530" s="6">
        <v>-8.3000000000000001E-3</v>
      </c>
      <c r="I1530" s="5">
        <f>+Dados_Históricos___Ibovespa_2015_a_2025[[#This Row],[Var%]]*100</f>
        <v>-0.83</v>
      </c>
      <c r="J1530" s="9">
        <f t="shared" si="230"/>
        <v>0</v>
      </c>
      <c r="K1530" s="5">
        <f t="shared" si="231"/>
        <v>-0.32999999999999996</v>
      </c>
      <c r="L1530" s="9">
        <f t="shared" si="232"/>
        <v>0</v>
      </c>
      <c r="M1530" s="5">
        <f t="shared" ca="1" si="233"/>
        <v>-0.14799999999999999</v>
      </c>
      <c r="N1530" s="9">
        <f t="shared" ca="1" si="234"/>
        <v>0</v>
      </c>
      <c r="O1530" s="5">
        <f t="shared" ca="1" si="235"/>
        <v>-2.200000000000002E-2</v>
      </c>
      <c r="P1530" s="9">
        <f t="shared" ca="1" si="236"/>
        <v>0</v>
      </c>
      <c r="Q1530" s="5">
        <f t="shared" ca="1" si="237"/>
        <v>-0.12238095238095241</v>
      </c>
      <c r="R1530" s="9">
        <f t="shared" ca="1" si="238"/>
        <v>0</v>
      </c>
      <c r="S1530" s="5">
        <f t="shared" si="239"/>
        <v>-1</v>
      </c>
    </row>
    <row r="1531" spans="1:19" x14ac:dyDescent="0.3">
      <c r="A1531" s="7">
        <v>43593</v>
      </c>
      <c r="B1531" s="3">
        <v>95597</v>
      </c>
      <c r="C1531" s="3">
        <v>94389</v>
      </c>
      <c r="D1531" s="3">
        <v>96312</v>
      </c>
      <c r="E1531" s="3">
        <v>94389</v>
      </c>
      <c r="F1531" s="4" t="s">
        <v>879</v>
      </c>
      <c r="G1531" s="1">
        <f>VALUE(LEFT(F1531,LEN(F1531)-1))*CHOOSE(MATCH(RIGHT(F1531,1),{"K";"M";"B"},0),1000,1000000,1000000000)</f>
        <v>5070000</v>
      </c>
      <c r="H1531" s="6">
        <v>1.2800000000000001E-2</v>
      </c>
      <c r="I1531" s="5">
        <f>+Dados_Históricos___Ibovespa_2015_a_2025[[#This Row],[Var%]]*100</f>
        <v>1.28</v>
      </c>
      <c r="J1531" s="9">
        <f t="shared" si="230"/>
        <v>1</v>
      </c>
      <c r="K1531" s="5">
        <f t="shared" si="231"/>
        <v>0.78</v>
      </c>
      <c r="L1531" s="9">
        <f t="shared" si="232"/>
        <v>1</v>
      </c>
      <c r="M1531" s="5">
        <f t="shared" ca="1" si="233"/>
        <v>-0.154</v>
      </c>
      <c r="N1531" s="9">
        <f t="shared" ca="1" si="234"/>
        <v>0</v>
      </c>
      <c r="O1531" s="5">
        <f t="shared" ca="1" si="235"/>
        <v>-3.1000000000000007E-2</v>
      </c>
      <c r="P1531" s="9">
        <f t="shared" ca="1" si="236"/>
        <v>0</v>
      </c>
      <c r="Q1531" s="5">
        <f t="shared" ca="1" si="237"/>
        <v>-7.0000000000000007E-2</v>
      </c>
      <c r="R1531" s="9">
        <f t="shared" ca="1" si="238"/>
        <v>0</v>
      </c>
      <c r="S1531" s="5">
        <f t="shared" si="239"/>
        <v>1</v>
      </c>
    </row>
    <row r="1532" spans="1:19" x14ac:dyDescent="0.3">
      <c r="A1532" s="7">
        <v>43592</v>
      </c>
      <c r="B1532" s="3">
        <v>94389</v>
      </c>
      <c r="C1532" s="3">
        <v>95009</v>
      </c>
      <c r="D1532" s="3">
        <v>95009</v>
      </c>
      <c r="E1532" s="3">
        <v>92750</v>
      </c>
      <c r="F1532" s="4" t="s">
        <v>935</v>
      </c>
      <c r="G1532" s="1">
        <f>VALUE(LEFT(F1532,LEN(F1532)-1))*CHOOSE(MATCH(RIGHT(F1532,1),{"K";"M";"B"},0),1000,1000000,1000000000)</f>
        <v>5060000</v>
      </c>
      <c r="H1532" s="6">
        <v>-6.4999999999999997E-3</v>
      </c>
      <c r="I1532" s="5">
        <f>+Dados_Históricos___Ibovespa_2015_a_2025[[#This Row],[Var%]]*100</f>
        <v>-0.65</v>
      </c>
      <c r="J1532" s="9">
        <f t="shared" si="230"/>
        <v>0</v>
      </c>
      <c r="K1532" s="5">
        <f t="shared" si="231"/>
        <v>-0.15000000000000002</v>
      </c>
      <c r="L1532" s="9">
        <f t="shared" si="232"/>
        <v>0</v>
      </c>
      <c r="M1532" s="5">
        <f t="shared" ca="1" si="233"/>
        <v>-0.376</v>
      </c>
      <c r="N1532" s="9">
        <f t="shared" ca="1" si="234"/>
        <v>0</v>
      </c>
      <c r="O1532" s="5">
        <f t="shared" ca="1" si="235"/>
        <v>-1.7999999999999971E-2</v>
      </c>
      <c r="P1532" s="9">
        <f t="shared" ca="1" si="236"/>
        <v>0</v>
      </c>
      <c r="Q1532" s="5">
        <f t="shared" ca="1" si="237"/>
        <v>-9.1428571428571442E-2</v>
      </c>
      <c r="R1532" s="9">
        <f t="shared" ca="1" si="238"/>
        <v>0</v>
      </c>
      <c r="S1532" s="5">
        <f t="shared" si="239"/>
        <v>1</v>
      </c>
    </row>
    <row r="1533" spans="1:19" x14ac:dyDescent="0.3">
      <c r="A1533" s="7">
        <v>43591</v>
      </c>
      <c r="B1533" s="3">
        <v>95009</v>
      </c>
      <c r="C1533" s="3">
        <v>95992</v>
      </c>
      <c r="D1533" s="3">
        <v>95992</v>
      </c>
      <c r="E1533" s="3">
        <v>94540</v>
      </c>
      <c r="F1533" s="4" t="s">
        <v>936</v>
      </c>
      <c r="G1533" s="1">
        <f>VALUE(LEFT(F1533,LEN(F1533)-1))*CHOOSE(MATCH(RIGHT(F1533,1),{"K";"M";"B"},0),1000,1000000,1000000000)</f>
        <v>3320000</v>
      </c>
      <c r="H1533" s="6">
        <v>-1.04E-2</v>
      </c>
      <c r="I1533" s="5">
        <f>+Dados_Históricos___Ibovespa_2015_a_2025[[#This Row],[Var%]]*100</f>
        <v>-1.04</v>
      </c>
      <c r="J1533" s="9">
        <f t="shared" si="230"/>
        <v>0</v>
      </c>
      <c r="K1533" s="5">
        <f t="shared" si="231"/>
        <v>-0.54</v>
      </c>
      <c r="L1533" s="9">
        <f t="shared" si="232"/>
        <v>0</v>
      </c>
      <c r="M1533" s="5">
        <f t="shared" ca="1" si="233"/>
        <v>-0.25600000000000001</v>
      </c>
      <c r="N1533" s="9">
        <f t="shared" ca="1" si="234"/>
        <v>0</v>
      </c>
      <c r="O1533" s="5">
        <f t="shared" ca="1" si="235"/>
        <v>4.8000000000000001E-2</v>
      </c>
      <c r="P1533" s="9">
        <f t="shared" ca="1" si="236"/>
        <v>1</v>
      </c>
      <c r="Q1533" s="5">
        <f t="shared" ca="1" si="237"/>
        <v>3.1428571428571417E-2</v>
      </c>
      <c r="R1533" s="9">
        <f t="shared" ca="1" si="238"/>
        <v>1</v>
      </c>
      <c r="S1533" s="5">
        <f t="shared" si="239"/>
        <v>1</v>
      </c>
    </row>
    <row r="1534" spans="1:19" x14ac:dyDescent="0.3">
      <c r="A1534" s="7">
        <v>43588</v>
      </c>
      <c r="B1534" s="3">
        <v>96008</v>
      </c>
      <c r="C1534" s="3">
        <v>95521</v>
      </c>
      <c r="D1534" s="3">
        <v>96315</v>
      </c>
      <c r="E1534" s="3">
        <v>95521</v>
      </c>
      <c r="F1534" s="4" t="s">
        <v>883</v>
      </c>
      <c r="G1534" s="1">
        <f>VALUE(LEFT(F1534,LEN(F1534)-1))*CHOOSE(MATCH(RIGHT(F1534,1),{"K";"M";"B"},0),1000,1000000,1000000000)</f>
        <v>4139999.9999999995</v>
      </c>
      <c r="H1534" s="6">
        <v>5.0000000000000001E-3</v>
      </c>
      <c r="I1534" s="5">
        <f>+Dados_Históricos___Ibovespa_2015_a_2025[[#This Row],[Var%]]*100</f>
        <v>0.5</v>
      </c>
      <c r="J1534" s="9">
        <f t="shared" si="230"/>
        <v>1</v>
      </c>
      <c r="K1534" s="5">
        <f t="shared" si="231"/>
        <v>0</v>
      </c>
      <c r="L1534" s="9">
        <f t="shared" si="232"/>
        <v>0</v>
      </c>
      <c r="M1534" s="5">
        <f t="shared" ca="1" si="233"/>
        <v>-0.11400000000000002</v>
      </c>
      <c r="N1534" s="9">
        <f t="shared" ca="1" si="234"/>
        <v>0</v>
      </c>
      <c r="O1534" s="5">
        <f t="shared" ca="1" si="235"/>
        <v>0.29100000000000004</v>
      </c>
      <c r="P1534" s="9">
        <f t="shared" ca="1" si="236"/>
        <v>1</v>
      </c>
      <c r="Q1534" s="5">
        <f t="shared" ca="1" si="237"/>
        <v>3.6190476190476197E-2</v>
      </c>
      <c r="R1534" s="9">
        <f t="shared" ca="1" si="238"/>
        <v>1</v>
      </c>
      <c r="S1534" s="5">
        <f t="shared" si="239"/>
        <v>1</v>
      </c>
    </row>
    <row r="1535" spans="1:19" x14ac:dyDescent="0.3">
      <c r="A1535" s="7">
        <v>43587</v>
      </c>
      <c r="B1535" s="3">
        <v>95528</v>
      </c>
      <c r="C1535" s="3">
        <v>96339</v>
      </c>
      <c r="D1535" s="3">
        <v>96339</v>
      </c>
      <c r="E1535" s="3">
        <v>95312</v>
      </c>
      <c r="F1535" s="4" t="s">
        <v>893</v>
      </c>
      <c r="G1535" s="1">
        <f>VALUE(LEFT(F1535,LEN(F1535)-1))*CHOOSE(MATCH(RIGHT(F1535,1),{"K";"M";"B"},0),1000,1000000,1000000000)</f>
        <v>3980000</v>
      </c>
      <c r="H1535" s="6">
        <v>-8.6E-3</v>
      </c>
      <c r="I1535" s="5">
        <f>+Dados_Históricos___Ibovespa_2015_a_2025[[#This Row],[Var%]]*100</f>
        <v>-0.86</v>
      </c>
      <c r="J1535" s="9">
        <f t="shared" si="230"/>
        <v>0</v>
      </c>
      <c r="K1535" s="5">
        <f t="shared" si="231"/>
        <v>-0.36</v>
      </c>
      <c r="L1535" s="9">
        <f t="shared" si="232"/>
        <v>0</v>
      </c>
      <c r="M1535" s="5">
        <f t="shared" ca="1" si="233"/>
        <v>0.10400000000000001</v>
      </c>
      <c r="N1535" s="9">
        <f t="shared" ca="1" si="234"/>
        <v>1</v>
      </c>
      <c r="O1535" s="5">
        <f t="shared" ca="1" si="235"/>
        <v>0.13</v>
      </c>
      <c r="P1535" s="9">
        <f t="shared" ca="1" si="236"/>
        <v>1</v>
      </c>
      <c r="Q1535" s="5">
        <f t="shared" ca="1" si="237"/>
        <v>-2.0476190476190467E-2</v>
      </c>
      <c r="R1535" s="9">
        <f t="shared" ca="1" si="238"/>
        <v>0</v>
      </c>
      <c r="S1535" s="5">
        <f t="shared" si="239"/>
        <v>1</v>
      </c>
    </row>
    <row r="1536" spans="1:19" x14ac:dyDescent="0.3">
      <c r="A1536" s="7">
        <v>43585</v>
      </c>
      <c r="B1536" s="3">
        <v>96353</v>
      </c>
      <c r="C1536" s="3">
        <v>96191</v>
      </c>
      <c r="D1536" s="3">
        <v>96707</v>
      </c>
      <c r="E1536" s="3">
        <v>95613</v>
      </c>
      <c r="F1536" s="4" t="s">
        <v>814</v>
      </c>
      <c r="G1536" s="1">
        <f>VALUE(LEFT(F1536,LEN(F1536)-1))*CHOOSE(MATCH(RIGHT(F1536,1),{"K";"M";"B"},0),1000,1000000,1000000000)</f>
        <v>4360000</v>
      </c>
      <c r="H1536" s="6">
        <v>1.6999999999999999E-3</v>
      </c>
      <c r="I1536" s="5">
        <f>+Dados_Históricos___Ibovespa_2015_a_2025[[#This Row],[Var%]]*100</f>
        <v>0.16999999999999998</v>
      </c>
      <c r="J1536" s="9">
        <f t="shared" si="230"/>
        <v>1</v>
      </c>
      <c r="K1536" s="5">
        <f t="shared" si="231"/>
        <v>0</v>
      </c>
      <c r="L1536" s="9">
        <f t="shared" si="232"/>
        <v>0</v>
      </c>
      <c r="M1536" s="5">
        <f t="shared" ca="1" si="233"/>
        <v>9.200000000000004E-2</v>
      </c>
      <c r="N1536" s="9">
        <f t="shared" ca="1" si="234"/>
        <v>1</v>
      </c>
      <c r="O1536" s="5">
        <f t="shared" ca="1" si="235"/>
        <v>0.35</v>
      </c>
      <c r="P1536" s="9">
        <f t="shared" ca="1" si="236"/>
        <v>1</v>
      </c>
      <c r="Q1536" s="5">
        <f t="shared" ca="1" si="237"/>
        <v>5.2380952380952382E-2</v>
      </c>
      <c r="R1536" s="9">
        <f t="shared" ca="1" si="238"/>
        <v>1</v>
      </c>
      <c r="S1536" s="5">
        <f t="shared" si="239"/>
        <v>1.0000000000000002</v>
      </c>
    </row>
    <row r="1537" spans="1:19" x14ac:dyDescent="0.3">
      <c r="A1537" s="7">
        <v>43584</v>
      </c>
      <c r="B1537" s="3">
        <v>96188</v>
      </c>
      <c r="C1537" s="3">
        <v>96254</v>
      </c>
      <c r="D1537" s="3">
        <v>97123</v>
      </c>
      <c r="E1537" s="3">
        <v>96004</v>
      </c>
      <c r="F1537" s="4" t="s">
        <v>937</v>
      </c>
      <c r="G1537" s="1">
        <f>VALUE(LEFT(F1537,LEN(F1537)-1))*CHOOSE(MATCH(RIGHT(F1537,1),{"K";"M";"B"},0),1000,1000000,1000000000)</f>
        <v>3330000</v>
      </c>
      <c r="H1537" s="6">
        <v>-5.0000000000000001E-4</v>
      </c>
      <c r="I1537" s="5">
        <f>+Dados_Históricos___Ibovespa_2015_a_2025[[#This Row],[Var%]]*100</f>
        <v>-0.05</v>
      </c>
      <c r="J1537" s="9">
        <f t="shared" si="230"/>
        <v>0</v>
      </c>
      <c r="K1537" s="5">
        <f t="shared" si="231"/>
        <v>0</v>
      </c>
      <c r="L1537" s="9">
        <f t="shared" si="232"/>
        <v>0</v>
      </c>
      <c r="M1537" s="5">
        <f t="shared" ca="1" si="233"/>
        <v>0.33999999999999997</v>
      </c>
      <c r="N1537" s="9">
        <f t="shared" ca="1" si="234"/>
        <v>1</v>
      </c>
      <c r="O1537" s="5">
        <f t="shared" ca="1" si="235"/>
        <v>0.35499999999999998</v>
      </c>
      <c r="P1537" s="9">
        <f t="shared" ca="1" si="236"/>
        <v>1</v>
      </c>
      <c r="Q1537" s="5">
        <f t="shared" ca="1" si="237"/>
        <v>9.6190476190476173E-2</v>
      </c>
      <c r="R1537" s="9">
        <f t="shared" ca="1" si="238"/>
        <v>1</v>
      </c>
      <c r="S1537" s="5">
        <f t="shared" si="239"/>
        <v>1</v>
      </c>
    </row>
    <row r="1538" spans="1:19" x14ac:dyDescent="0.3">
      <c r="A1538" s="7">
        <v>43581</v>
      </c>
      <c r="B1538" s="3">
        <v>96236</v>
      </c>
      <c r="C1538" s="3">
        <v>96552</v>
      </c>
      <c r="D1538" s="3">
        <v>96563</v>
      </c>
      <c r="E1538" s="3">
        <v>95620</v>
      </c>
      <c r="F1538" s="4" t="s">
        <v>885</v>
      </c>
      <c r="G1538" s="1">
        <f>VALUE(LEFT(F1538,LEN(F1538)-1))*CHOOSE(MATCH(RIGHT(F1538,1),{"K";"M";"B"},0),1000,1000000,1000000000)</f>
        <v>3880000</v>
      </c>
      <c r="H1538" s="6">
        <v>-3.3E-3</v>
      </c>
      <c r="I1538" s="5">
        <f>+Dados_Históricos___Ibovespa_2015_a_2025[[#This Row],[Var%]]*100</f>
        <v>-0.33</v>
      </c>
      <c r="J1538" s="9">
        <f t="shared" ref="J1538:J1601" si="240">IF(I1538&lt;0,0,IF(I1538=0,0,1))</f>
        <v>0</v>
      </c>
      <c r="K1538" s="5">
        <f t="shared" ref="K1538:K1601" si="241">IF(ABS(I1538)&lt;=0.5, 0, IF(I1538&gt;0, I1538-0.5, I1538+0.5))</f>
        <v>0</v>
      </c>
      <c r="L1538" s="9">
        <f t="shared" ref="L1538:L1601" si="242">IF(K1538&lt;0,0,IF(K1538=0,0,1))</f>
        <v>0</v>
      </c>
      <c r="M1538" s="5">
        <f t="shared" ref="M1538:M1601" ca="1" si="243">AVERAGE(OFFSET(I1538,0,0,5,1))</f>
        <v>0.35199999999999998</v>
      </c>
      <c r="N1538" s="9">
        <f t="shared" ref="N1538:N1601" ca="1" si="244">IF(M1538&lt;0,0,IF(M1538=0,0,1))</f>
        <v>1</v>
      </c>
      <c r="O1538" s="5">
        <f t="shared" ref="O1538:O1601" ca="1" si="245">AVERAGE(OFFSET(I1538,0,0,10,1))</f>
        <v>0.16199999999999998</v>
      </c>
      <c r="P1538" s="9">
        <f t="shared" ref="P1538:P1601" ca="1" si="246">IF(O1538&lt;0,0,IF(O1538=0,0,1))</f>
        <v>1</v>
      </c>
      <c r="Q1538" s="5">
        <f t="shared" ref="Q1538:Q1601" ca="1" si="247">AVERAGE(OFFSET(I1538,0,0,21,1))</f>
        <v>0.22761904761904764</v>
      </c>
      <c r="R1538" s="9">
        <f t="shared" ref="R1538:R1601" ca="1" si="248">IF(Q1538&lt;0,0,IF(Q1538=0,0,1))</f>
        <v>1</v>
      </c>
      <c r="S1538" s="5">
        <f t="shared" ref="S1538:S1601" si="249">CORREL(G1537:G1538,I1537:I1538)</f>
        <v>-1</v>
      </c>
    </row>
    <row r="1539" spans="1:19" x14ac:dyDescent="0.3">
      <c r="A1539" s="7">
        <v>43580</v>
      </c>
      <c r="B1539" s="3">
        <v>96552</v>
      </c>
      <c r="C1539" s="3">
        <v>95027</v>
      </c>
      <c r="D1539" s="3">
        <v>96552</v>
      </c>
      <c r="E1539" s="3">
        <v>94213</v>
      </c>
      <c r="F1539" s="4" t="s">
        <v>938</v>
      </c>
      <c r="G1539" s="1">
        <f>VALUE(LEFT(F1539,LEN(F1539)-1))*CHOOSE(MATCH(RIGHT(F1539,1),{"K";"M";"B"},0),1000,1000000,1000000000)</f>
        <v>5030000</v>
      </c>
      <c r="H1539" s="6">
        <v>1.5900000000000001E-2</v>
      </c>
      <c r="I1539" s="5">
        <f>+Dados_Históricos___Ibovespa_2015_a_2025[[#This Row],[Var%]]*100</f>
        <v>1.59</v>
      </c>
      <c r="J1539" s="9">
        <f t="shared" si="240"/>
        <v>1</v>
      </c>
      <c r="K1539" s="5">
        <f t="shared" si="241"/>
        <v>1.0900000000000001</v>
      </c>
      <c r="L1539" s="9">
        <f t="shared" si="242"/>
        <v>1</v>
      </c>
      <c r="M1539" s="5">
        <f t="shared" ca="1" si="243"/>
        <v>0.69599999999999995</v>
      </c>
      <c r="N1539" s="9">
        <f t="shared" ca="1" si="244"/>
        <v>1</v>
      </c>
      <c r="O1539" s="5">
        <f t="shared" ca="1" si="245"/>
        <v>6.999999999999991E-2</v>
      </c>
      <c r="P1539" s="9">
        <f t="shared" ca="1" si="246"/>
        <v>1</v>
      </c>
      <c r="Q1539" s="5">
        <f t="shared" ca="1" si="247"/>
        <v>7.3333333333333292E-2</v>
      </c>
      <c r="R1539" s="9">
        <f t="shared" ca="1" si="248"/>
        <v>1</v>
      </c>
      <c r="S1539" s="5">
        <f t="shared" si="249"/>
        <v>1</v>
      </c>
    </row>
    <row r="1540" spans="1:19" x14ac:dyDescent="0.3">
      <c r="A1540" s="7">
        <v>43579</v>
      </c>
      <c r="B1540" s="3">
        <v>95045</v>
      </c>
      <c r="C1540" s="3">
        <v>95923</v>
      </c>
      <c r="D1540" s="3">
        <v>95923</v>
      </c>
      <c r="E1540" s="3">
        <v>94163</v>
      </c>
      <c r="F1540" s="4" t="s">
        <v>854</v>
      </c>
      <c r="G1540" s="1">
        <f>VALUE(LEFT(F1540,LEN(F1540)-1))*CHOOSE(MATCH(RIGHT(F1540,1),{"K";"M";"B"},0),1000,1000000,1000000000)</f>
        <v>4800000</v>
      </c>
      <c r="H1540" s="6">
        <v>-9.1999999999999998E-3</v>
      </c>
      <c r="I1540" s="5">
        <f>+Dados_Históricos___Ibovespa_2015_a_2025[[#This Row],[Var%]]*100</f>
        <v>-0.91999999999999993</v>
      </c>
      <c r="J1540" s="9">
        <f t="shared" si="240"/>
        <v>0</v>
      </c>
      <c r="K1540" s="5">
        <f t="shared" si="241"/>
        <v>-0.41999999999999993</v>
      </c>
      <c r="L1540" s="9">
        <f t="shared" si="242"/>
        <v>0</v>
      </c>
      <c r="M1540" s="5">
        <f t="shared" ca="1" si="243"/>
        <v>0.15599999999999997</v>
      </c>
      <c r="N1540" s="9">
        <f t="shared" ca="1" si="244"/>
        <v>1</v>
      </c>
      <c r="O1540" s="5">
        <f t="shared" ca="1" si="245"/>
        <v>-0.124</v>
      </c>
      <c r="P1540" s="9">
        <f t="shared" ca="1" si="246"/>
        <v>0</v>
      </c>
      <c r="Q1540" s="5">
        <f t="shared" ca="1" si="247"/>
        <v>8.1428571428571433E-2</v>
      </c>
      <c r="R1540" s="9">
        <f t="shared" ca="1" si="248"/>
        <v>1</v>
      </c>
      <c r="S1540" s="5">
        <f t="shared" si="249"/>
        <v>1</v>
      </c>
    </row>
    <row r="1541" spans="1:19" x14ac:dyDescent="0.3">
      <c r="A1541" s="7">
        <v>43578</v>
      </c>
      <c r="B1541" s="3">
        <v>95923</v>
      </c>
      <c r="C1541" s="3">
        <v>94590</v>
      </c>
      <c r="D1541" s="3">
        <v>96315</v>
      </c>
      <c r="E1541" s="3">
        <v>94590</v>
      </c>
      <c r="F1541" s="4" t="s">
        <v>939</v>
      </c>
      <c r="G1541" s="1">
        <f>VALUE(LEFT(F1541,LEN(F1541)-1))*CHOOSE(MATCH(RIGHT(F1541,1),{"K";"M";"B"},0),1000,1000000,1000000000)</f>
        <v>4440000</v>
      </c>
      <c r="H1541" s="6">
        <v>1.41E-2</v>
      </c>
      <c r="I1541" s="5">
        <f>+Dados_Históricos___Ibovespa_2015_a_2025[[#This Row],[Var%]]*100</f>
        <v>1.41</v>
      </c>
      <c r="J1541" s="9">
        <f t="shared" si="240"/>
        <v>1</v>
      </c>
      <c r="K1541" s="5">
        <f t="shared" si="241"/>
        <v>0.90999999999999992</v>
      </c>
      <c r="L1541" s="9">
        <f t="shared" si="242"/>
        <v>1</v>
      </c>
      <c r="M1541" s="5">
        <f t="shared" ca="1" si="243"/>
        <v>0.60799999999999987</v>
      </c>
      <c r="N1541" s="9">
        <f t="shared" ca="1" si="244"/>
        <v>1</v>
      </c>
      <c r="O1541" s="5">
        <f t="shared" ca="1" si="245"/>
        <v>-0.14300000000000007</v>
      </c>
      <c r="P1541" s="9">
        <f t="shared" ca="1" si="246"/>
        <v>0</v>
      </c>
      <c r="Q1541" s="5">
        <f t="shared" ca="1" si="247"/>
        <v>0.12142857142857137</v>
      </c>
      <c r="R1541" s="9">
        <f t="shared" ca="1" si="248"/>
        <v>1</v>
      </c>
      <c r="S1541" s="5">
        <f t="shared" si="249"/>
        <v>-1</v>
      </c>
    </row>
    <row r="1542" spans="1:19" x14ac:dyDescent="0.3">
      <c r="A1542" s="7">
        <v>43577</v>
      </c>
      <c r="B1542" s="3">
        <v>94588</v>
      </c>
      <c r="C1542" s="3">
        <v>94578</v>
      </c>
      <c r="D1542" s="3">
        <v>95038</v>
      </c>
      <c r="E1542" s="3">
        <v>93720</v>
      </c>
      <c r="F1542" s="4" t="s">
        <v>940</v>
      </c>
      <c r="G1542" s="1">
        <f>VALUE(LEFT(F1542,LEN(F1542)-1))*CHOOSE(MATCH(RIGHT(F1542,1),{"K";"M";"B"},0),1000,1000000,1000000000)</f>
        <v>3270000</v>
      </c>
      <c r="H1542" s="6">
        <v>1E-4</v>
      </c>
      <c r="I1542" s="5">
        <f>+Dados_Históricos___Ibovespa_2015_a_2025[[#This Row],[Var%]]*100</f>
        <v>0.01</v>
      </c>
      <c r="J1542" s="9">
        <f t="shared" si="240"/>
        <v>1</v>
      </c>
      <c r="K1542" s="5">
        <f t="shared" si="241"/>
        <v>0</v>
      </c>
      <c r="L1542" s="9">
        <f t="shared" si="242"/>
        <v>0</v>
      </c>
      <c r="M1542" s="5">
        <f t="shared" ca="1" si="243"/>
        <v>0.37</v>
      </c>
      <c r="N1542" s="9">
        <f t="shared" ca="1" si="244"/>
        <v>1</v>
      </c>
      <c r="O1542" s="5">
        <f t="shared" ca="1" si="245"/>
        <v>-0.25700000000000006</v>
      </c>
      <c r="P1542" s="9">
        <f t="shared" ca="1" si="246"/>
        <v>0</v>
      </c>
      <c r="Q1542" s="5">
        <f t="shared" ca="1" si="247"/>
        <v>-9.3333333333333365E-2</v>
      </c>
      <c r="R1542" s="9">
        <f t="shared" ca="1" si="248"/>
        <v>0</v>
      </c>
      <c r="S1542" s="5">
        <f t="shared" si="249"/>
        <v>1</v>
      </c>
    </row>
    <row r="1543" spans="1:19" x14ac:dyDescent="0.3">
      <c r="A1543" s="7">
        <v>43573</v>
      </c>
      <c r="B1543" s="3">
        <v>94578</v>
      </c>
      <c r="C1543" s="3">
        <v>93285</v>
      </c>
      <c r="D1543" s="3">
        <v>95140</v>
      </c>
      <c r="E1543" s="3">
        <v>93285</v>
      </c>
      <c r="F1543" s="4" t="s">
        <v>824</v>
      </c>
      <c r="G1543" s="1">
        <f>VALUE(LEFT(F1543,LEN(F1543)-1))*CHOOSE(MATCH(RIGHT(F1543,1),{"K";"M";"B"},0),1000,1000000,1000000000)</f>
        <v>5090000</v>
      </c>
      <c r="H1543" s="6">
        <v>1.3899999999999999E-2</v>
      </c>
      <c r="I1543" s="5">
        <f>+Dados_Históricos___Ibovespa_2015_a_2025[[#This Row],[Var%]]*100</f>
        <v>1.39</v>
      </c>
      <c r="J1543" s="9">
        <f t="shared" si="240"/>
        <v>1</v>
      </c>
      <c r="K1543" s="5">
        <f t="shared" si="241"/>
        <v>0.8899999999999999</v>
      </c>
      <c r="L1543" s="9">
        <f t="shared" si="242"/>
        <v>1</v>
      </c>
      <c r="M1543" s="5">
        <f t="shared" ca="1" si="243"/>
        <v>-2.800000000000007E-2</v>
      </c>
      <c r="N1543" s="9">
        <f t="shared" ca="1" si="244"/>
        <v>0</v>
      </c>
      <c r="O1543" s="5">
        <f t="shared" ca="1" si="245"/>
        <v>-0.17500000000000004</v>
      </c>
      <c r="P1543" s="9">
        <f t="shared" ca="1" si="246"/>
        <v>0</v>
      </c>
      <c r="Q1543" s="5">
        <f t="shared" ca="1" si="247"/>
        <v>-0.15761904761904763</v>
      </c>
      <c r="R1543" s="9">
        <f t="shared" ca="1" si="248"/>
        <v>0</v>
      </c>
      <c r="S1543" s="5">
        <f t="shared" si="249"/>
        <v>1</v>
      </c>
    </row>
    <row r="1544" spans="1:19" x14ac:dyDescent="0.3">
      <c r="A1544" s="7">
        <v>43572</v>
      </c>
      <c r="B1544" s="3">
        <v>93285</v>
      </c>
      <c r="C1544" s="3">
        <v>94337</v>
      </c>
      <c r="D1544" s="3">
        <v>95042</v>
      </c>
      <c r="E1544" s="3">
        <v>92338</v>
      </c>
      <c r="F1544" s="4" t="s">
        <v>941</v>
      </c>
      <c r="G1544" s="1">
        <f>VALUE(LEFT(F1544,LEN(F1544)-1))*CHOOSE(MATCH(RIGHT(F1544,1),{"K";"M";"B"},0),1000,1000000,1000000000)</f>
        <v>6660000</v>
      </c>
      <c r="H1544" s="6">
        <v>-1.11E-2</v>
      </c>
      <c r="I1544" s="5">
        <f>+Dados_Históricos___Ibovespa_2015_a_2025[[#This Row],[Var%]]*100</f>
        <v>-1.1100000000000001</v>
      </c>
      <c r="J1544" s="9">
        <f t="shared" si="240"/>
        <v>0</v>
      </c>
      <c r="K1544" s="5">
        <f t="shared" si="241"/>
        <v>-0.6100000000000001</v>
      </c>
      <c r="L1544" s="9">
        <f t="shared" si="242"/>
        <v>0</v>
      </c>
      <c r="M1544" s="5">
        <f t="shared" ca="1" si="243"/>
        <v>-0.55600000000000005</v>
      </c>
      <c r="N1544" s="9">
        <f t="shared" ca="1" si="244"/>
        <v>0</v>
      </c>
      <c r="O1544" s="5">
        <f t="shared" ca="1" si="245"/>
        <v>-0.121</v>
      </c>
      <c r="P1544" s="9">
        <f t="shared" ca="1" si="246"/>
        <v>0</v>
      </c>
      <c r="Q1544" s="5">
        <f t="shared" ca="1" si="247"/>
        <v>-0.29761904761904762</v>
      </c>
      <c r="R1544" s="9">
        <f t="shared" ca="1" si="248"/>
        <v>0</v>
      </c>
      <c r="S1544" s="5">
        <f t="shared" si="249"/>
        <v>-1</v>
      </c>
    </row>
    <row r="1545" spans="1:19" x14ac:dyDescent="0.3">
      <c r="A1545" s="7">
        <v>43571</v>
      </c>
      <c r="B1545" s="3">
        <v>94333</v>
      </c>
      <c r="C1545" s="3">
        <v>93082</v>
      </c>
      <c r="D1545" s="3">
        <v>95062</v>
      </c>
      <c r="E1545" s="3">
        <v>92879</v>
      </c>
      <c r="F1545" s="4" t="s">
        <v>942</v>
      </c>
      <c r="G1545" s="1">
        <f>VALUE(LEFT(F1545,LEN(F1545)-1))*CHOOSE(MATCH(RIGHT(F1545,1),{"K";"M";"B"},0),1000,1000000,1000000000)</f>
        <v>4720000</v>
      </c>
      <c r="H1545" s="6">
        <v>1.34E-2</v>
      </c>
      <c r="I1545" s="5">
        <f>+Dados_Históricos___Ibovespa_2015_a_2025[[#This Row],[Var%]]*100</f>
        <v>1.34</v>
      </c>
      <c r="J1545" s="9">
        <f t="shared" si="240"/>
        <v>1</v>
      </c>
      <c r="K1545" s="5">
        <f t="shared" si="241"/>
        <v>0.84000000000000008</v>
      </c>
      <c r="L1545" s="9">
        <f t="shared" si="242"/>
        <v>1</v>
      </c>
      <c r="M1545" s="5">
        <f t="shared" ca="1" si="243"/>
        <v>-0.40400000000000003</v>
      </c>
      <c r="N1545" s="9">
        <f t="shared" ca="1" si="244"/>
        <v>0</v>
      </c>
      <c r="O1545" s="5">
        <f t="shared" ca="1" si="245"/>
        <v>-0.10399999999999995</v>
      </c>
      <c r="P1545" s="9">
        <f t="shared" ca="1" si="246"/>
        <v>0</v>
      </c>
      <c r="Q1545" s="5">
        <f t="shared" ca="1" si="247"/>
        <v>-0.26428571428571429</v>
      </c>
      <c r="R1545" s="9">
        <f t="shared" ca="1" si="248"/>
        <v>0</v>
      </c>
      <c r="S1545" s="5">
        <f t="shared" si="249"/>
        <v>-1</v>
      </c>
    </row>
    <row r="1546" spans="1:19" x14ac:dyDescent="0.3">
      <c r="A1546" s="7">
        <v>43570</v>
      </c>
      <c r="B1546" s="3">
        <v>93083</v>
      </c>
      <c r="C1546" s="3">
        <v>92875</v>
      </c>
      <c r="D1546" s="3">
        <v>93723</v>
      </c>
      <c r="E1546" s="3">
        <v>92697</v>
      </c>
      <c r="F1546" s="4" t="s">
        <v>943</v>
      </c>
      <c r="G1546" s="1">
        <f>VALUE(LEFT(F1546,LEN(F1546)-1))*CHOOSE(MATCH(RIGHT(F1546,1),{"K";"M";"B"},0),1000,1000000,1000000000)</f>
        <v>4770000</v>
      </c>
      <c r="H1546" s="6">
        <v>2.2000000000000001E-3</v>
      </c>
      <c r="I1546" s="5">
        <f>+Dados_Históricos___Ibovespa_2015_a_2025[[#This Row],[Var%]]*100</f>
        <v>0.22</v>
      </c>
      <c r="J1546" s="9">
        <f t="shared" si="240"/>
        <v>1</v>
      </c>
      <c r="K1546" s="5">
        <f t="shared" si="241"/>
        <v>0</v>
      </c>
      <c r="L1546" s="9">
        <f t="shared" si="242"/>
        <v>0</v>
      </c>
      <c r="M1546" s="5">
        <f t="shared" ca="1" si="243"/>
        <v>-0.89400000000000013</v>
      </c>
      <c r="N1546" s="9">
        <f t="shared" ca="1" si="244"/>
        <v>0</v>
      </c>
      <c r="O1546" s="5">
        <f t="shared" ca="1" si="245"/>
        <v>-0.30700000000000005</v>
      </c>
      <c r="P1546" s="9">
        <f t="shared" ca="1" si="246"/>
        <v>0</v>
      </c>
      <c r="Q1546" s="5">
        <f t="shared" ca="1" si="247"/>
        <v>-0.28714285714285714</v>
      </c>
      <c r="R1546" s="9">
        <f t="shared" ca="1" si="248"/>
        <v>0</v>
      </c>
      <c r="S1546" s="5">
        <f t="shared" si="249"/>
        <v>-1</v>
      </c>
    </row>
    <row r="1547" spans="1:19" x14ac:dyDescent="0.3">
      <c r="A1547" s="7">
        <v>43567</v>
      </c>
      <c r="B1547" s="3">
        <v>92875</v>
      </c>
      <c r="C1547" s="3">
        <v>94747</v>
      </c>
      <c r="D1547" s="3">
        <v>94768</v>
      </c>
      <c r="E1547" s="3">
        <v>92516</v>
      </c>
      <c r="F1547" s="4" t="s">
        <v>944</v>
      </c>
      <c r="G1547" s="1">
        <f>VALUE(LEFT(F1547,LEN(F1547)-1))*CHOOSE(MATCH(RIGHT(F1547,1),{"K";"M";"B"},0),1000,1000000,1000000000)</f>
        <v>6930000</v>
      </c>
      <c r="H1547" s="6">
        <v>-1.9800000000000002E-2</v>
      </c>
      <c r="I1547" s="5">
        <f>+Dados_Históricos___Ibovespa_2015_a_2025[[#This Row],[Var%]]*100</f>
        <v>-1.9800000000000002</v>
      </c>
      <c r="J1547" s="9">
        <f t="shared" si="240"/>
        <v>0</v>
      </c>
      <c r="K1547" s="5">
        <f t="shared" si="241"/>
        <v>-1.4800000000000002</v>
      </c>
      <c r="L1547" s="9">
        <f t="shared" si="242"/>
        <v>0</v>
      </c>
      <c r="M1547" s="5">
        <f t="shared" ca="1" si="243"/>
        <v>-0.88400000000000001</v>
      </c>
      <c r="N1547" s="9">
        <f t="shared" ca="1" si="244"/>
        <v>0</v>
      </c>
      <c r="O1547" s="5">
        <f t="shared" ca="1" si="245"/>
        <v>-0.26199999999999996</v>
      </c>
      <c r="P1547" s="9">
        <f t="shared" ca="1" si="246"/>
        <v>0</v>
      </c>
      <c r="Q1547" s="5">
        <f t="shared" ca="1" si="247"/>
        <v>-0.27190476190476187</v>
      </c>
      <c r="R1547" s="9">
        <f t="shared" ca="1" si="248"/>
        <v>0</v>
      </c>
      <c r="S1547" s="5">
        <f t="shared" si="249"/>
        <v>-1</v>
      </c>
    </row>
    <row r="1548" spans="1:19" x14ac:dyDescent="0.3">
      <c r="A1548" s="7">
        <v>43566</v>
      </c>
      <c r="B1548" s="3">
        <v>94755</v>
      </c>
      <c r="C1548" s="3">
        <v>95954</v>
      </c>
      <c r="D1548" s="3">
        <v>95954</v>
      </c>
      <c r="E1548" s="3">
        <v>94173</v>
      </c>
      <c r="F1548" s="4" t="s">
        <v>945</v>
      </c>
      <c r="G1548" s="1">
        <f>VALUE(LEFT(F1548,LEN(F1548)-1))*CHOOSE(MATCH(RIGHT(F1548,1),{"K";"M";"B"},0),1000,1000000,1000000000)</f>
        <v>3640000</v>
      </c>
      <c r="H1548" s="6">
        <v>-1.2500000000000001E-2</v>
      </c>
      <c r="I1548" s="5">
        <f>+Dados_Históricos___Ibovespa_2015_a_2025[[#This Row],[Var%]]*100</f>
        <v>-1.25</v>
      </c>
      <c r="J1548" s="9">
        <f t="shared" si="240"/>
        <v>0</v>
      </c>
      <c r="K1548" s="5">
        <f t="shared" si="241"/>
        <v>-0.75</v>
      </c>
      <c r="L1548" s="9">
        <f t="shared" si="242"/>
        <v>0</v>
      </c>
      <c r="M1548" s="5">
        <f t="shared" ca="1" si="243"/>
        <v>-0.32199999999999995</v>
      </c>
      <c r="N1548" s="9">
        <f t="shared" ca="1" si="244"/>
        <v>0</v>
      </c>
      <c r="O1548" s="5">
        <f t="shared" ca="1" si="245"/>
        <v>4.5000000000000054E-2</v>
      </c>
      <c r="P1548" s="9">
        <f t="shared" ca="1" si="246"/>
        <v>1</v>
      </c>
      <c r="Q1548" s="5">
        <f t="shared" ca="1" si="247"/>
        <v>-0.19190476190476188</v>
      </c>
      <c r="R1548" s="9">
        <f t="shared" ca="1" si="248"/>
        <v>0</v>
      </c>
      <c r="S1548" s="5">
        <f t="shared" si="249"/>
        <v>-1.0000000000000002</v>
      </c>
    </row>
    <row r="1549" spans="1:19" x14ac:dyDescent="0.3">
      <c r="A1549" s="7">
        <v>43565</v>
      </c>
      <c r="B1549" s="3">
        <v>95953</v>
      </c>
      <c r="C1549" s="3">
        <v>96292</v>
      </c>
      <c r="D1549" s="3">
        <v>96902</v>
      </c>
      <c r="E1549" s="3">
        <v>95670</v>
      </c>
      <c r="F1549" s="4" t="s">
        <v>942</v>
      </c>
      <c r="G1549" s="1">
        <f>VALUE(LEFT(F1549,LEN(F1549)-1))*CHOOSE(MATCH(RIGHT(F1549,1),{"K";"M";"B"},0),1000,1000000,1000000000)</f>
        <v>4720000</v>
      </c>
      <c r="H1549" s="6">
        <v>-3.5000000000000001E-3</v>
      </c>
      <c r="I1549" s="5">
        <f>+Dados_Históricos___Ibovespa_2015_a_2025[[#This Row],[Var%]]*100</f>
        <v>-0.35000000000000003</v>
      </c>
      <c r="J1549" s="9">
        <f t="shared" si="240"/>
        <v>0</v>
      </c>
      <c r="K1549" s="5">
        <f t="shared" si="241"/>
        <v>0</v>
      </c>
      <c r="L1549" s="9">
        <f t="shared" si="242"/>
        <v>0</v>
      </c>
      <c r="M1549" s="5">
        <f t="shared" ca="1" si="243"/>
        <v>0.31399999999999995</v>
      </c>
      <c r="N1549" s="9">
        <f t="shared" ca="1" si="244"/>
        <v>1</v>
      </c>
      <c r="O1549" s="5">
        <f t="shared" ca="1" si="245"/>
        <v>0.441</v>
      </c>
      <c r="P1549" s="9">
        <f t="shared" ca="1" si="246"/>
        <v>1</v>
      </c>
      <c r="Q1549" s="5">
        <f t="shared" ca="1" si="247"/>
        <v>-8.0000000000000043E-2</v>
      </c>
      <c r="R1549" s="9">
        <f t="shared" ca="1" si="248"/>
        <v>0</v>
      </c>
      <c r="S1549" s="5">
        <f t="shared" si="249"/>
        <v>1</v>
      </c>
    </row>
    <row r="1550" spans="1:19" x14ac:dyDescent="0.3">
      <c r="A1550" s="7">
        <v>43564</v>
      </c>
      <c r="B1550" s="3">
        <v>96292</v>
      </c>
      <c r="C1550" s="3">
        <v>97366</v>
      </c>
      <c r="D1550" s="3">
        <v>97366</v>
      </c>
      <c r="E1550" s="3">
        <v>95488</v>
      </c>
      <c r="F1550" s="4" t="s">
        <v>946</v>
      </c>
      <c r="G1550" s="1">
        <f>VALUE(LEFT(F1550,LEN(F1550)-1))*CHOOSE(MATCH(RIGHT(F1550,1),{"K";"M";"B"},0),1000,1000000,1000000000)</f>
        <v>3850000</v>
      </c>
      <c r="H1550" s="6">
        <v>-1.11E-2</v>
      </c>
      <c r="I1550" s="5">
        <f>+Dados_Históricos___Ibovespa_2015_a_2025[[#This Row],[Var%]]*100</f>
        <v>-1.1100000000000001</v>
      </c>
      <c r="J1550" s="9">
        <f t="shared" si="240"/>
        <v>0</v>
      </c>
      <c r="K1550" s="5">
        <f t="shared" si="241"/>
        <v>-0.6100000000000001</v>
      </c>
      <c r="L1550" s="9">
        <f t="shared" si="242"/>
        <v>0</v>
      </c>
      <c r="M1550" s="5">
        <f t="shared" ca="1" si="243"/>
        <v>0.19599999999999998</v>
      </c>
      <c r="N1550" s="9">
        <f t="shared" ca="1" si="244"/>
        <v>1</v>
      </c>
      <c r="O1550" s="5">
        <f t="shared" ca="1" si="245"/>
        <v>0.11899999999999995</v>
      </c>
      <c r="P1550" s="9">
        <f t="shared" ca="1" si="246"/>
        <v>1</v>
      </c>
      <c r="Q1550" s="5">
        <f t="shared" ca="1" si="247"/>
        <v>-7.2857142857142912E-2</v>
      </c>
      <c r="R1550" s="9">
        <f t="shared" ca="1" si="248"/>
        <v>0</v>
      </c>
      <c r="S1550" s="5">
        <f t="shared" si="249"/>
        <v>0.99999999999999978</v>
      </c>
    </row>
    <row r="1551" spans="1:19" x14ac:dyDescent="0.3">
      <c r="A1551" s="7">
        <v>43563</v>
      </c>
      <c r="B1551" s="3">
        <v>97369</v>
      </c>
      <c r="C1551" s="3">
        <v>97110</v>
      </c>
      <c r="D1551" s="3">
        <v>97610</v>
      </c>
      <c r="E1551" s="3">
        <v>96743</v>
      </c>
      <c r="F1551" s="4" t="s">
        <v>947</v>
      </c>
      <c r="G1551" s="1">
        <f>VALUE(LEFT(F1551,LEN(F1551)-1))*CHOOSE(MATCH(RIGHT(F1551,1),{"K";"M";"B"},0),1000,1000000,1000000000)</f>
        <v>3540000</v>
      </c>
      <c r="H1551" s="6">
        <v>2.7000000000000001E-3</v>
      </c>
      <c r="I1551" s="5">
        <f>+Dados_Históricos___Ibovespa_2015_a_2025[[#This Row],[Var%]]*100</f>
        <v>0.27</v>
      </c>
      <c r="J1551" s="9">
        <f t="shared" si="240"/>
        <v>1</v>
      </c>
      <c r="K1551" s="5">
        <f t="shared" si="241"/>
        <v>0</v>
      </c>
      <c r="L1551" s="9">
        <f t="shared" si="242"/>
        <v>0</v>
      </c>
      <c r="M1551" s="5">
        <f t="shared" ca="1" si="243"/>
        <v>0.28000000000000008</v>
      </c>
      <c r="N1551" s="9">
        <f t="shared" ca="1" si="244"/>
        <v>1</v>
      </c>
      <c r="O1551" s="5">
        <f t="shared" ca="1" si="245"/>
        <v>0.40599999999999997</v>
      </c>
      <c r="P1551" s="9">
        <f t="shared" ca="1" si="246"/>
        <v>1</v>
      </c>
      <c r="Q1551" s="5">
        <f t="shared" ca="1" si="247"/>
        <v>0.11285714285714279</v>
      </c>
      <c r="R1551" s="9">
        <f t="shared" ca="1" si="248"/>
        <v>1</v>
      </c>
      <c r="S1551" s="5">
        <f t="shared" si="249"/>
        <v>-1</v>
      </c>
    </row>
    <row r="1552" spans="1:19" x14ac:dyDescent="0.3">
      <c r="A1552" s="7">
        <v>43560</v>
      </c>
      <c r="B1552" s="3">
        <v>97108</v>
      </c>
      <c r="C1552" s="3">
        <v>96319</v>
      </c>
      <c r="D1552" s="3">
        <v>97493</v>
      </c>
      <c r="E1552" s="3">
        <v>96152</v>
      </c>
      <c r="F1552" s="4" t="s">
        <v>948</v>
      </c>
      <c r="G1552" s="1">
        <f>VALUE(LEFT(F1552,LEN(F1552)-1))*CHOOSE(MATCH(RIGHT(F1552,1),{"K";"M";"B"},0),1000,1000000,1000000000)</f>
        <v>3800000</v>
      </c>
      <c r="H1552" s="6">
        <v>8.3000000000000001E-3</v>
      </c>
      <c r="I1552" s="5">
        <f>+Dados_Históricos___Ibovespa_2015_a_2025[[#This Row],[Var%]]*100</f>
        <v>0.83</v>
      </c>
      <c r="J1552" s="9">
        <f t="shared" si="240"/>
        <v>1</v>
      </c>
      <c r="K1552" s="5">
        <f t="shared" si="241"/>
        <v>0.32999999999999996</v>
      </c>
      <c r="L1552" s="9">
        <f t="shared" si="242"/>
        <v>1</v>
      </c>
      <c r="M1552" s="5">
        <f t="shared" ca="1" si="243"/>
        <v>0.36000000000000004</v>
      </c>
      <c r="N1552" s="9">
        <f t="shared" ca="1" si="244"/>
        <v>1</v>
      </c>
      <c r="O1552" s="5">
        <f t="shared" ca="1" si="245"/>
        <v>0.371</v>
      </c>
      <c r="P1552" s="9">
        <f t="shared" ca="1" si="246"/>
        <v>1</v>
      </c>
      <c r="Q1552" s="5">
        <f t="shared" ca="1" si="247"/>
        <v>0.15190476190476188</v>
      </c>
      <c r="R1552" s="9">
        <f t="shared" ca="1" si="248"/>
        <v>1</v>
      </c>
      <c r="S1552" s="5">
        <f t="shared" si="249"/>
        <v>1</v>
      </c>
    </row>
    <row r="1553" spans="1:19" x14ac:dyDescent="0.3">
      <c r="A1553" s="7">
        <v>43559</v>
      </c>
      <c r="B1553" s="3">
        <v>96313</v>
      </c>
      <c r="C1553" s="3">
        <v>94503</v>
      </c>
      <c r="D1553" s="3">
        <v>96394</v>
      </c>
      <c r="E1553" s="3">
        <v>94334</v>
      </c>
      <c r="F1553" s="4" t="s">
        <v>919</v>
      </c>
      <c r="G1553" s="1">
        <f>VALUE(LEFT(F1553,LEN(F1553)-1))*CHOOSE(MATCH(RIGHT(F1553,1),{"K";"M";"B"},0),1000,1000000,1000000000)</f>
        <v>4210000</v>
      </c>
      <c r="H1553" s="6">
        <v>1.9300000000000001E-2</v>
      </c>
      <c r="I1553" s="5">
        <f>+Dados_Históricos___Ibovespa_2015_a_2025[[#This Row],[Var%]]*100</f>
        <v>1.9300000000000002</v>
      </c>
      <c r="J1553" s="9">
        <f t="shared" si="240"/>
        <v>1</v>
      </c>
      <c r="K1553" s="5">
        <f t="shared" si="241"/>
        <v>1.4300000000000002</v>
      </c>
      <c r="L1553" s="9">
        <f t="shared" si="242"/>
        <v>1</v>
      </c>
      <c r="M1553" s="5">
        <f t="shared" ca="1" si="243"/>
        <v>0.41200000000000009</v>
      </c>
      <c r="N1553" s="9">
        <f t="shared" ca="1" si="244"/>
        <v>1</v>
      </c>
      <c r="O1553" s="5">
        <f t="shared" ca="1" si="245"/>
        <v>-2.200000000000002E-2</v>
      </c>
      <c r="P1553" s="9">
        <f t="shared" ca="1" si="246"/>
        <v>0</v>
      </c>
      <c r="Q1553" s="5">
        <f t="shared" ca="1" si="247"/>
        <v>0.11857142857142854</v>
      </c>
      <c r="R1553" s="9">
        <f t="shared" ca="1" si="248"/>
        <v>1</v>
      </c>
      <c r="S1553" s="5">
        <f t="shared" si="249"/>
        <v>1.0000000000000002</v>
      </c>
    </row>
    <row r="1554" spans="1:19" x14ac:dyDescent="0.3">
      <c r="A1554" s="7">
        <v>43558</v>
      </c>
      <c r="B1554" s="3">
        <v>94491</v>
      </c>
      <c r="C1554" s="3">
        <v>95392</v>
      </c>
      <c r="D1554" s="3">
        <v>96442</v>
      </c>
      <c r="E1554" s="3">
        <v>94124</v>
      </c>
      <c r="F1554" s="4" t="s">
        <v>939</v>
      </c>
      <c r="G1554" s="1">
        <f>VALUE(LEFT(F1554,LEN(F1554)-1))*CHOOSE(MATCH(RIGHT(F1554,1),{"K";"M";"B"},0),1000,1000000,1000000000)</f>
        <v>4440000</v>
      </c>
      <c r="H1554" s="6">
        <v>-9.4000000000000004E-3</v>
      </c>
      <c r="I1554" s="5">
        <f>+Dados_Históricos___Ibovespa_2015_a_2025[[#This Row],[Var%]]*100</f>
        <v>-0.94000000000000006</v>
      </c>
      <c r="J1554" s="9">
        <f t="shared" si="240"/>
        <v>0</v>
      </c>
      <c r="K1554" s="5">
        <f t="shared" si="241"/>
        <v>-0.44000000000000006</v>
      </c>
      <c r="L1554" s="9">
        <f t="shared" si="242"/>
        <v>0</v>
      </c>
      <c r="M1554" s="5">
        <f t="shared" ca="1" si="243"/>
        <v>0.56800000000000006</v>
      </c>
      <c r="N1554" s="9">
        <f t="shared" ca="1" si="244"/>
        <v>1</v>
      </c>
      <c r="O1554" s="5">
        <f t="shared" ca="1" si="245"/>
        <v>-0.34900000000000003</v>
      </c>
      <c r="P1554" s="9">
        <f t="shared" ca="1" si="246"/>
        <v>0</v>
      </c>
      <c r="Q1554" s="5">
        <f t="shared" ca="1" si="247"/>
        <v>7.1428571428571383E-3</v>
      </c>
      <c r="R1554" s="9">
        <f t="shared" ca="1" si="248"/>
        <v>1</v>
      </c>
      <c r="S1554" s="5">
        <f t="shared" si="249"/>
        <v>-1</v>
      </c>
    </row>
    <row r="1555" spans="1:19" x14ac:dyDescent="0.3">
      <c r="A1555" s="7">
        <v>43557</v>
      </c>
      <c r="B1555" s="3">
        <v>95387</v>
      </c>
      <c r="C1555" s="3">
        <v>96062</v>
      </c>
      <c r="D1555" s="3">
        <v>96690</v>
      </c>
      <c r="E1555" s="3">
        <v>94825</v>
      </c>
      <c r="F1555" s="4" t="s">
        <v>924</v>
      </c>
      <c r="G1555" s="1">
        <f>VALUE(LEFT(F1555,LEN(F1555)-1))*CHOOSE(MATCH(RIGHT(F1555,1),{"K";"M";"B"},0),1000,1000000,1000000000)</f>
        <v>3830000</v>
      </c>
      <c r="H1555" s="6">
        <v>-6.8999999999999999E-3</v>
      </c>
      <c r="I1555" s="5">
        <f>+Dados_Históricos___Ibovespa_2015_a_2025[[#This Row],[Var%]]*100</f>
        <v>-0.69</v>
      </c>
      <c r="J1555" s="9">
        <f t="shared" si="240"/>
        <v>0</v>
      </c>
      <c r="K1555" s="5">
        <f t="shared" si="241"/>
        <v>-0.18999999999999995</v>
      </c>
      <c r="L1555" s="9">
        <f t="shared" si="242"/>
        <v>0</v>
      </c>
      <c r="M1555" s="5">
        <f t="shared" ca="1" si="243"/>
        <v>4.1999999999999996E-2</v>
      </c>
      <c r="N1555" s="9">
        <f t="shared" ca="1" si="244"/>
        <v>1</v>
      </c>
      <c r="O1555" s="5">
        <f t="shared" ca="1" si="245"/>
        <v>-0.41000000000000003</v>
      </c>
      <c r="P1555" s="9">
        <f t="shared" ca="1" si="246"/>
        <v>0</v>
      </c>
      <c r="Q1555" s="5">
        <f t="shared" ca="1" si="247"/>
        <v>2.8571428571428281E-3</v>
      </c>
      <c r="R1555" s="9">
        <f t="shared" ca="1" si="248"/>
        <v>1</v>
      </c>
      <c r="S1555" s="5">
        <f t="shared" si="249"/>
        <v>-1</v>
      </c>
    </row>
    <row r="1556" spans="1:19" x14ac:dyDescent="0.3">
      <c r="A1556" s="7">
        <v>43556</v>
      </c>
      <c r="B1556" s="3">
        <v>96054</v>
      </c>
      <c r="C1556" s="3">
        <v>95423</v>
      </c>
      <c r="D1556" s="3">
        <v>96752</v>
      </c>
      <c r="E1556" s="3">
        <v>95423</v>
      </c>
      <c r="F1556" s="4" t="s">
        <v>949</v>
      </c>
      <c r="G1556" s="1">
        <f>VALUE(LEFT(F1556,LEN(F1556)-1))*CHOOSE(MATCH(RIGHT(F1556,1),{"K";"M";"B"},0),1000,1000000,1000000000)</f>
        <v>3870000</v>
      </c>
      <c r="H1556" s="6">
        <v>6.7000000000000002E-3</v>
      </c>
      <c r="I1556" s="5">
        <f>+Dados_Históricos___Ibovespa_2015_a_2025[[#This Row],[Var%]]*100</f>
        <v>0.67</v>
      </c>
      <c r="J1556" s="9">
        <f t="shared" si="240"/>
        <v>1</v>
      </c>
      <c r="K1556" s="5">
        <f t="shared" si="241"/>
        <v>0.17000000000000004</v>
      </c>
      <c r="L1556" s="9">
        <f t="shared" si="242"/>
        <v>1</v>
      </c>
      <c r="M1556" s="5">
        <f t="shared" ca="1" si="243"/>
        <v>0.53200000000000003</v>
      </c>
      <c r="N1556" s="9">
        <f t="shared" ca="1" si="244"/>
        <v>1</v>
      </c>
      <c r="O1556" s="5">
        <f t="shared" ca="1" si="245"/>
        <v>-0.38200000000000001</v>
      </c>
      <c r="P1556" s="9">
        <f t="shared" ca="1" si="246"/>
        <v>0</v>
      </c>
      <c r="Q1556" s="5">
        <f t="shared" ca="1" si="247"/>
        <v>-4.8571428571428606E-2</v>
      </c>
      <c r="R1556" s="9">
        <f t="shared" ca="1" si="248"/>
        <v>0</v>
      </c>
      <c r="S1556" s="5">
        <f t="shared" si="249"/>
        <v>1</v>
      </c>
    </row>
    <row r="1557" spans="1:19" x14ac:dyDescent="0.3">
      <c r="A1557" s="7">
        <v>43553</v>
      </c>
      <c r="B1557" s="3">
        <v>95415</v>
      </c>
      <c r="C1557" s="3">
        <v>94402</v>
      </c>
      <c r="D1557" s="3">
        <v>95863</v>
      </c>
      <c r="E1557" s="3">
        <v>94402</v>
      </c>
      <c r="F1557" s="4" t="s">
        <v>950</v>
      </c>
      <c r="G1557" s="1">
        <f>VALUE(LEFT(F1557,LEN(F1557)-1))*CHOOSE(MATCH(RIGHT(F1557,1),{"K";"M";"B"},0),1000,1000000,1000000000)</f>
        <v>4820000</v>
      </c>
      <c r="H1557" s="6">
        <v>1.09E-2</v>
      </c>
      <c r="I1557" s="5">
        <f>+Dados_Históricos___Ibovespa_2015_a_2025[[#This Row],[Var%]]*100</f>
        <v>1.0900000000000001</v>
      </c>
      <c r="J1557" s="9">
        <f t="shared" si="240"/>
        <v>1</v>
      </c>
      <c r="K1557" s="5">
        <f t="shared" si="241"/>
        <v>0.59000000000000008</v>
      </c>
      <c r="L1557" s="9">
        <f t="shared" si="242"/>
        <v>1</v>
      </c>
      <c r="M1557" s="5">
        <f t="shared" ca="1" si="243"/>
        <v>0.3819999999999999</v>
      </c>
      <c r="N1557" s="9">
        <f t="shared" ca="1" si="244"/>
        <v>1</v>
      </c>
      <c r="O1557" s="5">
        <f t="shared" ca="1" si="245"/>
        <v>-0.3630000000000001</v>
      </c>
      <c r="P1557" s="9">
        <f t="shared" ca="1" si="246"/>
        <v>0</v>
      </c>
      <c r="Q1557" s="5">
        <f t="shared" ca="1" si="247"/>
        <v>-9.4761904761904811E-2</v>
      </c>
      <c r="R1557" s="9">
        <f t="shared" ca="1" si="248"/>
        <v>0</v>
      </c>
      <c r="S1557" s="5">
        <f t="shared" si="249"/>
        <v>0.99999999999999989</v>
      </c>
    </row>
    <row r="1558" spans="1:19" x14ac:dyDescent="0.3">
      <c r="A1558" s="7">
        <v>43552</v>
      </c>
      <c r="B1558" s="3">
        <v>94389</v>
      </c>
      <c r="C1558" s="3">
        <v>91901</v>
      </c>
      <c r="D1558" s="3">
        <v>94854</v>
      </c>
      <c r="E1558" s="3">
        <v>91584</v>
      </c>
      <c r="F1558" s="4" t="s">
        <v>788</v>
      </c>
      <c r="G1558" s="1">
        <f>VALUE(LEFT(F1558,LEN(F1558)-1))*CHOOSE(MATCH(RIGHT(F1558,1),{"K";"M";"B"},0),1000,1000000,1000000000)</f>
        <v>5350000</v>
      </c>
      <c r="H1558" s="6">
        <v>2.7099999999999999E-2</v>
      </c>
      <c r="I1558" s="5">
        <f>+Dados_Históricos___Ibovespa_2015_a_2025[[#This Row],[Var%]]*100</f>
        <v>2.71</v>
      </c>
      <c r="J1558" s="9">
        <f t="shared" si="240"/>
        <v>1</v>
      </c>
      <c r="K1558" s="5">
        <f t="shared" si="241"/>
        <v>2.21</v>
      </c>
      <c r="L1558" s="9">
        <f t="shared" si="242"/>
        <v>1</v>
      </c>
      <c r="M1558" s="5">
        <f t="shared" ca="1" si="243"/>
        <v>-0.45600000000000007</v>
      </c>
      <c r="N1558" s="9">
        <f t="shared" ca="1" si="244"/>
        <v>0</v>
      </c>
      <c r="O1558" s="5">
        <f t="shared" ca="1" si="245"/>
        <v>-0.41799999999999998</v>
      </c>
      <c r="P1558" s="9">
        <f t="shared" ca="1" si="246"/>
        <v>0</v>
      </c>
      <c r="Q1558" s="5">
        <f t="shared" ca="1" si="247"/>
        <v>-0.12904761904761905</v>
      </c>
      <c r="R1558" s="9">
        <f t="shared" ca="1" si="248"/>
        <v>0</v>
      </c>
      <c r="S1558" s="5">
        <f t="shared" si="249"/>
        <v>1</v>
      </c>
    </row>
    <row r="1559" spans="1:19" x14ac:dyDescent="0.3">
      <c r="A1559" s="7">
        <v>43551</v>
      </c>
      <c r="B1559" s="3">
        <v>91903</v>
      </c>
      <c r="C1559" s="3">
        <v>95297</v>
      </c>
      <c r="D1559" s="3">
        <v>95297</v>
      </c>
      <c r="E1559" s="3">
        <v>91903</v>
      </c>
      <c r="F1559" s="4" t="s">
        <v>811</v>
      </c>
      <c r="G1559" s="1">
        <f>VALUE(LEFT(F1559,LEN(F1559)-1))*CHOOSE(MATCH(RIGHT(F1559,1),{"K";"M";"B"},0),1000,1000000,1000000000)</f>
        <v>5900000</v>
      </c>
      <c r="H1559" s="6">
        <v>-3.5700000000000003E-2</v>
      </c>
      <c r="I1559" s="5">
        <f>+Dados_Históricos___Ibovespa_2015_a_2025[[#This Row],[Var%]]*100</f>
        <v>-3.5700000000000003</v>
      </c>
      <c r="J1559" s="9">
        <f t="shared" si="240"/>
        <v>0</v>
      </c>
      <c r="K1559" s="5">
        <f t="shared" si="241"/>
        <v>-3.0700000000000003</v>
      </c>
      <c r="L1559" s="9">
        <f t="shared" si="242"/>
        <v>0</v>
      </c>
      <c r="M1559" s="5">
        <f t="shared" ca="1" si="243"/>
        <v>-1.266</v>
      </c>
      <c r="N1559" s="9">
        <f t="shared" ca="1" si="244"/>
        <v>0</v>
      </c>
      <c r="O1559" s="5">
        <f t="shared" ca="1" si="245"/>
        <v>-0.71899999999999986</v>
      </c>
      <c r="P1559" s="9">
        <f t="shared" ca="1" si="246"/>
        <v>0</v>
      </c>
      <c r="Q1559" s="5">
        <f t="shared" ca="1" si="247"/>
        <v>-0.28952380952380952</v>
      </c>
      <c r="R1559" s="9">
        <f t="shared" ca="1" si="248"/>
        <v>0</v>
      </c>
      <c r="S1559" s="5">
        <f t="shared" si="249"/>
        <v>-1</v>
      </c>
    </row>
    <row r="1560" spans="1:19" x14ac:dyDescent="0.3">
      <c r="A1560" s="7">
        <v>43550</v>
      </c>
      <c r="B1560" s="3">
        <v>95307</v>
      </c>
      <c r="C1560" s="3">
        <v>93668</v>
      </c>
      <c r="D1560" s="3">
        <v>95525</v>
      </c>
      <c r="E1560" s="3">
        <v>93668</v>
      </c>
      <c r="F1560" s="4" t="s">
        <v>854</v>
      </c>
      <c r="G1560" s="1">
        <f>VALUE(LEFT(F1560,LEN(F1560)-1))*CHOOSE(MATCH(RIGHT(F1560,1),{"K";"M";"B"},0),1000,1000000,1000000000)</f>
        <v>4800000</v>
      </c>
      <c r="H1560" s="6">
        <v>1.7600000000000001E-2</v>
      </c>
      <c r="I1560" s="5">
        <f>+Dados_Históricos___Ibovespa_2015_a_2025[[#This Row],[Var%]]*100</f>
        <v>1.76</v>
      </c>
      <c r="J1560" s="9">
        <f t="shared" si="240"/>
        <v>1</v>
      </c>
      <c r="K1560" s="5">
        <f t="shared" si="241"/>
        <v>1.26</v>
      </c>
      <c r="L1560" s="9">
        <f t="shared" si="242"/>
        <v>1</v>
      </c>
      <c r="M1560" s="5">
        <f t="shared" ca="1" si="243"/>
        <v>-0.8620000000000001</v>
      </c>
      <c r="N1560" s="9">
        <f t="shared" ca="1" si="244"/>
        <v>0</v>
      </c>
      <c r="O1560" s="5">
        <f t="shared" ca="1" si="245"/>
        <v>-0.25200000000000006</v>
      </c>
      <c r="P1560" s="9">
        <f t="shared" ca="1" si="246"/>
        <v>0</v>
      </c>
      <c r="Q1560" s="5">
        <f t="shared" ca="1" si="247"/>
        <v>-7.285714285714287E-2</v>
      </c>
      <c r="R1560" s="9">
        <f t="shared" ca="1" si="248"/>
        <v>0</v>
      </c>
      <c r="S1560" s="5">
        <f t="shared" si="249"/>
        <v>-1</v>
      </c>
    </row>
    <row r="1561" spans="1:19" x14ac:dyDescent="0.3">
      <c r="A1561" s="7">
        <v>43549</v>
      </c>
      <c r="B1561" s="3">
        <v>93662</v>
      </c>
      <c r="C1561" s="3">
        <v>93735</v>
      </c>
      <c r="D1561" s="3">
        <v>94384</v>
      </c>
      <c r="E1561" s="3">
        <v>93103</v>
      </c>
      <c r="F1561" s="4" t="s">
        <v>877</v>
      </c>
      <c r="G1561" s="1">
        <f>VALUE(LEFT(F1561,LEN(F1561)-1))*CHOOSE(MATCH(RIGHT(F1561,1),{"K";"M";"B"},0),1000,1000000,1000000000)</f>
        <v>4650000</v>
      </c>
      <c r="H1561" s="6">
        <v>-8.0000000000000004E-4</v>
      </c>
      <c r="I1561" s="5">
        <f>+Dados_Históricos___Ibovespa_2015_a_2025[[#This Row],[Var%]]*100</f>
        <v>-0.08</v>
      </c>
      <c r="J1561" s="9">
        <f t="shared" si="240"/>
        <v>0</v>
      </c>
      <c r="K1561" s="5">
        <f t="shared" si="241"/>
        <v>0</v>
      </c>
      <c r="L1561" s="9">
        <f t="shared" si="242"/>
        <v>0</v>
      </c>
      <c r="M1561" s="5">
        <f t="shared" ca="1" si="243"/>
        <v>-1.296</v>
      </c>
      <c r="N1561" s="9">
        <f t="shared" ca="1" si="244"/>
        <v>0</v>
      </c>
      <c r="O1561" s="5">
        <f t="shared" ca="1" si="245"/>
        <v>-0.44800000000000006</v>
      </c>
      <c r="P1561" s="9">
        <f t="shared" ca="1" si="246"/>
        <v>0</v>
      </c>
      <c r="Q1561" s="5">
        <f t="shared" ca="1" si="247"/>
        <v>-0.13761904761904764</v>
      </c>
      <c r="R1561" s="9">
        <f t="shared" ca="1" si="248"/>
        <v>0</v>
      </c>
      <c r="S1561" s="5">
        <f t="shared" si="249"/>
        <v>1</v>
      </c>
    </row>
    <row r="1562" spans="1:19" x14ac:dyDescent="0.3">
      <c r="A1562" s="7">
        <v>43546</v>
      </c>
      <c r="B1562" s="3">
        <v>93735</v>
      </c>
      <c r="C1562" s="3">
        <v>96725</v>
      </c>
      <c r="D1562" s="3">
        <v>96725</v>
      </c>
      <c r="E1562" s="3">
        <v>93380</v>
      </c>
      <c r="F1562" s="4" t="s">
        <v>951</v>
      </c>
      <c r="G1562" s="1">
        <f>VALUE(LEFT(F1562,LEN(F1562)-1))*CHOOSE(MATCH(RIGHT(F1562,1),{"K";"M";"B"},0),1000,1000000,1000000000)</f>
        <v>6190000</v>
      </c>
      <c r="H1562" s="6">
        <v>-3.1E-2</v>
      </c>
      <c r="I1562" s="5">
        <f>+Dados_Históricos___Ibovespa_2015_a_2025[[#This Row],[Var%]]*100</f>
        <v>-3.1</v>
      </c>
      <c r="J1562" s="9">
        <f t="shared" si="240"/>
        <v>0</v>
      </c>
      <c r="K1562" s="5">
        <f t="shared" si="241"/>
        <v>-2.6</v>
      </c>
      <c r="L1562" s="9">
        <f t="shared" si="242"/>
        <v>0</v>
      </c>
      <c r="M1562" s="5">
        <f t="shared" ca="1" si="243"/>
        <v>-1.1080000000000001</v>
      </c>
      <c r="N1562" s="9">
        <f t="shared" ca="1" si="244"/>
        <v>0</v>
      </c>
      <c r="O1562" s="5">
        <f t="shared" ca="1" si="245"/>
        <v>-0.16100000000000003</v>
      </c>
      <c r="P1562" s="9">
        <f t="shared" ca="1" si="246"/>
        <v>0</v>
      </c>
      <c r="Q1562" s="5">
        <f t="shared" ca="1" si="247"/>
        <v>-0.18809523809523812</v>
      </c>
      <c r="R1562" s="9">
        <f t="shared" ca="1" si="248"/>
        <v>0</v>
      </c>
      <c r="S1562" s="5">
        <f t="shared" si="249"/>
        <v>-1</v>
      </c>
    </row>
    <row r="1563" spans="1:19" x14ac:dyDescent="0.3">
      <c r="A1563" s="7">
        <v>43545</v>
      </c>
      <c r="B1563" s="3">
        <v>96729</v>
      </c>
      <c r="C1563" s="3">
        <v>98041</v>
      </c>
      <c r="D1563" s="3">
        <v>98046</v>
      </c>
      <c r="E1563" s="3">
        <v>95456</v>
      </c>
      <c r="F1563" s="4" t="s">
        <v>952</v>
      </c>
      <c r="G1563" s="1">
        <f>VALUE(LEFT(F1563,LEN(F1563)-1))*CHOOSE(MATCH(RIGHT(F1563,1),{"K";"M";"B"},0),1000,1000000,1000000000)</f>
        <v>5490000</v>
      </c>
      <c r="H1563" s="6">
        <v>-1.34E-2</v>
      </c>
      <c r="I1563" s="5">
        <f>+Dados_Históricos___Ibovespa_2015_a_2025[[#This Row],[Var%]]*100</f>
        <v>-1.34</v>
      </c>
      <c r="J1563" s="9">
        <f t="shared" si="240"/>
        <v>0</v>
      </c>
      <c r="K1563" s="5">
        <f t="shared" si="241"/>
        <v>-0.84000000000000008</v>
      </c>
      <c r="L1563" s="9">
        <f t="shared" si="242"/>
        <v>0</v>
      </c>
      <c r="M1563" s="5">
        <f t="shared" ca="1" si="243"/>
        <v>-0.38000000000000006</v>
      </c>
      <c r="N1563" s="9">
        <f t="shared" ca="1" si="244"/>
        <v>0</v>
      </c>
      <c r="O1563" s="5">
        <f t="shared" ca="1" si="245"/>
        <v>0.25800000000000001</v>
      </c>
      <c r="P1563" s="9">
        <f t="shared" ca="1" si="246"/>
        <v>1</v>
      </c>
      <c r="Q1563" s="5">
        <f t="shared" ca="1" si="247"/>
        <v>1.6190476190476179E-2</v>
      </c>
      <c r="R1563" s="9">
        <f t="shared" ca="1" si="248"/>
        <v>1</v>
      </c>
      <c r="S1563" s="5">
        <f t="shared" si="249"/>
        <v>-1</v>
      </c>
    </row>
    <row r="1564" spans="1:19" x14ac:dyDescent="0.3">
      <c r="A1564" s="7">
        <v>43544</v>
      </c>
      <c r="B1564" s="3">
        <v>98041</v>
      </c>
      <c r="C1564" s="3">
        <v>99588</v>
      </c>
      <c r="D1564" s="3">
        <v>99708</v>
      </c>
      <c r="E1564" s="3">
        <v>97981</v>
      </c>
      <c r="F1564" s="4" t="s">
        <v>822</v>
      </c>
      <c r="G1564" s="1">
        <f>VALUE(LEFT(F1564,LEN(F1564)-1))*CHOOSE(MATCH(RIGHT(F1564,1),{"K";"M";"B"},0),1000,1000000,1000000000)</f>
        <v>4780000</v>
      </c>
      <c r="H1564" s="6">
        <v>-1.55E-2</v>
      </c>
      <c r="I1564" s="5">
        <f>+Dados_Históricos___Ibovespa_2015_a_2025[[#This Row],[Var%]]*100</f>
        <v>-1.55</v>
      </c>
      <c r="J1564" s="9">
        <f t="shared" si="240"/>
        <v>0</v>
      </c>
      <c r="K1564" s="5">
        <f t="shared" si="241"/>
        <v>-1.05</v>
      </c>
      <c r="L1564" s="9">
        <f t="shared" si="242"/>
        <v>0</v>
      </c>
      <c r="M1564" s="5">
        <f t="shared" ca="1" si="243"/>
        <v>-0.17200000000000001</v>
      </c>
      <c r="N1564" s="9">
        <f t="shared" ca="1" si="244"/>
        <v>0</v>
      </c>
      <c r="O1564" s="5">
        <f t="shared" ca="1" si="245"/>
        <v>0.40499999999999997</v>
      </c>
      <c r="P1564" s="9">
        <f t="shared" ca="1" si="246"/>
        <v>1</v>
      </c>
      <c r="Q1564" s="5">
        <f t="shared" ca="1" si="247"/>
        <v>3.0476190476190452E-2</v>
      </c>
      <c r="R1564" s="9">
        <f t="shared" ca="1" si="248"/>
        <v>1</v>
      </c>
      <c r="S1564" s="5">
        <f t="shared" si="249"/>
        <v>1</v>
      </c>
    </row>
    <row r="1565" spans="1:19" x14ac:dyDescent="0.3">
      <c r="A1565" s="7">
        <v>43543</v>
      </c>
      <c r="B1565" s="3">
        <v>99588</v>
      </c>
      <c r="C1565" s="3">
        <v>99991</v>
      </c>
      <c r="D1565" s="3">
        <v>100439</v>
      </c>
      <c r="E1565" s="3">
        <v>99373</v>
      </c>
      <c r="F1565" s="4" t="s">
        <v>953</v>
      </c>
      <c r="G1565" s="1">
        <f>VALUE(LEFT(F1565,LEN(F1565)-1))*CHOOSE(MATCH(RIGHT(F1565,1),{"K";"M";"B"},0),1000,1000000,1000000000)</f>
        <v>5390000</v>
      </c>
      <c r="H1565" s="6">
        <v>-4.1000000000000003E-3</v>
      </c>
      <c r="I1565" s="5">
        <f>+Dados_Históricos___Ibovespa_2015_a_2025[[#This Row],[Var%]]*100</f>
        <v>-0.41000000000000003</v>
      </c>
      <c r="J1565" s="9">
        <f t="shared" si="240"/>
        <v>0</v>
      </c>
      <c r="K1565" s="5">
        <f t="shared" si="241"/>
        <v>0</v>
      </c>
      <c r="L1565" s="9">
        <f t="shared" si="242"/>
        <v>0</v>
      </c>
      <c r="M1565" s="5">
        <f t="shared" ca="1" si="243"/>
        <v>0.35799999999999998</v>
      </c>
      <c r="N1565" s="9">
        <f t="shared" ca="1" si="244"/>
        <v>1</v>
      </c>
      <c r="O1565" s="5">
        <f t="shared" ca="1" si="245"/>
        <v>0.51899999999999991</v>
      </c>
      <c r="P1565" s="9">
        <f t="shared" ca="1" si="246"/>
        <v>1</v>
      </c>
      <c r="Q1565" s="5">
        <f t="shared" ca="1" si="247"/>
        <v>8.0476190476190451E-2</v>
      </c>
      <c r="R1565" s="9">
        <f t="shared" ca="1" si="248"/>
        <v>1</v>
      </c>
      <c r="S1565" s="5">
        <f t="shared" si="249"/>
        <v>0.99999999999999978</v>
      </c>
    </row>
    <row r="1566" spans="1:19" x14ac:dyDescent="0.3">
      <c r="A1566" s="7">
        <v>43542</v>
      </c>
      <c r="B1566" s="3">
        <v>99994</v>
      </c>
      <c r="C1566" s="3">
        <v>99141</v>
      </c>
      <c r="D1566" s="3">
        <v>100038</v>
      </c>
      <c r="E1566" s="3">
        <v>99141</v>
      </c>
      <c r="F1566" s="4" t="s">
        <v>262</v>
      </c>
      <c r="G1566" s="1">
        <f>VALUE(LEFT(F1566,LEN(F1566)-1))*CHOOSE(MATCH(RIGHT(F1566,1),{"K";"M";"B"},0),1000,1000000,1000000000)</f>
        <v>4330000</v>
      </c>
      <c r="H1566" s="6">
        <v>8.6E-3</v>
      </c>
      <c r="I1566" s="5">
        <f>+Dados_Históricos___Ibovespa_2015_a_2025[[#This Row],[Var%]]*100</f>
        <v>0.86</v>
      </c>
      <c r="J1566" s="9">
        <f t="shared" si="240"/>
        <v>1</v>
      </c>
      <c r="K1566" s="5">
        <f t="shared" si="241"/>
        <v>0.36</v>
      </c>
      <c r="L1566" s="9">
        <f t="shared" si="242"/>
        <v>1</v>
      </c>
      <c r="M1566" s="5">
        <f t="shared" ca="1" si="243"/>
        <v>0.39999999999999997</v>
      </c>
      <c r="N1566" s="9">
        <f t="shared" ca="1" si="244"/>
        <v>1</v>
      </c>
      <c r="O1566" s="5">
        <f t="shared" ca="1" si="245"/>
        <v>0.45699999999999996</v>
      </c>
      <c r="P1566" s="9">
        <f t="shared" ca="1" si="246"/>
        <v>1</v>
      </c>
      <c r="Q1566" s="5">
        <f t="shared" ca="1" si="247"/>
        <v>0.20809523809523806</v>
      </c>
      <c r="R1566" s="9">
        <f t="shared" ca="1" si="248"/>
        <v>1</v>
      </c>
      <c r="S1566" s="5">
        <f t="shared" si="249"/>
        <v>-1</v>
      </c>
    </row>
    <row r="1567" spans="1:19" x14ac:dyDescent="0.3">
      <c r="A1567" s="7">
        <v>43539</v>
      </c>
      <c r="B1567" s="3">
        <v>99137</v>
      </c>
      <c r="C1567" s="3">
        <v>98605</v>
      </c>
      <c r="D1567" s="3">
        <v>99393</v>
      </c>
      <c r="E1567" s="3">
        <v>98597</v>
      </c>
      <c r="F1567" s="4" t="s">
        <v>908</v>
      </c>
      <c r="G1567" s="1">
        <f>VALUE(LEFT(F1567,LEN(F1567)-1))*CHOOSE(MATCH(RIGHT(F1567,1),{"K";"M";"B"},0),1000,1000000,1000000000)</f>
        <v>5300000</v>
      </c>
      <c r="H1567" s="6">
        <v>5.4000000000000003E-3</v>
      </c>
      <c r="I1567" s="5">
        <f>+Dados_Históricos___Ibovespa_2015_a_2025[[#This Row],[Var%]]*100</f>
        <v>0.54</v>
      </c>
      <c r="J1567" s="9">
        <f t="shared" si="240"/>
        <v>1</v>
      </c>
      <c r="K1567" s="5">
        <f t="shared" si="241"/>
        <v>4.0000000000000036E-2</v>
      </c>
      <c r="L1567" s="9">
        <f t="shared" si="242"/>
        <v>1</v>
      </c>
      <c r="M1567" s="5">
        <f t="shared" ca="1" si="243"/>
        <v>0.78599999999999992</v>
      </c>
      <c r="N1567" s="9">
        <f t="shared" ca="1" si="244"/>
        <v>1</v>
      </c>
      <c r="O1567" s="5">
        <f t="shared" ca="1" si="245"/>
        <v>0.19399999999999989</v>
      </c>
      <c r="P1567" s="9">
        <f t="shared" ca="1" si="246"/>
        <v>1</v>
      </c>
      <c r="Q1567" s="5">
        <f t="shared" ca="1" si="247"/>
        <v>0.15095238095238089</v>
      </c>
      <c r="R1567" s="9">
        <f t="shared" ca="1" si="248"/>
        <v>1</v>
      </c>
      <c r="S1567" s="5">
        <f t="shared" si="249"/>
        <v>-1</v>
      </c>
    </row>
    <row r="1568" spans="1:19" x14ac:dyDescent="0.3">
      <c r="A1568" s="7">
        <v>43538</v>
      </c>
      <c r="B1568" s="3">
        <v>98605</v>
      </c>
      <c r="C1568" s="3">
        <v>98905</v>
      </c>
      <c r="D1568" s="3">
        <v>99036</v>
      </c>
      <c r="E1568" s="3">
        <v>97776</v>
      </c>
      <c r="F1568" s="4" t="s">
        <v>954</v>
      </c>
      <c r="G1568" s="1">
        <f>VALUE(LEFT(F1568,LEN(F1568)-1))*CHOOSE(MATCH(RIGHT(F1568,1),{"K";"M";"B"},0),1000,1000000,1000000000)</f>
        <v>3700000</v>
      </c>
      <c r="H1568" s="6">
        <v>-3.0000000000000001E-3</v>
      </c>
      <c r="I1568" s="5">
        <f>+Dados_Históricos___Ibovespa_2015_a_2025[[#This Row],[Var%]]*100</f>
        <v>-0.3</v>
      </c>
      <c r="J1568" s="9">
        <f t="shared" si="240"/>
        <v>0</v>
      </c>
      <c r="K1568" s="5">
        <f t="shared" si="241"/>
        <v>0</v>
      </c>
      <c r="L1568" s="9">
        <f t="shared" si="242"/>
        <v>0</v>
      </c>
      <c r="M1568" s="5">
        <f t="shared" ca="1" si="243"/>
        <v>0.89599999999999991</v>
      </c>
      <c r="N1568" s="9">
        <f t="shared" ca="1" si="244"/>
        <v>1</v>
      </c>
      <c r="O1568" s="5">
        <f t="shared" ca="1" si="245"/>
        <v>0.1099999999999999</v>
      </c>
      <c r="P1568" s="9">
        <f t="shared" ca="1" si="246"/>
        <v>1</v>
      </c>
      <c r="Q1568" s="5">
        <f t="shared" ca="1" si="247"/>
        <v>0.21380952380952373</v>
      </c>
      <c r="R1568" s="9">
        <f t="shared" ca="1" si="248"/>
        <v>1</v>
      </c>
      <c r="S1568" s="5">
        <f t="shared" si="249"/>
        <v>1</v>
      </c>
    </row>
    <row r="1569" spans="1:19" x14ac:dyDescent="0.3">
      <c r="A1569" s="7">
        <v>43537</v>
      </c>
      <c r="B1569" s="3">
        <v>98904</v>
      </c>
      <c r="C1569" s="3">
        <v>97831</v>
      </c>
      <c r="D1569" s="3">
        <v>99267</v>
      </c>
      <c r="E1569" s="3">
        <v>97464</v>
      </c>
      <c r="F1569" s="4" t="s">
        <v>889</v>
      </c>
      <c r="G1569" s="1">
        <f>VALUE(LEFT(F1569,LEN(F1569)-1))*CHOOSE(MATCH(RIGHT(F1569,1),{"K";"M";"B"},0),1000,1000000,1000000000)</f>
        <v>4960000</v>
      </c>
      <c r="H1569" s="6">
        <v>1.0999999999999999E-2</v>
      </c>
      <c r="I1569" s="5">
        <f>+Dados_Históricos___Ibovespa_2015_a_2025[[#This Row],[Var%]]*100</f>
        <v>1.0999999999999999</v>
      </c>
      <c r="J1569" s="9">
        <f t="shared" si="240"/>
        <v>1</v>
      </c>
      <c r="K1569" s="5">
        <f t="shared" si="241"/>
        <v>0.59999999999999987</v>
      </c>
      <c r="L1569" s="9">
        <f t="shared" si="242"/>
        <v>1</v>
      </c>
      <c r="M1569" s="5">
        <f t="shared" ca="1" si="243"/>
        <v>0.98199999999999998</v>
      </c>
      <c r="N1569" s="9">
        <f t="shared" ca="1" si="244"/>
        <v>1</v>
      </c>
      <c r="O1569" s="5">
        <f t="shared" ca="1" si="245"/>
        <v>0.17699999999999996</v>
      </c>
      <c r="P1569" s="9">
        <f t="shared" ca="1" si="246"/>
        <v>1</v>
      </c>
      <c r="Q1569" s="5">
        <f t="shared" ca="1" si="247"/>
        <v>0.18142857142857138</v>
      </c>
      <c r="R1569" s="9">
        <f t="shared" ca="1" si="248"/>
        <v>1</v>
      </c>
      <c r="S1569" s="5">
        <f t="shared" si="249"/>
        <v>1</v>
      </c>
    </row>
    <row r="1570" spans="1:19" x14ac:dyDescent="0.3">
      <c r="A1570" s="7">
        <v>43536</v>
      </c>
      <c r="B1570" s="3">
        <v>97828</v>
      </c>
      <c r="C1570" s="3">
        <v>98038</v>
      </c>
      <c r="D1570" s="3">
        <v>98150</v>
      </c>
      <c r="E1570" s="3">
        <v>97267</v>
      </c>
      <c r="F1570" s="4" t="s">
        <v>955</v>
      </c>
      <c r="G1570" s="1">
        <f>VALUE(LEFT(F1570,LEN(F1570)-1))*CHOOSE(MATCH(RIGHT(F1570,1),{"K";"M";"B"},0),1000,1000000,1000000000)</f>
        <v>3950000</v>
      </c>
      <c r="H1570" s="6">
        <v>-2E-3</v>
      </c>
      <c r="I1570" s="5">
        <f>+Dados_Históricos___Ibovespa_2015_a_2025[[#This Row],[Var%]]*100</f>
        <v>-0.2</v>
      </c>
      <c r="J1570" s="9">
        <f t="shared" si="240"/>
        <v>0</v>
      </c>
      <c r="K1570" s="5">
        <f t="shared" si="241"/>
        <v>0</v>
      </c>
      <c r="L1570" s="9">
        <f t="shared" si="242"/>
        <v>0</v>
      </c>
      <c r="M1570" s="5">
        <f t="shared" ca="1" si="243"/>
        <v>0.67999999999999994</v>
      </c>
      <c r="N1570" s="9">
        <f t="shared" ca="1" si="244"/>
        <v>1</v>
      </c>
      <c r="O1570" s="5">
        <f t="shared" ca="1" si="245"/>
        <v>9.9999999999992326E-4</v>
      </c>
      <c r="P1570" s="9">
        <f t="shared" ca="1" si="246"/>
        <v>1</v>
      </c>
      <c r="Q1570" s="5">
        <f t="shared" ca="1" si="247"/>
        <v>0.17619047619047615</v>
      </c>
      <c r="R1570" s="9">
        <f t="shared" ca="1" si="248"/>
        <v>1</v>
      </c>
      <c r="S1570" s="5">
        <f t="shared" si="249"/>
        <v>1</v>
      </c>
    </row>
    <row r="1571" spans="1:19" x14ac:dyDescent="0.3">
      <c r="A1571" s="7">
        <v>43535</v>
      </c>
      <c r="B1571" s="3">
        <v>98027</v>
      </c>
      <c r="C1571" s="3">
        <v>95384</v>
      </c>
      <c r="D1571" s="3">
        <v>98027</v>
      </c>
      <c r="E1571" s="3">
        <v>95384</v>
      </c>
      <c r="F1571" s="4" t="s">
        <v>956</v>
      </c>
      <c r="G1571" s="1">
        <f>VALUE(LEFT(F1571,LEN(F1571)-1))*CHOOSE(MATCH(RIGHT(F1571,1),{"K";"M";"B"},0),1000,1000000,1000000000)</f>
        <v>4380000</v>
      </c>
      <c r="H1571" s="6">
        <v>2.7900000000000001E-2</v>
      </c>
      <c r="I1571" s="5">
        <f>+Dados_Históricos___Ibovespa_2015_a_2025[[#This Row],[Var%]]*100</f>
        <v>2.79</v>
      </c>
      <c r="J1571" s="9">
        <f t="shared" si="240"/>
        <v>1</v>
      </c>
      <c r="K1571" s="5">
        <f t="shared" si="241"/>
        <v>2.29</v>
      </c>
      <c r="L1571" s="9">
        <f t="shared" si="242"/>
        <v>1</v>
      </c>
      <c r="M1571" s="5">
        <f t="shared" ca="1" si="243"/>
        <v>0.5139999999999999</v>
      </c>
      <c r="N1571" s="9">
        <f t="shared" ca="1" si="244"/>
        <v>1</v>
      </c>
      <c r="O1571" s="5">
        <f t="shared" ca="1" si="245"/>
        <v>0.11899999999999995</v>
      </c>
      <c r="P1571" s="9">
        <f t="shared" ca="1" si="246"/>
        <v>1</v>
      </c>
      <c r="Q1571" s="5">
        <f t="shared" ca="1" si="247"/>
        <v>0.17428571428571424</v>
      </c>
      <c r="R1571" s="9">
        <f t="shared" ca="1" si="248"/>
        <v>1</v>
      </c>
      <c r="S1571" s="5">
        <f t="shared" si="249"/>
        <v>1</v>
      </c>
    </row>
    <row r="1572" spans="1:19" x14ac:dyDescent="0.3">
      <c r="A1572" s="7">
        <v>43532</v>
      </c>
      <c r="B1572" s="3">
        <v>95365</v>
      </c>
      <c r="C1572" s="3">
        <v>94340</v>
      </c>
      <c r="D1572" s="3">
        <v>95476</v>
      </c>
      <c r="E1572" s="3">
        <v>93305</v>
      </c>
      <c r="F1572" s="4" t="s">
        <v>911</v>
      </c>
      <c r="G1572" s="1">
        <f>VALUE(LEFT(F1572,LEN(F1572)-1))*CHOOSE(MATCH(RIGHT(F1572,1),{"K";"M";"B"},0),1000,1000000,1000000000)</f>
        <v>4179999.9999999995</v>
      </c>
      <c r="H1572" s="6">
        <v>1.09E-2</v>
      </c>
      <c r="I1572" s="5">
        <f>+Dados_Históricos___Ibovespa_2015_a_2025[[#This Row],[Var%]]*100</f>
        <v>1.0900000000000001</v>
      </c>
      <c r="J1572" s="9">
        <f t="shared" si="240"/>
        <v>1</v>
      </c>
      <c r="K1572" s="5">
        <f t="shared" si="241"/>
        <v>0.59000000000000008</v>
      </c>
      <c r="L1572" s="9">
        <f t="shared" si="242"/>
        <v>1</v>
      </c>
      <c r="M1572" s="5">
        <f t="shared" ca="1" si="243"/>
        <v>-0.39799999999999996</v>
      </c>
      <c r="N1572" s="9">
        <f t="shared" ca="1" si="244"/>
        <v>0</v>
      </c>
      <c r="O1572" s="5">
        <f t="shared" ca="1" si="245"/>
        <v>-0.11999999999999997</v>
      </c>
      <c r="P1572" s="9">
        <f t="shared" ca="1" si="246"/>
        <v>0</v>
      </c>
      <c r="Q1572" s="5">
        <f t="shared" ca="1" si="247"/>
        <v>-0.13666666666666663</v>
      </c>
      <c r="R1572" s="9">
        <f t="shared" ca="1" si="248"/>
        <v>0</v>
      </c>
      <c r="S1572" s="5">
        <f t="shared" si="249"/>
        <v>1.0000000000000002</v>
      </c>
    </row>
    <row r="1573" spans="1:19" x14ac:dyDescent="0.3">
      <c r="A1573" s="7">
        <v>43531</v>
      </c>
      <c r="B1573" s="3">
        <v>94340</v>
      </c>
      <c r="C1573" s="3">
        <v>94216</v>
      </c>
      <c r="D1573" s="3">
        <v>94532</v>
      </c>
      <c r="E1573" s="3">
        <v>93729</v>
      </c>
      <c r="F1573" s="4" t="s">
        <v>957</v>
      </c>
      <c r="G1573" s="1">
        <f>VALUE(LEFT(F1573,LEN(F1573)-1))*CHOOSE(MATCH(RIGHT(F1573,1),{"K";"M";"B"},0),1000,1000000,1000000000)</f>
        <v>4230000</v>
      </c>
      <c r="H1573" s="6">
        <v>1.2999999999999999E-3</v>
      </c>
      <c r="I1573" s="5">
        <f>+Dados_Históricos___Ibovespa_2015_a_2025[[#This Row],[Var%]]*100</f>
        <v>0.13</v>
      </c>
      <c r="J1573" s="9">
        <f t="shared" si="240"/>
        <v>1</v>
      </c>
      <c r="K1573" s="5">
        <f t="shared" si="241"/>
        <v>0</v>
      </c>
      <c r="L1573" s="9">
        <f t="shared" si="242"/>
        <v>0</v>
      </c>
      <c r="M1573" s="5">
        <f t="shared" ca="1" si="243"/>
        <v>-0.67599999999999993</v>
      </c>
      <c r="N1573" s="9">
        <f t="shared" ca="1" si="244"/>
        <v>0</v>
      </c>
      <c r="O1573" s="5">
        <f t="shared" ca="1" si="245"/>
        <v>-0.34300000000000003</v>
      </c>
      <c r="P1573" s="9">
        <f t="shared" ca="1" si="246"/>
        <v>0</v>
      </c>
      <c r="Q1573" s="5">
        <f t="shared" ca="1" si="247"/>
        <v>-0.20190476190476192</v>
      </c>
      <c r="R1573" s="9">
        <f t="shared" ca="1" si="248"/>
        <v>0</v>
      </c>
      <c r="S1573" s="5">
        <f t="shared" si="249"/>
        <v>-1</v>
      </c>
    </row>
    <row r="1574" spans="1:19" x14ac:dyDescent="0.3">
      <c r="A1574" s="7">
        <v>43530</v>
      </c>
      <c r="B1574" s="3">
        <v>94217</v>
      </c>
      <c r="C1574" s="3">
        <v>94604</v>
      </c>
      <c r="D1574" s="3">
        <v>94889</v>
      </c>
      <c r="E1574" s="3">
        <v>93945</v>
      </c>
      <c r="F1574" s="4" t="s">
        <v>958</v>
      </c>
      <c r="G1574" s="1">
        <f>VALUE(LEFT(F1574,LEN(F1574)-1))*CHOOSE(MATCH(RIGHT(F1574,1),{"K";"M";"B"},0),1000,1000000,1000000000)</f>
        <v>2800000</v>
      </c>
      <c r="H1574" s="6">
        <v>-4.1000000000000003E-3</v>
      </c>
      <c r="I1574" s="5">
        <f>+Dados_Históricos___Ibovespa_2015_a_2025[[#This Row],[Var%]]*100</f>
        <v>-0.41000000000000003</v>
      </c>
      <c r="J1574" s="9">
        <f t="shared" si="240"/>
        <v>0</v>
      </c>
      <c r="K1574" s="5">
        <f t="shared" si="241"/>
        <v>0</v>
      </c>
      <c r="L1574" s="9">
        <f t="shared" si="242"/>
        <v>0</v>
      </c>
      <c r="M1574" s="5">
        <f t="shared" ca="1" si="243"/>
        <v>-0.62799999999999989</v>
      </c>
      <c r="N1574" s="9">
        <f t="shared" ca="1" si="244"/>
        <v>0</v>
      </c>
      <c r="O1574" s="5">
        <f t="shared" ca="1" si="245"/>
        <v>-0.23700000000000002</v>
      </c>
      <c r="P1574" s="9">
        <f t="shared" ca="1" si="246"/>
        <v>0</v>
      </c>
      <c r="Q1574" s="5">
        <f t="shared" ca="1" si="247"/>
        <v>-0.17285714285714285</v>
      </c>
      <c r="R1574" s="9">
        <f t="shared" ca="1" si="248"/>
        <v>0</v>
      </c>
      <c r="S1574" s="5">
        <f t="shared" si="249"/>
        <v>1</v>
      </c>
    </row>
    <row r="1575" spans="1:19" x14ac:dyDescent="0.3">
      <c r="A1575" s="7">
        <v>43525</v>
      </c>
      <c r="B1575" s="3">
        <v>94604</v>
      </c>
      <c r="C1575" s="3">
        <v>95584</v>
      </c>
      <c r="D1575" s="3">
        <v>96113</v>
      </c>
      <c r="E1575" s="3">
        <v>94394</v>
      </c>
      <c r="F1575" s="4" t="s">
        <v>911</v>
      </c>
      <c r="G1575" s="1">
        <f>VALUE(LEFT(F1575,LEN(F1575)-1))*CHOOSE(MATCH(RIGHT(F1575,1),{"K";"M";"B"},0),1000,1000000,1000000000)</f>
        <v>4179999.9999999995</v>
      </c>
      <c r="H1575" s="6">
        <v>-1.03E-2</v>
      </c>
      <c r="I1575" s="5">
        <f>+Dados_Históricos___Ibovespa_2015_a_2025[[#This Row],[Var%]]*100</f>
        <v>-1.03</v>
      </c>
      <c r="J1575" s="9">
        <f t="shared" si="240"/>
        <v>0</v>
      </c>
      <c r="K1575" s="5">
        <f t="shared" si="241"/>
        <v>-0.53</v>
      </c>
      <c r="L1575" s="9">
        <f t="shared" si="242"/>
        <v>0</v>
      </c>
      <c r="M1575" s="5">
        <f t="shared" ca="1" si="243"/>
        <v>-0.67799999999999994</v>
      </c>
      <c r="N1575" s="9">
        <f t="shared" ca="1" si="244"/>
        <v>0</v>
      </c>
      <c r="O1575" s="5">
        <f t="shared" ca="1" si="245"/>
        <v>-0.3</v>
      </c>
      <c r="P1575" s="9">
        <f t="shared" ca="1" si="246"/>
        <v>0</v>
      </c>
      <c r="Q1575" s="5">
        <f t="shared" ca="1" si="247"/>
        <v>-0.13047619047619047</v>
      </c>
      <c r="R1575" s="9">
        <f t="shared" ca="1" si="248"/>
        <v>0</v>
      </c>
      <c r="S1575" s="5">
        <f t="shared" si="249"/>
        <v>-1.0000000000000002</v>
      </c>
    </row>
    <row r="1576" spans="1:19" x14ac:dyDescent="0.3">
      <c r="A1576" s="7">
        <v>43524</v>
      </c>
      <c r="B1576" s="3">
        <v>95584</v>
      </c>
      <c r="C1576" s="3">
        <v>97307</v>
      </c>
      <c r="D1576" s="3">
        <v>97528</v>
      </c>
      <c r="E1576" s="3">
        <v>95364</v>
      </c>
      <c r="F1576" s="4" t="s">
        <v>204</v>
      </c>
      <c r="G1576" s="1">
        <f>VALUE(LEFT(F1576,LEN(F1576)-1))*CHOOSE(MATCH(RIGHT(F1576,1),{"K";"M";"B"},0),1000,1000000,1000000000)</f>
        <v>5530000</v>
      </c>
      <c r="H1576" s="6">
        <v>-1.77E-2</v>
      </c>
      <c r="I1576" s="5">
        <f>+Dados_Históricos___Ibovespa_2015_a_2025[[#This Row],[Var%]]*100</f>
        <v>-1.77</v>
      </c>
      <c r="J1576" s="9">
        <f t="shared" si="240"/>
        <v>0</v>
      </c>
      <c r="K1576" s="5">
        <f t="shared" si="241"/>
        <v>-1.27</v>
      </c>
      <c r="L1576" s="9">
        <f t="shared" si="242"/>
        <v>0</v>
      </c>
      <c r="M1576" s="5">
        <f t="shared" ca="1" si="243"/>
        <v>-0.27599999999999997</v>
      </c>
      <c r="N1576" s="9">
        <f t="shared" ca="1" si="244"/>
        <v>0</v>
      </c>
      <c r="O1576" s="5">
        <f t="shared" ca="1" si="245"/>
        <v>-0.24699999999999997</v>
      </c>
      <c r="P1576" s="9">
        <f t="shared" ca="1" si="246"/>
        <v>0</v>
      </c>
      <c r="Q1576" s="5">
        <f t="shared" ca="1" si="247"/>
        <v>-6.1904761904761872E-2</v>
      </c>
      <c r="R1576" s="9">
        <f t="shared" ca="1" si="248"/>
        <v>0</v>
      </c>
      <c r="S1576" s="5">
        <f t="shared" si="249"/>
        <v>-0.99999999999999989</v>
      </c>
    </row>
    <row r="1577" spans="1:19" x14ac:dyDescent="0.3">
      <c r="A1577" s="7">
        <v>43523</v>
      </c>
      <c r="B1577" s="3">
        <v>97307</v>
      </c>
      <c r="C1577" s="3">
        <v>97602</v>
      </c>
      <c r="D1577" s="3">
        <v>97782</v>
      </c>
      <c r="E1577" s="3">
        <v>96886</v>
      </c>
      <c r="F1577" s="4" t="s">
        <v>959</v>
      </c>
      <c r="G1577" s="1">
        <f>VALUE(LEFT(F1577,LEN(F1577)-1))*CHOOSE(MATCH(RIGHT(F1577,1),{"K";"M";"B"},0),1000,1000000,1000000000)</f>
        <v>3990000</v>
      </c>
      <c r="H1577" s="6">
        <v>-3.0000000000000001E-3</v>
      </c>
      <c r="I1577" s="5">
        <f>+Dados_Históricos___Ibovespa_2015_a_2025[[#This Row],[Var%]]*100</f>
        <v>-0.3</v>
      </c>
      <c r="J1577" s="9">
        <f t="shared" si="240"/>
        <v>0</v>
      </c>
      <c r="K1577" s="5">
        <f t="shared" si="241"/>
        <v>0</v>
      </c>
      <c r="L1577" s="9">
        <f t="shared" si="242"/>
        <v>0</v>
      </c>
      <c r="M1577" s="5">
        <f t="shared" ca="1" si="243"/>
        <v>0.15799999999999997</v>
      </c>
      <c r="N1577" s="9">
        <f t="shared" ca="1" si="244"/>
        <v>1</v>
      </c>
      <c r="O1577" s="5">
        <f t="shared" ca="1" si="245"/>
        <v>0.15699999999999997</v>
      </c>
      <c r="P1577" s="9">
        <f t="shared" ca="1" si="246"/>
        <v>1</v>
      </c>
      <c r="Q1577" s="5">
        <f t="shared" ca="1" si="247"/>
        <v>9.0000000000000011E-2</v>
      </c>
      <c r="R1577" s="9">
        <f t="shared" ca="1" si="248"/>
        <v>1</v>
      </c>
      <c r="S1577" s="5">
        <f t="shared" si="249"/>
        <v>-1</v>
      </c>
    </row>
    <row r="1578" spans="1:19" x14ac:dyDescent="0.3">
      <c r="A1578" s="7">
        <v>43522</v>
      </c>
      <c r="B1578" s="3">
        <v>97602</v>
      </c>
      <c r="C1578" s="3">
        <v>97242</v>
      </c>
      <c r="D1578" s="3">
        <v>97904</v>
      </c>
      <c r="E1578" s="3">
        <v>97235</v>
      </c>
      <c r="F1578" s="4" t="s">
        <v>960</v>
      </c>
      <c r="G1578" s="1">
        <f>VALUE(LEFT(F1578,LEN(F1578)-1))*CHOOSE(MATCH(RIGHT(F1578,1),{"K";"M";"B"},0),1000,1000000,1000000000)</f>
        <v>3660000</v>
      </c>
      <c r="H1578" s="6">
        <v>3.7000000000000002E-3</v>
      </c>
      <c r="I1578" s="5">
        <f>+Dados_Históricos___Ibovespa_2015_a_2025[[#This Row],[Var%]]*100</f>
        <v>0.37</v>
      </c>
      <c r="J1578" s="9">
        <f t="shared" si="240"/>
        <v>1</v>
      </c>
      <c r="K1578" s="5">
        <f t="shared" si="241"/>
        <v>0</v>
      </c>
      <c r="L1578" s="9">
        <f t="shared" si="242"/>
        <v>0</v>
      </c>
      <c r="M1578" s="5">
        <f t="shared" ca="1" si="243"/>
        <v>-1.0000000000000054E-2</v>
      </c>
      <c r="N1578" s="9">
        <f t="shared" ca="1" si="244"/>
        <v>0</v>
      </c>
      <c r="O1578" s="5">
        <f t="shared" ca="1" si="245"/>
        <v>0.15299999999999997</v>
      </c>
      <c r="P1578" s="9">
        <f t="shared" ca="1" si="246"/>
        <v>1</v>
      </c>
      <c r="Q1578" s="5">
        <f t="shared" ca="1" si="247"/>
        <v>0.11380952380952382</v>
      </c>
      <c r="R1578" s="9">
        <f t="shared" ca="1" si="248"/>
        <v>1</v>
      </c>
      <c r="S1578" s="5">
        <f t="shared" si="249"/>
        <v>-1</v>
      </c>
    </row>
    <row r="1579" spans="1:19" x14ac:dyDescent="0.3">
      <c r="A1579" s="7">
        <v>43521</v>
      </c>
      <c r="B1579" s="3">
        <v>97240</v>
      </c>
      <c r="C1579" s="3">
        <v>97881</v>
      </c>
      <c r="D1579" s="3">
        <v>98190</v>
      </c>
      <c r="E1579" s="3">
        <v>97087</v>
      </c>
      <c r="F1579" s="4" t="s">
        <v>961</v>
      </c>
      <c r="G1579" s="1">
        <f>VALUE(LEFT(F1579,LEN(F1579)-1))*CHOOSE(MATCH(RIGHT(F1579,1),{"K";"M";"B"},0),1000,1000000,1000000000)</f>
        <v>4490000</v>
      </c>
      <c r="H1579" s="6">
        <v>-6.6E-3</v>
      </c>
      <c r="I1579" s="5">
        <f>+Dados_Históricos___Ibovespa_2015_a_2025[[#This Row],[Var%]]*100</f>
        <v>-0.66</v>
      </c>
      <c r="J1579" s="9">
        <f t="shared" si="240"/>
        <v>0</v>
      </c>
      <c r="K1579" s="5">
        <f t="shared" si="241"/>
        <v>-0.16000000000000003</v>
      </c>
      <c r="L1579" s="9">
        <f t="shared" si="242"/>
        <v>0</v>
      </c>
      <c r="M1579" s="5">
        <f t="shared" ca="1" si="243"/>
        <v>0.154</v>
      </c>
      <c r="N1579" s="9">
        <f t="shared" ca="1" si="244"/>
        <v>1</v>
      </c>
      <c r="O1579" s="5">
        <f t="shared" ca="1" si="245"/>
        <v>0.30199999999999999</v>
      </c>
      <c r="P1579" s="9">
        <f t="shared" ca="1" si="246"/>
        <v>1</v>
      </c>
      <c r="Q1579" s="5">
        <f t="shared" ca="1" si="247"/>
        <v>-1.2857142857142859E-2</v>
      </c>
      <c r="R1579" s="9">
        <f t="shared" ca="1" si="248"/>
        <v>0</v>
      </c>
      <c r="S1579" s="5">
        <f t="shared" si="249"/>
        <v>-1</v>
      </c>
    </row>
    <row r="1580" spans="1:19" x14ac:dyDescent="0.3">
      <c r="A1580" s="7">
        <v>43518</v>
      </c>
      <c r="B1580" s="3">
        <v>97886</v>
      </c>
      <c r="C1580" s="3">
        <v>96929</v>
      </c>
      <c r="D1580" s="3">
        <v>97887</v>
      </c>
      <c r="E1580" s="3">
        <v>96929</v>
      </c>
      <c r="F1580" s="4" t="s">
        <v>962</v>
      </c>
      <c r="G1580" s="1">
        <f>VALUE(LEFT(F1580,LEN(F1580)-1))*CHOOSE(MATCH(RIGHT(F1580,1),{"K";"M";"B"},0),1000,1000000,1000000000)</f>
        <v>4560000</v>
      </c>
      <c r="H1580" s="6">
        <v>9.7999999999999997E-3</v>
      </c>
      <c r="I1580" s="5">
        <f>+Dados_Históricos___Ibovespa_2015_a_2025[[#This Row],[Var%]]*100</f>
        <v>0.98</v>
      </c>
      <c r="J1580" s="9">
        <f t="shared" si="240"/>
        <v>1</v>
      </c>
      <c r="K1580" s="5">
        <f t="shared" si="241"/>
        <v>0.48</v>
      </c>
      <c r="L1580" s="9">
        <f t="shared" si="242"/>
        <v>1</v>
      </c>
      <c r="M1580" s="5">
        <f t="shared" ca="1" si="243"/>
        <v>7.7999999999999986E-2</v>
      </c>
      <c r="N1580" s="9">
        <f t="shared" ca="1" si="244"/>
        <v>1</v>
      </c>
      <c r="O1580" s="5">
        <f t="shared" ca="1" si="245"/>
        <v>0.27</v>
      </c>
      <c r="P1580" s="9">
        <f t="shared" ca="1" si="246"/>
        <v>1</v>
      </c>
      <c r="Q1580" s="5">
        <f t="shared" ca="1" si="247"/>
        <v>7.3809523809523839E-2</v>
      </c>
      <c r="R1580" s="9">
        <f t="shared" ca="1" si="248"/>
        <v>1</v>
      </c>
      <c r="S1580" s="5">
        <f t="shared" si="249"/>
        <v>1</v>
      </c>
    </row>
    <row r="1581" spans="1:19" x14ac:dyDescent="0.3">
      <c r="A1581" s="7">
        <v>43517</v>
      </c>
      <c r="B1581" s="3">
        <v>96932</v>
      </c>
      <c r="C1581" s="3">
        <v>96546</v>
      </c>
      <c r="D1581" s="3">
        <v>97231</v>
      </c>
      <c r="E1581" s="3">
        <v>95793</v>
      </c>
      <c r="F1581" s="4" t="s">
        <v>963</v>
      </c>
      <c r="G1581" s="1">
        <f>VALUE(LEFT(F1581,LEN(F1581)-1))*CHOOSE(MATCH(RIGHT(F1581,1),{"K";"M";"B"},0),1000,1000000,1000000000)</f>
        <v>5990000</v>
      </c>
      <c r="H1581" s="6">
        <v>4.0000000000000001E-3</v>
      </c>
      <c r="I1581" s="5">
        <f>+Dados_Históricos___Ibovespa_2015_a_2025[[#This Row],[Var%]]*100</f>
        <v>0.4</v>
      </c>
      <c r="J1581" s="9">
        <f t="shared" si="240"/>
        <v>1</v>
      </c>
      <c r="K1581" s="5">
        <f t="shared" si="241"/>
        <v>0</v>
      </c>
      <c r="L1581" s="9">
        <f t="shared" si="242"/>
        <v>0</v>
      </c>
      <c r="M1581" s="5">
        <f t="shared" ca="1" si="243"/>
        <v>-0.21799999999999997</v>
      </c>
      <c r="N1581" s="9">
        <f t="shared" ca="1" si="244"/>
        <v>0</v>
      </c>
      <c r="O1581" s="5">
        <f t="shared" ca="1" si="245"/>
        <v>0.27100000000000002</v>
      </c>
      <c r="P1581" s="9">
        <f t="shared" ca="1" si="246"/>
        <v>1</v>
      </c>
      <c r="Q1581" s="5">
        <f t="shared" ca="1" si="247"/>
        <v>0.10000000000000002</v>
      </c>
      <c r="R1581" s="9">
        <f t="shared" ca="1" si="248"/>
        <v>1</v>
      </c>
      <c r="S1581" s="5">
        <f t="shared" si="249"/>
        <v>-1</v>
      </c>
    </row>
    <row r="1582" spans="1:19" x14ac:dyDescent="0.3">
      <c r="A1582" s="7">
        <v>43516</v>
      </c>
      <c r="B1582" s="3">
        <v>96545</v>
      </c>
      <c r="C1582" s="3">
        <v>97661</v>
      </c>
      <c r="D1582" s="3">
        <v>98544</v>
      </c>
      <c r="E1582" s="3">
        <v>96545</v>
      </c>
      <c r="F1582" s="4" t="s">
        <v>964</v>
      </c>
      <c r="G1582" s="1">
        <f>VALUE(LEFT(F1582,LEN(F1582)-1))*CHOOSE(MATCH(RIGHT(F1582,1),{"K";"M";"B"},0),1000,1000000,1000000000)</f>
        <v>6090000</v>
      </c>
      <c r="H1582" s="6">
        <v>-1.14E-2</v>
      </c>
      <c r="I1582" s="5">
        <f>+Dados_Históricos___Ibovespa_2015_a_2025[[#This Row],[Var%]]*100</f>
        <v>-1.1400000000000001</v>
      </c>
      <c r="J1582" s="9">
        <f t="shared" si="240"/>
        <v>0</v>
      </c>
      <c r="K1582" s="5">
        <f t="shared" si="241"/>
        <v>-0.64000000000000012</v>
      </c>
      <c r="L1582" s="9">
        <f t="shared" si="242"/>
        <v>0</v>
      </c>
      <c r="M1582" s="5">
        <f t="shared" ca="1" si="243"/>
        <v>0.156</v>
      </c>
      <c r="N1582" s="9">
        <f t="shared" ca="1" si="244"/>
        <v>1</v>
      </c>
      <c r="O1582" s="5">
        <f t="shared" ca="1" si="245"/>
        <v>0.20700000000000002</v>
      </c>
      <c r="P1582" s="9">
        <f t="shared" ca="1" si="246"/>
        <v>1</v>
      </c>
      <c r="Q1582" s="5">
        <f t="shared" ca="1" si="247"/>
        <v>3.6190476190476183E-2</v>
      </c>
      <c r="R1582" s="9">
        <f t="shared" ca="1" si="248"/>
        <v>1</v>
      </c>
      <c r="S1582" s="5">
        <f t="shared" si="249"/>
        <v>-1</v>
      </c>
    </row>
    <row r="1583" spans="1:19" x14ac:dyDescent="0.3">
      <c r="A1583" s="7">
        <v>43515</v>
      </c>
      <c r="B1583" s="3">
        <v>97659</v>
      </c>
      <c r="C1583" s="3">
        <v>96513</v>
      </c>
      <c r="D1583" s="3">
        <v>98185</v>
      </c>
      <c r="E1583" s="3">
        <v>96513</v>
      </c>
      <c r="F1583" s="4" t="s">
        <v>965</v>
      </c>
      <c r="G1583" s="1">
        <f>VALUE(LEFT(F1583,LEN(F1583)-1))*CHOOSE(MATCH(RIGHT(F1583,1),{"K";"M";"B"},0),1000,1000000,1000000000)</f>
        <v>4980000</v>
      </c>
      <c r="H1583" s="6">
        <v>1.1900000000000001E-2</v>
      </c>
      <c r="I1583" s="5">
        <f>+Dados_Históricos___Ibovespa_2015_a_2025[[#This Row],[Var%]]*100</f>
        <v>1.1900000000000002</v>
      </c>
      <c r="J1583" s="9">
        <f t="shared" si="240"/>
        <v>1</v>
      </c>
      <c r="K1583" s="5">
        <f t="shared" si="241"/>
        <v>0.69000000000000017</v>
      </c>
      <c r="L1583" s="9">
        <f t="shared" si="242"/>
        <v>1</v>
      </c>
      <c r="M1583" s="5">
        <f t="shared" ca="1" si="243"/>
        <v>0.316</v>
      </c>
      <c r="N1583" s="9">
        <f t="shared" ca="1" si="244"/>
        <v>1</v>
      </c>
      <c r="O1583" s="5">
        <f t="shared" ca="1" si="245"/>
        <v>-5.3000000000000026E-2</v>
      </c>
      <c r="P1583" s="9">
        <f t="shared" ca="1" si="246"/>
        <v>0</v>
      </c>
      <c r="Q1583" s="5">
        <f t="shared" ca="1" si="247"/>
        <v>8.6190476190476178E-2</v>
      </c>
      <c r="R1583" s="9">
        <f t="shared" ca="1" si="248"/>
        <v>1</v>
      </c>
      <c r="S1583" s="5">
        <f t="shared" si="249"/>
        <v>-1</v>
      </c>
    </row>
    <row r="1584" spans="1:19" x14ac:dyDescent="0.3">
      <c r="A1584" s="7">
        <v>43514</v>
      </c>
      <c r="B1584" s="3">
        <v>96510</v>
      </c>
      <c r="C1584" s="3">
        <v>97527</v>
      </c>
      <c r="D1584" s="3">
        <v>97527</v>
      </c>
      <c r="E1584" s="3">
        <v>96239</v>
      </c>
      <c r="F1584" s="4" t="s">
        <v>966</v>
      </c>
      <c r="G1584" s="1">
        <f>VALUE(LEFT(F1584,LEN(F1584)-1))*CHOOSE(MATCH(RIGHT(F1584,1),{"K";"M";"B"},0),1000,1000000,1000000000)</f>
        <v>2920000</v>
      </c>
      <c r="H1584" s="6">
        <v>-1.04E-2</v>
      </c>
      <c r="I1584" s="5">
        <f>+Dados_Históricos___Ibovespa_2015_a_2025[[#This Row],[Var%]]*100</f>
        <v>-1.04</v>
      </c>
      <c r="J1584" s="9">
        <f t="shared" si="240"/>
        <v>0</v>
      </c>
      <c r="K1584" s="5">
        <f t="shared" si="241"/>
        <v>-0.54</v>
      </c>
      <c r="L1584" s="9">
        <f t="shared" si="242"/>
        <v>0</v>
      </c>
      <c r="M1584" s="5">
        <f t="shared" ca="1" si="243"/>
        <v>0.45</v>
      </c>
      <c r="N1584" s="9">
        <f t="shared" ca="1" si="244"/>
        <v>1</v>
      </c>
      <c r="O1584" s="5">
        <f t="shared" ca="1" si="245"/>
        <v>-0.19999999999999998</v>
      </c>
      <c r="P1584" s="9">
        <f t="shared" ca="1" si="246"/>
        <v>0</v>
      </c>
      <c r="Q1584" s="5">
        <f t="shared" ca="1" si="247"/>
        <v>6.6666666666666666E-2</v>
      </c>
      <c r="R1584" s="9">
        <f t="shared" ca="1" si="248"/>
        <v>1</v>
      </c>
      <c r="S1584" s="5">
        <f t="shared" si="249"/>
        <v>1</v>
      </c>
    </row>
    <row r="1585" spans="1:19" x14ac:dyDescent="0.3">
      <c r="A1585" s="7">
        <v>43511</v>
      </c>
      <c r="B1585" s="3">
        <v>97526</v>
      </c>
      <c r="C1585" s="3">
        <v>98015</v>
      </c>
      <c r="D1585" s="3">
        <v>98238</v>
      </c>
      <c r="E1585" s="3">
        <v>97083</v>
      </c>
      <c r="F1585" s="4" t="s">
        <v>967</v>
      </c>
      <c r="G1585" s="1">
        <f>VALUE(LEFT(F1585,LEN(F1585)-1))*CHOOSE(MATCH(RIGHT(F1585,1),{"K";"M";"B"},0),1000,1000000,1000000000)</f>
        <v>4730000</v>
      </c>
      <c r="H1585" s="6">
        <v>-5.0000000000000001E-3</v>
      </c>
      <c r="I1585" s="5">
        <f>+Dados_Históricos___Ibovespa_2015_a_2025[[#This Row],[Var%]]*100</f>
        <v>-0.5</v>
      </c>
      <c r="J1585" s="9">
        <f t="shared" si="240"/>
        <v>0</v>
      </c>
      <c r="K1585" s="5">
        <f t="shared" si="241"/>
        <v>0</v>
      </c>
      <c r="L1585" s="9">
        <f t="shared" si="242"/>
        <v>0</v>
      </c>
      <c r="M1585" s="5">
        <f t="shared" ca="1" si="243"/>
        <v>0.46200000000000002</v>
      </c>
      <c r="N1585" s="9">
        <f t="shared" ca="1" si="244"/>
        <v>1</v>
      </c>
      <c r="O1585" s="5">
        <f t="shared" ca="1" si="245"/>
        <v>-2.1999999999999974E-2</v>
      </c>
      <c r="P1585" s="9">
        <f t="shared" ca="1" si="246"/>
        <v>0</v>
      </c>
      <c r="Q1585" s="5">
        <f t="shared" ca="1" si="247"/>
        <v>0.16428571428571428</v>
      </c>
      <c r="R1585" s="9">
        <f t="shared" ca="1" si="248"/>
        <v>1</v>
      </c>
      <c r="S1585" s="5">
        <f t="shared" si="249"/>
        <v>1</v>
      </c>
    </row>
    <row r="1586" spans="1:19" x14ac:dyDescent="0.3">
      <c r="A1586" s="7">
        <v>43510</v>
      </c>
      <c r="B1586" s="3">
        <v>98015</v>
      </c>
      <c r="C1586" s="3">
        <v>95843</v>
      </c>
      <c r="D1586" s="3">
        <v>98019</v>
      </c>
      <c r="E1586" s="3">
        <v>94915</v>
      </c>
      <c r="F1586" s="4" t="s">
        <v>862</v>
      </c>
      <c r="G1586" s="1">
        <f>VALUE(LEFT(F1586,LEN(F1586)-1))*CHOOSE(MATCH(RIGHT(F1586,1),{"K";"M";"B"},0),1000,1000000,1000000000)</f>
        <v>5380000</v>
      </c>
      <c r="H1586" s="6">
        <v>2.2700000000000001E-2</v>
      </c>
      <c r="I1586" s="5">
        <f>+Dados_Históricos___Ibovespa_2015_a_2025[[#This Row],[Var%]]*100</f>
        <v>2.27</v>
      </c>
      <c r="J1586" s="9">
        <f t="shared" si="240"/>
        <v>1</v>
      </c>
      <c r="K1586" s="5">
        <f t="shared" si="241"/>
        <v>1.77</v>
      </c>
      <c r="L1586" s="9">
        <f t="shared" si="242"/>
        <v>1</v>
      </c>
      <c r="M1586" s="5">
        <f t="shared" ca="1" si="243"/>
        <v>0.76</v>
      </c>
      <c r="N1586" s="9">
        <f t="shared" ca="1" si="244"/>
        <v>1</v>
      </c>
      <c r="O1586" s="5">
        <f t="shared" ca="1" si="245"/>
        <v>7.6000000000000026E-2</v>
      </c>
      <c r="P1586" s="9">
        <f t="shared" ca="1" si="246"/>
        <v>1</v>
      </c>
      <c r="Q1586" s="5">
        <f t="shared" ca="1" si="247"/>
        <v>0.2052380952380953</v>
      </c>
      <c r="R1586" s="9">
        <f t="shared" ca="1" si="248"/>
        <v>1</v>
      </c>
      <c r="S1586" s="5">
        <f t="shared" si="249"/>
        <v>1</v>
      </c>
    </row>
    <row r="1587" spans="1:19" x14ac:dyDescent="0.3">
      <c r="A1587" s="7">
        <v>43509</v>
      </c>
      <c r="B1587" s="3">
        <v>95842</v>
      </c>
      <c r="C1587" s="3">
        <v>96169</v>
      </c>
      <c r="D1587" s="3">
        <v>96804</v>
      </c>
      <c r="E1587" s="3">
        <v>95389</v>
      </c>
      <c r="F1587" s="4" t="s">
        <v>963</v>
      </c>
      <c r="G1587" s="1">
        <f>VALUE(LEFT(F1587,LEN(F1587)-1))*CHOOSE(MATCH(RIGHT(F1587,1),{"K";"M";"B"},0),1000,1000000,1000000000)</f>
        <v>5990000</v>
      </c>
      <c r="H1587" s="6">
        <v>-3.3999999999999998E-3</v>
      </c>
      <c r="I1587" s="5">
        <f>+Dados_Históricos___Ibovespa_2015_a_2025[[#This Row],[Var%]]*100</f>
        <v>-0.33999999999999997</v>
      </c>
      <c r="J1587" s="9">
        <f t="shared" si="240"/>
        <v>0</v>
      </c>
      <c r="K1587" s="5">
        <f t="shared" si="241"/>
        <v>0</v>
      </c>
      <c r="L1587" s="9">
        <f t="shared" si="242"/>
        <v>0</v>
      </c>
      <c r="M1587" s="5">
        <f t="shared" ca="1" si="243"/>
        <v>0.25800000000000006</v>
      </c>
      <c r="N1587" s="9">
        <f t="shared" ca="1" si="244"/>
        <v>1</v>
      </c>
      <c r="O1587" s="5">
        <f t="shared" ca="1" si="245"/>
        <v>-0.11000000000000001</v>
      </c>
      <c r="P1587" s="9">
        <f t="shared" ca="1" si="246"/>
        <v>0</v>
      </c>
      <c r="Q1587" s="5">
        <f t="shared" ca="1" si="247"/>
        <v>7.619047619047617E-2</v>
      </c>
      <c r="R1587" s="9">
        <f t="shared" ca="1" si="248"/>
        <v>1</v>
      </c>
      <c r="S1587" s="5">
        <f t="shared" si="249"/>
        <v>-0.99999999999999989</v>
      </c>
    </row>
    <row r="1588" spans="1:19" x14ac:dyDescent="0.3">
      <c r="A1588" s="7">
        <v>43508</v>
      </c>
      <c r="B1588" s="3">
        <v>96168</v>
      </c>
      <c r="C1588" s="3">
        <v>94420</v>
      </c>
      <c r="D1588" s="3">
        <v>96571</v>
      </c>
      <c r="E1588" s="3">
        <v>94420</v>
      </c>
      <c r="F1588" s="4" t="s">
        <v>879</v>
      </c>
      <c r="G1588" s="1">
        <f>VALUE(LEFT(F1588,LEN(F1588)-1))*CHOOSE(MATCH(RIGHT(F1588,1),{"K";"M";"B"},0),1000,1000000,1000000000)</f>
        <v>5070000</v>
      </c>
      <c r="H1588" s="6">
        <v>1.8599999999999998E-2</v>
      </c>
      <c r="I1588" s="5">
        <f>+Dados_Históricos___Ibovespa_2015_a_2025[[#This Row],[Var%]]*100</f>
        <v>1.8599999999999999</v>
      </c>
      <c r="J1588" s="9">
        <f t="shared" si="240"/>
        <v>1</v>
      </c>
      <c r="K1588" s="5">
        <f t="shared" si="241"/>
        <v>1.3599999999999999</v>
      </c>
      <c r="L1588" s="9">
        <f t="shared" si="242"/>
        <v>1</v>
      </c>
      <c r="M1588" s="5">
        <f t="shared" ca="1" si="243"/>
        <v>-0.42200000000000004</v>
      </c>
      <c r="N1588" s="9">
        <f t="shared" ca="1" si="244"/>
        <v>0</v>
      </c>
      <c r="O1588" s="5">
        <f t="shared" ca="1" si="245"/>
        <v>6.6000000000000003E-2</v>
      </c>
      <c r="P1588" s="9">
        <f t="shared" ca="1" si="246"/>
        <v>1</v>
      </c>
      <c r="Q1588" s="5">
        <f t="shared" ca="1" si="247"/>
        <v>0.13380952380952379</v>
      </c>
      <c r="R1588" s="9">
        <f t="shared" ca="1" si="248"/>
        <v>1</v>
      </c>
      <c r="S1588" s="5">
        <f t="shared" si="249"/>
        <v>-0.99999999999999989</v>
      </c>
    </row>
    <row r="1589" spans="1:19" x14ac:dyDescent="0.3">
      <c r="A1589" s="7">
        <v>43507</v>
      </c>
      <c r="B1589" s="3">
        <v>94413</v>
      </c>
      <c r="C1589" s="3">
        <v>95351</v>
      </c>
      <c r="D1589" s="3">
        <v>95499</v>
      </c>
      <c r="E1589" s="3">
        <v>93737</v>
      </c>
      <c r="F1589" s="4" t="s">
        <v>885</v>
      </c>
      <c r="G1589" s="1">
        <f>VALUE(LEFT(F1589,LEN(F1589)-1))*CHOOSE(MATCH(RIGHT(F1589,1),{"K";"M";"B"},0),1000,1000000,1000000000)</f>
        <v>3880000</v>
      </c>
      <c r="H1589" s="6">
        <v>-9.7999999999999997E-3</v>
      </c>
      <c r="I1589" s="5">
        <f>+Dados_Históricos___Ibovespa_2015_a_2025[[#This Row],[Var%]]*100</f>
        <v>-0.98</v>
      </c>
      <c r="J1589" s="9">
        <f t="shared" si="240"/>
        <v>0</v>
      </c>
      <c r="K1589" s="5">
        <f t="shared" si="241"/>
        <v>-0.48</v>
      </c>
      <c r="L1589" s="9">
        <f t="shared" si="242"/>
        <v>0</v>
      </c>
      <c r="M1589" s="5">
        <f t="shared" ca="1" si="243"/>
        <v>-0.85</v>
      </c>
      <c r="N1589" s="9">
        <f t="shared" ca="1" si="244"/>
        <v>0</v>
      </c>
      <c r="O1589" s="5">
        <f t="shared" ca="1" si="245"/>
        <v>-9.999999999999995E-2</v>
      </c>
      <c r="P1589" s="9">
        <f t="shared" ca="1" si="246"/>
        <v>0</v>
      </c>
      <c r="Q1589" s="5">
        <f t="shared" ca="1" si="247"/>
        <v>3.7619047619047608E-2</v>
      </c>
      <c r="R1589" s="9">
        <f t="shared" ca="1" si="248"/>
        <v>1</v>
      </c>
      <c r="S1589" s="5">
        <f t="shared" si="249"/>
        <v>1</v>
      </c>
    </row>
    <row r="1590" spans="1:19" x14ac:dyDescent="0.3">
      <c r="A1590" s="7">
        <v>43504</v>
      </c>
      <c r="B1590" s="3">
        <v>95343</v>
      </c>
      <c r="C1590" s="3">
        <v>94401</v>
      </c>
      <c r="D1590" s="3">
        <v>95486</v>
      </c>
      <c r="E1590" s="3">
        <v>93424</v>
      </c>
      <c r="F1590" s="4" t="s">
        <v>861</v>
      </c>
      <c r="G1590" s="1">
        <f>VALUE(LEFT(F1590,LEN(F1590)-1))*CHOOSE(MATCH(RIGHT(F1590,1),{"K";"M";"B"},0),1000,1000000,1000000000)</f>
        <v>5470000</v>
      </c>
      <c r="H1590" s="6">
        <v>9.9000000000000008E-3</v>
      </c>
      <c r="I1590" s="5">
        <f>+Dados_Históricos___Ibovespa_2015_a_2025[[#This Row],[Var%]]*100</f>
        <v>0.9900000000000001</v>
      </c>
      <c r="J1590" s="9">
        <f t="shared" si="240"/>
        <v>1</v>
      </c>
      <c r="K1590" s="5">
        <f t="shared" si="241"/>
        <v>0.4900000000000001</v>
      </c>
      <c r="L1590" s="9">
        <f t="shared" si="242"/>
        <v>1</v>
      </c>
      <c r="M1590" s="5">
        <f t="shared" ca="1" si="243"/>
        <v>-0.50600000000000001</v>
      </c>
      <c r="N1590" s="9">
        <f t="shared" ca="1" si="244"/>
        <v>0</v>
      </c>
      <c r="O1590" s="5">
        <f t="shared" ca="1" si="245"/>
        <v>-0.23100000000000001</v>
      </c>
      <c r="P1590" s="9">
        <f t="shared" ca="1" si="246"/>
        <v>0</v>
      </c>
      <c r="Q1590" s="5">
        <f t="shared" ca="1" si="247"/>
        <v>9.4285714285714264E-2</v>
      </c>
      <c r="R1590" s="9">
        <f t="shared" ca="1" si="248"/>
        <v>1</v>
      </c>
      <c r="S1590" s="5">
        <f t="shared" si="249"/>
        <v>1</v>
      </c>
    </row>
    <row r="1591" spans="1:19" x14ac:dyDescent="0.3">
      <c r="A1591" s="7">
        <v>43503</v>
      </c>
      <c r="B1591" s="3">
        <v>94406</v>
      </c>
      <c r="C1591" s="3">
        <v>94654</v>
      </c>
      <c r="D1591" s="3">
        <v>95642</v>
      </c>
      <c r="E1591" s="3">
        <v>93507</v>
      </c>
      <c r="F1591" s="4" t="s">
        <v>968</v>
      </c>
      <c r="G1591" s="1">
        <f>VALUE(LEFT(F1591,LEN(F1591)-1))*CHOOSE(MATCH(RIGHT(F1591,1),{"K";"M";"B"},0),1000,1000000,1000000000)</f>
        <v>5790000</v>
      </c>
      <c r="H1591" s="6">
        <v>-2.3999999999999998E-3</v>
      </c>
      <c r="I1591" s="5">
        <f>+Dados_Históricos___Ibovespa_2015_a_2025[[#This Row],[Var%]]*100</f>
        <v>-0.24</v>
      </c>
      <c r="J1591" s="9">
        <f t="shared" si="240"/>
        <v>0</v>
      </c>
      <c r="K1591" s="5">
        <f t="shared" si="241"/>
        <v>0</v>
      </c>
      <c r="L1591" s="9">
        <f t="shared" si="242"/>
        <v>0</v>
      </c>
      <c r="M1591" s="5">
        <f t="shared" ca="1" si="243"/>
        <v>-0.6080000000000001</v>
      </c>
      <c r="N1591" s="9">
        <f t="shared" ca="1" si="244"/>
        <v>0</v>
      </c>
      <c r="O1591" s="5">
        <f t="shared" ca="1" si="245"/>
        <v>-0.21400000000000005</v>
      </c>
      <c r="P1591" s="9">
        <f t="shared" ca="1" si="246"/>
        <v>0</v>
      </c>
      <c r="Q1591" s="5">
        <f t="shared" ca="1" si="247"/>
        <v>0.12904761904761899</v>
      </c>
      <c r="R1591" s="9">
        <f t="shared" ca="1" si="248"/>
        <v>1</v>
      </c>
      <c r="S1591" s="5">
        <f t="shared" si="249"/>
        <v>-1</v>
      </c>
    </row>
    <row r="1592" spans="1:19" x14ac:dyDescent="0.3">
      <c r="A1592" s="7">
        <v>43502</v>
      </c>
      <c r="B1592" s="3">
        <v>94636</v>
      </c>
      <c r="C1592" s="3">
        <v>98308</v>
      </c>
      <c r="D1592" s="3">
        <v>98308</v>
      </c>
      <c r="E1592" s="3">
        <v>94636</v>
      </c>
      <c r="F1592" s="4" t="s">
        <v>969</v>
      </c>
      <c r="G1592" s="1">
        <f>VALUE(LEFT(F1592,LEN(F1592)-1))*CHOOSE(MATCH(RIGHT(F1592,1),{"K";"M";"B"},0),1000,1000000,1000000000)</f>
        <v>5630000</v>
      </c>
      <c r="H1592" s="6">
        <v>-3.7400000000000003E-2</v>
      </c>
      <c r="I1592" s="5">
        <f>+Dados_Históricos___Ibovespa_2015_a_2025[[#This Row],[Var%]]*100</f>
        <v>-3.74</v>
      </c>
      <c r="J1592" s="9">
        <f t="shared" si="240"/>
        <v>0</v>
      </c>
      <c r="K1592" s="5">
        <f t="shared" si="241"/>
        <v>-3.24</v>
      </c>
      <c r="L1592" s="9">
        <f t="shared" si="242"/>
        <v>0</v>
      </c>
      <c r="M1592" s="5">
        <f t="shared" ca="1" si="243"/>
        <v>-0.47800000000000004</v>
      </c>
      <c r="N1592" s="9">
        <f t="shared" ca="1" si="244"/>
        <v>0</v>
      </c>
      <c r="O1592" s="5">
        <f t="shared" ca="1" si="245"/>
        <v>-3.7000000000000012E-2</v>
      </c>
      <c r="P1592" s="9">
        <f t="shared" ca="1" si="246"/>
        <v>0</v>
      </c>
      <c r="Q1592" s="5">
        <f t="shared" ca="1" si="247"/>
        <v>0.1576190476190476</v>
      </c>
      <c r="R1592" s="9">
        <f t="shared" ca="1" si="248"/>
        <v>1</v>
      </c>
      <c r="S1592" s="5">
        <f t="shared" si="249"/>
        <v>0.99999999999999978</v>
      </c>
    </row>
    <row r="1593" spans="1:19" x14ac:dyDescent="0.3">
      <c r="A1593" s="7">
        <v>43501</v>
      </c>
      <c r="B1593" s="3">
        <v>98311</v>
      </c>
      <c r="C1593" s="3">
        <v>98587</v>
      </c>
      <c r="D1593" s="3">
        <v>98587</v>
      </c>
      <c r="E1593" s="3">
        <v>97596</v>
      </c>
      <c r="F1593" s="4" t="s">
        <v>857</v>
      </c>
      <c r="G1593" s="1">
        <f>VALUE(LEFT(F1593,LEN(F1593)-1))*CHOOSE(MATCH(RIGHT(F1593,1),{"K";"M";"B"},0),1000,1000000,1000000000)</f>
        <v>4920000</v>
      </c>
      <c r="H1593" s="6">
        <v>-2.8E-3</v>
      </c>
      <c r="I1593" s="5">
        <f>+Dados_Históricos___Ibovespa_2015_a_2025[[#This Row],[Var%]]*100</f>
        <v>-0.27999999999999997</v>
      </c>
      <c r="J1593" s="9">
        <f t="shared" si="240"/>
        <v>0</v>
      </c>
      <c r="K1593" s="5">
        <f t="shared" si="241"/>
        <v>0</v>
      </c>
      <c r="L1593" s="9">
        <f t="shared" si="242"/>
        <v>0</v>
      </c>
      <c r="M1593" s="5">
        <f t="shared" ca="1" si="243"/>
        <v>0.55400000000000005</v>
      </c>
      <c r="N1593" s="9">
        <f t="shared" ca="1" si="244"/>
        <v>1</v>
      </c>
      <c r="O1593" s="5">
        <f t="shared" ca="1" si="245"/>
        <v>0.24300000000000005</v>
      </c>
      <c r="P1593" s="9">
        <f t="shared" ca="1" si="246"/>
        <v>1</v>
      </c>
      <c r="Q1593" s="5">
        <f t="shared" ca="1" si="247"/>
        <v>0.32857142857142857</v>
      </c>
      <c r="R1593" s="9">
        <f t="shared" ca="1" si="248"/>
        <v>1</v>
      </c>
      <c r="S1593" s="5">
        <f t="shared" si="249"/>
        <v>-0.99999999999999978</v>
      </c>
    </row>
    <row r="1594" spans="1:19" x14ac:dyDescent="0.3">
      <c r="A1594" s="7">
        <v>43500</v>
      </c>
      <c r="B1594" s="3">
        <v>98589</v>
      </c>
      <c r="C1594" s="3">
        <v>97861</v>
      </c>
      <c r="D1594" s="3">
        <v>98589</v>
      </c>
      <c r="E1594" s="3">
        <v>96901</v>
      </c>
      <c r="F1594" s="4" t="s">
        <v>970</v>
      </c>
      <c r="G1594" s="1">
        <f>VALUE(LEFT(F1594,LEN(F1594)-1))*CHOOSE(MATCH(RIGHT(F1594,1),{"K";"M";"B"},0),1000,1000000,1000000000)</f>
        <v>4410000</v>
      </c>
      <c r="H1594" s="6">
        <v>7.4000000000000003E-3</v>
      </c>
      <c r="I1594" s="5">
        <f>+Dados_Históricos___Ibovespa_2015_a_2025[[#This Row],[Var%]]*100</f>
        <v>0.74</v>
      </c>
      <c r="J1594" s="9">
        <f t="shared" si="240"/>
        <v>1</v>
      </c>
      <c r="K1594" s="5">
        <f t="shared" si="241"/>
        <v>0.24</v>
      </c>
      <c r="L1594" s="9">
        <f t="shared" si="242"/>
        <v>1</v>
      </c>
      <c r="M1594" s="5">
        <f t="shared" ca="1" si="243"/>
        <v>0.65</v>
      </c>
      <c r="N1594" s="9">
        <f t="shared" ca="1" si="244"/>
        <v>1</v>
      </c>
      <c r="O1594" s="5">
        <f t="shared" ca="1" si="245"/>
        <v>0.26200000000000007</v>
      </c>
      <c r="P1594" s="9">
        <f t="shared" ca="1" si="246"/>
        <v>1</v>
      </c>
      <c r="Q1594" s="5">
        <f t="shared" ca="1" si="247"/>
        <v>0.35619047619047617</v>
      </c>
      <c r="R1594" s="9">
        <f t="shared" ca="1" si="248"/>
        <v>1</v>
      </c>
      <c r="S1594" s="5">
        <f t="shared" si="249"/>
        <v>-1</v>
      </c>
    </row>
    <row r="1595" spans="1:19" x14ac:dyDescent="0.3">
      <c r="A1595" s="7">
        <v>43497</v>
      </c>
      <c r="B1595" s="3">
        <v>97861</v>
      </c>
      <c r="C1595" s="3">
        <v>97395</v>
      </c>
      <c r="D1595" s="3">
        <v>98044</v>
      </c>
      <c r="E1595" s="3">
        <v>96990</v>
      </c>
      <c r="F1595" s="4" t="s">
        <v>926</v>
      </c>
      <c r="G1595" s="1">
        <f>VALUE(LEFT(F1595,LEN(F1595)-1))*CHOOSE(MATCH(RIGHT(F1595,1),{"K";"M";"B"},0),1000,1000000,1000000000)</f>
        <v>4430000</v>
      </c>
      <c r="H1595" s="6">
        <v>4.7999999999999996E-3</v>
      </c>
      <c r="I1595" s="5">
        <f>+Dados_Históricos___Ibovespa_2015_a_2025[[#This Row],[Var%]]*100</f>
        <v>0.48</v>
      </c>
      <c r="J1595" s="9">
        <f t="shared" si="240"/>
        <v>1</v>
      </c>
      <c r="K1595" s="5">
        <f t="shared" si="241"/>
        <v>0</v>
      </c>
      <c r="L1595" s="9">
        <f t="shared" si="242"/>
        <v>0</v>
      </c>
      <c r="M1595" s="5">
        <f t="shared" ca="1" si="243"/>
        <v>4.4000000000000039E-2</v>
      </c>
      <c r="N1595" s="9">
        <f t="shared" ca="1" si="244"/>
        <v>1</v>
      </c>
      <c r="O1595" s="5">
        <f t="shared" ca="1" si="245"/>
        <v>0.26600000000000001</v>
      </c>
      <c r="P1595" s="9">
        <f t="shared" ca="1" si="246"/>
        <v>1</v>
      </c>
      <c r="Q1595" s="5">
        <f t="shared" ca="1" si="247"/>
        <v>0.35</v>
      </c>
      <c r="R1595" s="9">
        <f t="shared" ca="1" si="248"/>
        <v>1</v>
      </c>
      <c r="S1595" s="5">
        <f t="shared" si="249"/>
        <v>-1</v>
      </c>
    </row>
    <row r="1596" spans="1:19" x14ac:dyDescent="0.3">
      <c r="A1596" s="7">
        <v>43496</v>
      </c>
      <c r="B1596" s="3">
        <v>97394</v>
      </c>
      <c r="C1596" s="3">
        <v>96996</v>
      </c>
      <c r="D1596" s="3">
        <v>98405</v>
      </c>
      <c r="E1596" s="3">
        <v>96996</v>
      </c>
      <c r="F1596" s="4" t="s">
        <v>971</v>
      </c>
      <c r="G1596" s="1">
        <f>VALUE(LEFT(F1596,LEN(F1596)-1))*CHOOSE(MATCH(RIGHT(F1596,1),{"K";"M";"B"},0),1000,1000000,1000000000)</f>
        <v>6160000</v>
      </c>
      <c r="H1596" s="6">
        <v>4.1000000000000003E-3</v>
      </c>
      <c r="I1596" s="5">
        <f>+Dados_Históricos___Ibovespa_2015_a_2025[[#This Row],[Var%]]*100</f>
        <v>0.41000000000000003</v>
      </c>
      <c r="J1596" s="9">
        <f t="shared" si="240"/>
        <v>1</v>
      </c>
      <c r="K1596" s="5">
        <f t="shared" si="241"/>
        <v>0</v>
      </c>
      <c r="L1596" s="9">
        <f t="shared" si="242"/>
        <v>0</v>
      </c>
      <c r="M1596" s="5">
        <f t="shared" ca="1" si="243"/>
        <v>0.18000000000000002</v>
      </c>
      <c r="N1596" s="9">
        <f t="shared" ca="1" si="244"/>
        <v>1</v>
      </c>
      <c r="O1596" s="5">
        <f t="shared" ca="1" si="245"/>
        <v>0.31900000000000006</v>
      </c>
      <c r="P1596" s="9">
        <f t="shared" ca="1" si="246"/>
        <v>1</v>
      </c>
      <c r="Q1596" s="5">
        <f t="shared" ca="1" si="247"/>
        <v>0.49666666666666665</v>
      </c>
      <c r="R1596" s="9">
        <f t="shared" ca="1" si="248"/>
        <v>1</v>
      </c>
      <c r="S1596" s="5">
        <f t="shared" si="249"/>
        <v>-1</v>
      </c>
    </row>
    <row r="1597" spans="1:19" x14ac:dyDescent="0.3">
      <c r="A1597" s="7">
        <v>43495</v>
      </c>
      <c r="B1597" s="3">
        <v>96996</v>
      </c>
      <c r="C1597" s="3">
        <v>95643</v>
      </c>
      <c r="D1597" s="3">
        <v>97107</v>
      </c>
      <c r="E1597" s="3">
        <v>95643</v>
      </c>
      <c r="F1597" s="4" t="s">
        <v>972</v>
      </c>
      <c r="G1597" s="1">
        <f>VALUE(LEFT(F1597,LEN(F1597)-1))*CHOOSE(MATCH(RIGHT(F1597,1),{"K";"M";"B"},0),1000,1000000,1000000000)</f>
        <v>6360000</v>
      </c>
      <c r="H1597" s="6">
        <v>1.4200000000000001E-2</v>
      </c>
      <c r="I1597" s="5">
        <f>+Dados_Históricos___Ibovespa_2015_a_2025[[#This Row],[Var%]]*100</f>
        <v>1.4200000000000002</v>
      </c>
      <c r="J1597" s="9">
        <f t="shared" si="240"/>
        <v>1</v>
      </c>
      <c r="K1597" s="5">
        <f t="shared" si="241"/>
        <v>0.92000000000000015</v>
      </c>
      <c r="L1597" s="9">
        <f t="shared" si="242"/>
        <v>1</v>
      </c>
      <c r="M1597" s="5">
        <f t="shared" ca="1" si="243"/>
        <v>0.40400000000000003</v>
      </c>
      <c r="N1597" s="9">
        <f t="shared" ca="1" si="244"/>
        <v>1</v>
      </c>
      <c r="O1597" s="5">
        <f t="shared" ca="1" si="245"/>
        <v>0.314</v>
      </c>
      <c r="P1597" s="9">
        <f t="shared" ca="1" si="246"/>
        <v>1</v>
      </c>
      <c r="Q1597" s="5">
        <f t="shared" ca="1" si="247"/>
        <v>0.61238095238095236</v>
      </c>
      <c r="R1597" s="9">
        <f t="shared" ca="1" si="248"/>
        <v>1</v>
      </c>
      <c r="S1597" s="5">
        <f t="shared" si="249"/>
        <v>1.0000000000000002</v>
      </c>
    </row>
    <row r="1598" spans="1:19" x14ac:dyDescent="0.3">
      <c r="A1598" s="7">
        <v>43494</v>
      </c>
      <c r="B1598" s="3">
        <v>95639</v>
      </c>
      <c r="C1598" s="3">
        <v>95508</v>
      </c>
      <c r="D1598" s="3">
        <v>96751</v>
      </c>
      <c r="E1598" s="3">
        <v>95508</v>
      </c>
      <c r="F1598" s="4" t="s">
        <v>827</v>
      </c>
      <c r="G1598" s="1">
        <f>VALUE(LEFT(F1598,LEN(F1598)-1))*CHOOSE(MATCH(RIGHT(F1598,1),{"K";"M";"B"},0),1000,1000000,1000000000)</f>
        <v>5420000</v>
      </c>
      <c r="H1598" s="6">
        <v>2E-3</v>
      </c>
      <c r="I1598" s="5">
        <f>+Dados_Históricos___Ibovespa_2015_a_2025[[#This Row],[Var%]]*100</f>
        <v>0.2</v>
      </c>
      <c r="J1598" s="9">
        <f t="shared" si="240"/>
        <v>1</v>
      </c>
      <c r="K1598" s="5">
        <f t="shared" si="241"/>
        <v>0</v>
      </c>
      <c r="L1598" s="9">
        <f t="shared" si="242"/>
        <v>0</v>
      </c>
      <c r="M1598" s="5">
        <f t="shared" ca="1" si="243"/>
        <v>-6.7999999999999991E-2</v>
      </c>
      <c r="N1598" s="9">
        <f t="shared" ca="1" si="244"/>
        <v>0</v>
      </c>
      <c r="O1598" s="5">
        <f t="shared" ca="1" si="245"/>
        <v>0.12799999999999997</v>
      </c>
      <c r="P1598" s="9">
        <f t="shared" ca="1" si="246"/>
        <v>1</v>
      </c>
      <c r="Q1598" s="5">
        <f t="shared" ca="1" si="247"/>
        <v>0.56285714285714283</v>
      </c>
      <c r="R1598" s="9">
        <f t="shared" ca="1" si="248"/>
        <v>1</v>
      </c>
      <c r="S1598" s="5">
        <f t="shared" si="249"/>
        <v>1</v>
      </c>
    </row>
    <row r="1599" spans="1:19" x14ac:dyDescent="0.3">
      <c r="A1599" s="7">
        <v>43493</v>
      </c>
      <c r="B1599" s="3">
        <v>95444</v>
      </c>
      <c r="C1599" s="3">
        <v>97674</v>
      </c>
      <c r="D1599" s="3">
        <v>97937</v>
      </c>
      <c r="E1599" s="3">
        <v>94783</v>
      </c>
      <c r="F1599" s="4" t="s">
        <v>722</v>
      </c>
      <c r="G1599" s="1">
        <f>VALUE(LEFT(F1599,LEN(F1599)-1))*CHOOSE(MATCH(RIGHT(F1599,1),{"K";"M";"B"},0),1000,1000000,1000000000)</f>
        <v>7410000</v>
      </c>
      <c r="H1599" s="6">
        <v>-2.29E-2</v>
      </c>
      <c r="I1599" s="5">
        <f>+Dados_Históricos___Ibovespa_2015_a_2025[[#This Row],[Var%]]*100</f>
        <v>-2.29</v>
      </c>
      <c r="J1599" s="9">
        <f t="shared" si="240"/>
        <v>0</v>
      </c>
      <c r="K1599" s="5">
        <f t="shared" si="241"/>
        <v>-1.79</v>
      </c>
      <c r="L1599" s="9">
        <f t="shared" si="242"/>
        <v>0</v>
      </c>
      <c r="M1599" s="5">
        <f t="shared" ca="1" si="243"/>
        <v>-0.12600000000000003</v>
      </c>
      <c r="N1599" s="9">
        <f t="shared" ca="1" si="244"/>
        <v>0</v>
      </c>
      <c r="O1599" s="5">
        <f t="shared" ca="1" si="245"/>
        <v>0.19499999999999995</v>
      </c>
      <c r="P1599" s="9">
        <f t="shared" ca="1" si="246"/>
        <v>1</v>
      </c>
      <c r="Q1599" s="5">
        <f t="shared" ca="1" si="247"/>
        <v>0.52238095238095239</v>
      </c>
      <c r="R1599" s="9">
        <f t="shared" ca="1" si="248"/>
        <v>1</v>
      </c>
      <c r="S1599" s="5">
        <f t="shared" si="249"/>
        <v>-1</v>
      </c>
    </row>
    <row r="1600" spans="1:19" x14ac:dyDescent="0.3">
      <c r="A1600" s="7">
        <v>43489</v>
      </c>
      <c r="B1600" s="3">
        <v>97677</v>
      </c>
      <c r="C1600" s="3">
        <v>96558</v>
      </c>
      <c r="D1600" s="3">
        <v>97677</v>
      </c>
      <c r="E1600" s="3">
        <v>96558</v>
      </c>
      <c r="F1600" s="4" t="s">
        <v>921</v>
      </c>
      <c r="G1600" s="1">
        <f>VALUE(LEFT(F1600,LEN(F1600)-1))*CHOOSE(MATCH(RIGHT(F1600,1),{"K";"M";"B"},0),1000,1000000,1000000000)</f>
        <v>5170000</v>
      </c>
      <c r="H1600" s="6">
        <v>1.1599999999999999E-2</v>
      </c>
      <c r="I1600" s="5">
        <f>+Dados_Históricos___Ibovespa_2015_a_2025[[#This Row],[Var%]]*100</f>
        <v>1.1599999999999999</v>
      </c>
      <c r="J1600" s="9">
        <f t="shared" si="240"/>
        <v>1</v>
      </c>
      <c r="K1600" s="5">
        <f t="shared" si="241"/>
        <v>0.65999999999999992</v>
      </c>
      <c r="L1600" s="9">
        <f t="shared" si="242"/>
        <v>1</v>
      </c>
      <c r="M1600" s="5">
        <f t="shared" ca="1" si="243"/>
        <v>0.48799999999999999</v>
      </c>
      <c r="N1600" s="9">
        <f t="shared" ca="1" si="244"/>
        <v>1</v>
      </c>
      <c r="O1600" s="5">
        <f t="shared" ca="1" si="245"/>
        <v>0.40800000000000003</v>
      </c>
      <c r="P1600" s="9">
        <f t="shared" ca="1" si="246"/>
        <v>1</v>
      </c>
      <c r="Q1600" s="5">
        <f t="shared" ca="1" si="247"/>
        <v>0.65523809523809518</v>
      </c>
      <c r="R1600" s="9">
        <f t="shared" ca="1" si="248"/>
        <v>1</v>
      </c>
      <c r="S1600" s="5">
        <f t="shared" si="249"/>
        <v>-1</v>
      </c>
    </row>
    <row r="1601" spans="1:19" x14ac:dyDescent="0.3">
      <c r="A1601" s="7">
        <v>43488</v>
      </c>
      <c r="B1601" s="3">
        <v>96558</v>
      </c>
      <c r="C1601" s="3">
        <v>95116</v>
      </c>
      <c r="D1601" s="3">
        <v>96576</v>
      </c>
      <c r="E1601" s="3">
        <v>95116</v>
      </c>
      <c r="F1601" s="4" t="s">
        <v>903</v>
      </c>
      <c r="G1601" s="1">
        <f>VALUE(LEFT(F1601,LEN(F1601)-1))*CHOOSE(MATCH(RIGHT(F1601,1),{"K";"M";"B"},0),1000,1000000,1000000000)</f>
        <v>5200000</v>
      </c>
      <c r="H1601" s="6">
        <v>1.5299999999999999E-2</v>
      </c>
      <c r="I1601" s="5">
        <f>+Dados_Históricos___Ibovespa_2015_a_2025[[#This Row],[Var%]]*100</f>
        <v>1.53</v>
      </c>
      <c r="J1601" s="9">
        <f t="shared" si="240"/>
        <v>1</v>
      </c>
      <c r="K1601" s="5">
        <f t="shared" si="241"/>
        <v>1.03</v>
      </c>
      <c r="L1601" s="9">
        <f t="shared" si="242"/>
        <v>1</v>
      </c>
      <c r="M1601" s="5">
        <f t="shared" ca="1" si="243"/>
        <v>0.45800000000000002</v>
      </c>
      <c r="N1601" s="9">
        <f t="shared" ca="1" si="244"/>
        <v>1</v>
      </c>
      <c r="O1601" s="5">
        <f t="shared" ca="1" si="245"/>
        <v>0.313</v>
      </c>
      <c r="P1601" s="9">
        <f t="shared" ca="1" si="246"/>
        <v>1</v>
      </c>
      <c r="Q1601" s="5">
        <f t="shared" ca="1" si="247"/>
        <v>0.57761904761904759</v>
      </c>
      <c r="R1601" s="9">
        <f t="shared" ca="1" si="248"/>
        <v>1</v>
      </c>
      <c r="S1601" s="5">
        <f t="shared" si="249"/>
        <v>1</v>
      </c>
    </row>
    <row r="1602" spans="1:19" x14ac:dyDescent="0.3">
      <c r="A1602" s="7">
        <v>43487</v>
      </c>
      <c r="B1602" s="3">
        <v>95103</v>
      </c>
      <c r="C1602" s="3">
        <v>96008</v>
      </c>
      <c r="D1602" s="3">
        <v>96070</v>
      </c>
      <c r="E1602" s="3">
        <v>94662</v>
      </c>
      <c r="F1602" s="4" t="s">
        <v>973</v>
      </c>
      <c r="G1602" s="1">
        <f>VALUE(LEFT(F1602,LEN(F1602)-1))*CHOOSE(MATCH(RIGHT(F1602,1),{"K";"M";"B"},0),1000,1000000,1000000000)</f>
        <v>4390000</v>
      </c>
      <c r="H1602" s="6">
        <v>-9.4000000000000004E-3</v>
      </c>
      <c r="I1602" s="5">
        <f>+Dados_Históricos___Ibovespa_2015_a_2025[[#This Row],[Var%]]*100</f>
        <v>-0.94000000000000006</v>
      </c>
      <c r="J1602" s="9">
        <f t="shared" ref="J1602:J1665" si="250">IF(I1602&lt;0,0,IF(I1602=0,0,1))</f>
        <v>0</v>
      </c>
      <c r="K1602" s="5">
        <f t="shared" ref="K1602:K1665" si="251">IF(ABS(I1602)&lt;=0.5, 0, IF(I1602&gt;0, I1602-0.5, I1602+0.5))</f>
        <v>-0.44000000000000006</v>
      </c>
      <c r="L1602" s="9">
        <f t="shared" ref="L1602:L1665" si="252">IF(K1602&lt;0,0,IF(K1602=0,0,1))</f>
        <v>0</v>
      </c>
      <c r="M1602" s="5">
        <f t="shared" ref="M1602:M1665" ca="1" si="253">AVERAGE(OFFSET(I1602,0,0,5,1))</f>
        <v>0.22399999999999998</v>
      </c>
      <c r="N1602" s="9">
        <f t="shared" ref="N1602:N1665" ca="1" si="254">IF(M1602&lt;0,0,IF(M1602=0,0,1))</f>
        <v>1</v>
      </c>
      <c r="O1602" s="5">
        <f t="shared" ref="O1602:O1665" ca="1" si="255">AVERAGE(OFFSET(I1602,0,0,10,1))</f>
        <v>0.33199999999999996</v>
      </c>
      <c r="P1602" s="9">
        <f t="shared" ref="P1602:P1665" ca="1" si="256">IF(O1602&lt;0,0,IF(O1602=0,0,1))</f>
        <v>1</v>
      </c>
      <c r="Q1602" s="5">
        <f t="shared" ref="Q1602:Q1665" ca="1" si="257">AVERAGE(OFFSET(I1602,0,0,21,1))</f>
        <v>0.45333333333333331</v>
      </c>
      <c r="R1602" s="9">
        <f t="shared" ref="R1602:R1665" ca="1" si="258">IF(Q1602&lt;0,0,IF(Q1602=0,0,1))</f>
        <v>1</v>
      </c>
      <c r="S1602" s="5">
        <f t="shared" ref="S1602:S1665" si="259">CORREL(G1601:G1602,I1601:I1602)</f>
        <v>1</v>
      </c>
    </row>
    <row r="1603" spans="1:19" x14ac:dyDescent="0.3">
      <c r="A1603" s="7">
        <v>43486</v>
      </c>
      <c r="B1603" s="3">
        <v>96010</v>
      </c>
      <c r="C1603" s="3">
        <v>96093</v>
      </c>
      <c r="D1603" s="3">
        <v>96093</v>
      </c>
      <c r="E1603" s="3">
        <v>94863</v>
      </c>
      <c r="F1603" s="4" t="s">
        <v>958</v>
      </c>
      <c r="G1603" s="1">
        <f>VALUE(LEFT(F1603,LEN(F1603)-1))*CHOOSE(MATCH(RIGHT(F1603,1),{"K";"M";"B"},0),1000,1000000,1000000000)</f>
        <v>2800000</v>
      </c>
      <c r="H1603" s="6">
        <v>-8.9999999999999998E-4</v>
      </c>
      <c r="I1603" s="5">
        <f>+Dados_Históricos___Ibovespa_2015_a_2025[[#This Row],[Var%]]*100</f>
        <v>-0.09</v>
      </c>
      <c r="J1603" s="9">
        <f t="shared" si="250"/>
        <v>0</v>
      </c>
      <c r="K1603" s="5">
        <f t="shared" si="251"/>
        <v>0</v>
      </c>
      <c r="L1603" s="9">
        <f t="shared" si="252"/>
        <v>0</v>
      </c>
      <c r="M1603" s="5">
        <f t="shared" ca="1" si="253"/>
        <v>0.32400000000000001</v>
      </c>
      <c r="N1603" s="9">
        <f t="shared" ca="1" si="254"/>
        <v>1</v>
      </c>
      <c r="O1603" s="5">
        <f t="shared" ca="1" si="255"/>
        <v>0.46200000000000002</v>
      </c>
      <c r="P1603" s="9">
        <f t="shared" ca="1" si="256"/>
        <v>1</v>
      </c>
      <c r="Q1603" s="5">
        <f t="shared" ca="1" si="257"/>
        <v>0.50952380952380949</v>
      </c>
      <c r="R1603" s="9">
        <f t="shared" ca="1" si="258"/>
        <v>1</v>
      </c>
      <c r="S1603" s="5">
        <f t="shared" si="259"/>
        <v>-1</v>
      </c>
    </row>
    <row r="1604" spans="1:19" x14ac:dyDescent="0.3">
      <c r="A1604" s="7">
        <v>43483</v>
      </c>
      <c r="B1604" s="3">
        <v>96097</v>
      </c>
      <c r="C1604" s="3">
        <v>95386</v>
      </c>
      <c r="D1604" s="3">
        <v>96396</v>
      </c>
      <c r="E1604" s="3">
        <v>95386</v>
      </c>
      <c r="F1604" s="4" t="s">
        <v>974</v>
      </c>
      <c r="G1604" s="1">
        <f>VALUE(LEFT(F1604,LEN(F1604)-1))*CHOOSE(MATCH(RIGHT(F1604,1),{"K";"M";"B"},0),1000,1000000,1000000000)</f>
        <v>5040000</v>
      </c>
      <c r="H1604" s="6">
        <v>7.7999999999999996E-3</v>
      </c>
      <c r="I1604" s="5">
        <f>+Dados_Históricos___Ibovespa_2015_a_2025[[#This Row],[Var%]]*100</f>
        <v>0.77999999999999992</v>
      </c>
      <c r="J1604" s="9">
        <f t="shared" si="250"/>
        <v>1</v>
      </c>
      <c r="K1604" s="5">
        <f t="shared" si="251"/>
        <v>0.27999999999999992</v>
      </c>
      <c r="L1604" s="9">
        <f t="shared" si="252"/>
        <v>1</v>
      </c>
      <c r="M1604" s="5">
        <f t="shared" ca="1" si="253"/>
        <v>0.51600000000000001</v>
      </c>
      <c r="N1604" s="9">
        <f t="shared" ca="1" si="254"/>
        <v>1</v>
      </c>
      <c r="O1604" s="5">
        <f t="shared" ca="1" si="255"/>
        <v>0.45599999999999996</v>
      </c>
      <c r="P1604" s="9">
        <f t="shared" ca="1" si="256"/>
        <v>1</v>
      </c>
      <c r="Q1604" s="5">
        <f t="shared" ca="1" si="257"/>
        <v>0.45666666666666667</v>
      </c>
      <c r="R1604" s="9">
        <f t="shared" ca="1" si="258"/>
        <v>1</v>
      </c>
      <c r="S1604" s="5">
        <f t="shared" si="259"/>
        <v>1</v>
      </c>
    </row>
    <row r="1605" spans="1:19" x14ac:dyDescent="0.3">
      <c r="A1605" s="7">
        <v>43482</v>
      </c>
      <c r="B1605" s="3">
        <v>95351</v>
      </c>
      <c r="C1605" s="3">
        <v>94393</v>
      </c>
      <c r="D1605" s="3">
        <v>95682</v>
      </c>
      <c r="E1605" s="3">
        <v>93950</v>
      </c>
      <c r="F1605" s="4" t="s">
        <v>820</v>
      </c>
      <c r="G1605" s="1">
        <f>VALUE(LEFT(F1605,LEN(F1605)-1))*CHOOSE(MATCH(RIGHT(F1605,1),{"K";"M";"B"},0),1000,1000000,1000000000)</f>
        <v>5100000</v>
      </c>
      <c r="H1605" s="6">
        <v>1.01E-2</v>
      </c>
      <c r="I1605" s="5">
        <f>+Dados_Históricos___Ibovespa_2015_a_2025[[#This Row],[Var%]]*100</f>
        <v>1.01</v>
      </c>
      <c r="J1605" s="9">
        <f t="shared" si="250"/>
        <v>1</v>
      </c>
      <c r="K1605" s="5">
        <f t="shared" si="251"/>
        <v>0.51</v>
      </c>
      <c r="L1605" s="9">
        <f t="shared" si="252"/>
        <v>1</v>
      </c>
      <c r="M1605" s="5">
        <f t="shared" ca="1" si="253"/>
        <v>0.32800000000000001</v>
      </c>
      <c r="N1605" s="9">
        <f t="shared" ca="1" si="254"/>
        <v>1</v>
      </c>
      <c r="O1605" s="5">
        <f t="shared" ca="1" si="255"/>
        <v>0.40800000000000003</v>
      </c>
      <c r="P1605" s="9">
        <f t="shared" ca="1" si="256"/>
        <v>1</v>
      </c>
      <c r="Q1605" s="5">
        <f t="shared" ca="1" si="257"/>
        <v>0.39857142857142863</v>
      </c>
      <c r="R1605" s="9">
        <f t="shared" ca="1" si="258"/>
        <v>1</v>
      </c>
      <c r="S1605" s="5">
        <f t="shared" si="259"/>
        <v>1</v>
      </c>
    </row>
    <row r="1606" spans="1:19" x14ac:dyDescent="0.3">
      <c r="A1606" s="7">
        <v>43481</v>
      </c>
      <c r="B1606" s="3">
        <v>94393</v>
      </c>
      <c r="C1606" s="3">
        <v>94057</v>
      </c>
      <c r="D1606" s="3">
        <v>94393</v>
      </c>
      <c r="E1606" s="3">
        <v>93687</v>
      </c>
      <c r="F1606" s="4" t="s">
        <v>973</v>
      </c>
      <c r="G1606" s="1">
        <f>VALUE(LEFT(F1606,LEN(F1606)-1))*CHOOSE(MATCH(RIGHT(F1606,1),{"K";"M";"B"},0),1000,1000000,1000000000)</f>
        <v>4390000</v>
      </c>
      <c r="H1606" s="6">
        <v>3.5999999999999999E-3</v>
      </c>
      <c r="I1606" s="5">
        <f>+Dados_Históricos___Ibovespa_2015_a_2025[[#This Row],[Var%]]*100</f>
        <v>0.36</v>
      </c>
      <c r="J1606" s="9">
        <f t="shared" si="250"/>
        <v>1</v>
      </c>
      <c r="K1606" s="5">
        <f t="shared" si="251"/>
        <v>0</v>
      </c>
      <c r="L1606" s="9">
        <f t="shared" si="252"/>
        <v>0</v>
      </c>
      <c r="M1606" s="5">
        <f t="shared" ca="1" si="253"/>
        <v>0.16799999999999995</v>
      </c>
      <c r="N1606" s="9">
        <f t="shared" ca="1" si="254"/>
        <v>1</v>
      </c>
      <c r="O1606" s="5">
        <f t="shared" ca="1" si="255"/>
        <v>0.36799999999999994</v>
      </c>
      <c r="P1606" s="9">
        <f t="shared" ca="1" si="256"/>
        <v>1</v>
      </c>
      <c r="Q1606" s="5">
        <f t="shared" ca="1" si="257"/>
        <v>0.39761904761904759</v>
      </c>
      <c r="R1606" s="9">
        <f t="shared" ca="1" si="258"/>
        <v>1</v>
      </c>
      <c r="S1606" s="5">
        <f t="shared" si="259"/>
        <v>1</v>
      </c>
    </row>
    <row r="1607" spans="1:19" x14ac:dyDescent="0.3">
      <c r="A1607" s="7">
        <v>43480</v>
      </c>
      <c r="B1607" s="3">
        <v>94056</v>
      </c>
      <c r="C1607" s="3">
        <v>94474</v>
      </c>
      <c r="D1607" s="3">
        <v>94695</v>
      </c>
      <c r="E1607" s="3">
        <v>93402</v>
      </c>
      <c r="F1607" s="4" t="s">
        <v>975</v>
      </c>
      <c r="G1607" s="1">
        <f>VALUE(LEFT(F1607,LEN(F1607)-1))*CHOOSE(MATCH(RIGHT(F1607,1),{"K";"M";"B"},0),1000,1000000,1000000000)</f>
        <v>5010000</v>
      </c>
      <c r="H1607" s="6">
        <v>-4.4000000000000003E-3</v>
      </c>
      <c r="I1607" s="5">
        <f>+Dados_Históricos___Ibovespa_2015_a_2025[[#This Row],[Var%]]*100</f>
        <v>-0.44</v>
      </c>
      <c r="J1607" s="9">
        <f t="shared" si="250"/>
        <v>0</v>
      </c>
      <c r="K1607" s="5">
        <f t="shared" si="251"/>
        <v>0</v>
      </c>
      <c r="L1607" s="9">
        <f t="shared" si="252"/>
        <v>0</v>
      </c>
      <c r="M1607" s="5">
        <f t="shared" ca="1" si="253"/>
        <v>0.43999999999999995</v>
      </c>
      <c r="N1607" s="9">
        <f t="shared" ca="1" si="254"/>
        <v>1</v>
      </c>
      <c r="O1607" s="5">
        <f t="shared" ca="1" si="255"/>
        <v>0.68799999999999994</v>
      </c>
      <c r="P1607" s="9">
        <f t="shared" ca="1" si="256"/>
        <v>1</v>
      </c>
      <c r="Q1607" s="5">
        <f t="shared" ca="1" si="257"/>
        <v>0.4109523809523809</v>
      </c>
      <c r="R1607" s="9">
        <f t="shared" ca="1" si="258"/>
        <v>1</v>
      </c>
      <c r="S1607" s="5">
        <f t="shared" si="259"/>
        <v>-1</v>
      </c>
    </row>
    <row r="1608" spans="1:19" x14ac:dyDescent="0.3">
      <c r="A1608" s="7">
        <v>43479</v>
      </c>
      <c r="B1608" s="3">
        <v>94474</v>
      </c>
      <c r="C1608" s="3">
        <v>93645</v>
      </c>
      <c r="D1608" s="3">
        <v>94474</v>
      </c>
      <c r="E1608" s="3">
        <v>93335</v>
      </c>
      <c r="F1608" s="4" t="s">
        <v>976</v>
      </c>
      <c r="G1608" s="1">
        <f>VALUE(LEFT(F1608,LEN(F1608)-1))*CHOOSE(MATCH(RIGHT(F1608,1),{"K";"M";"B"},0),1000,1000000,1000000000)</f>
        <v>4630000</v>
      </c>
      <c r="H1608" s="6">
        <v>8.6999999999999994E-3</v>
      </c>
      <c r="I1608" s="5">
        <f>+Dados_Históricos___Ibovespa_2015_a_2025[[#This Row],[Var%]]*100</f>
        <v>0.86999999999999988</v>
      </c>
      <c r="J1608" s="9">
        <f t="shared" si="250"/>
        <v>1</v>
      </c>
      <c r="K1608" s="5">
        <f t="shared" si="251"/>
        <v>0.36999999999999988</v>
      </c>
      <c r="L1608" s="9">
        <f t="shared" si="252"/>
        <v>1</v>
      </c>
      <c r="M1608" s="5">
        <f t="shared" ca="1" si="253"/>
        <v>0.59999999999999987</v>
      </c>
      <c r="N1608" s="9">
        <f t="shared" ca="1" si="254"/>
        <v>1</v>
      </c>
      <c r="O1608" s="5">
        <f t="shared" ca="1" si="255"/>
        <v>1.016</v>
      </c>
      <c r="P1608" s="9">
        <f t="shared" ca="1" si="256"/>
        <v>1</v>
      </c>
      <c r="Q1608" s="5">
        <f t="shared" ca="1" si="257"/>
        <v>0.46</v>
      </c>
      <c r="R1608" s="9">
        <f t="shared" ca="1" si="258"/>
        <v>1</v>
      </c>
      <c r="S1608" s="5">
        <f t="shared" si="259"/>
        <v>-1</v>
      </c>
    </row>
    <row r="1609" spans="1:19" x14ac:dyDescent="0.3">
      <c r="A1609" s="7">
        <v>43476</v>
      </c>
      <c r="B1609" s="3">
        <v>93658</v>
      </c>
      <c r="C1609" s="3">
        <v>93806</v>
      </c>
      <c r="D1609" s="3">
        <v>93961</v>
      </c>
      <c r="E1609" s="3">
        <v>93359</v>
      </c>
      <c r="F1609" s="4" t="s">
        <v>977</v>
      </c>
      <c r="G1609" s="1">
        <f>VALUE(LEFT(F1609,LEN(F1609)-1))*CHOOSE(MATCH(RIGHT(F1609,1),{"K";"M";"B"},0),1000,1000000,1000000000)</f>
        <v>5500000</v>
      </c>
      <c r="H1609" s="6">
        <v>-1.6000000000000001E-3</v>
      </c>
      <c r="I1609" s="5">
        <f>+Dados_Históricos___Ibovespa_2015_a_2025[[#This Row],[Var%]]*100</f>
        <v>-0.16</v>
      </c>
      <c r="J1609" s="9">
        <f t="shared" si="250"/>
        <v>0</v>
      </c>
      <c r="K1609" s="5">
        <f t="shared" si="251"/>
        <v>0</v>
      </c>
      <c r="L1609" s="9">
        <f t="shared" si="252"/>
        <v>0</v>
      </c>
      <c r="M1609" s="5">
        <f t="shared" ca="1" si="253"/>
        <v>0.39600000000000002</v>
      </c>
      <c r="N1609" s="9">
        <f t="shared" ca="1" si="254"/>
        <v>1</v>
      </c>
      <c r="O1609" s="5">
        <f t="shared" ca="1" si="255"/>
        <v>0.96699999999999997</v>
      </c>
      <c r="P1609" s="9">
        <f t="shared" ca="1" si="256"/>
        <v>1</v>
      </c>
      <c r="Q1609" s="5">
        <f t="shared" ca="1" si="257"/>
        <v>0.29952380952380947</v>
      </c>
      <c r="R1609" s="9">
        <f t="shared" ca="1" si="258"/>
        <v>1</v>
      </c>
      <c r="S1609" s="5">
        <f t="shared" si="259"/>
        <v>-1</v>
      </c>
    </row>
    <row r="1610" spans="1:19" x14ac:dyDescent="0.3">
      <c r="A1610" s="7">
        <v>43475</v>
      </c>
      <c r="B1610" s="3">
        <v>93806</v>
      </c>
      <c r="C1610" s="3">
        <v>93599</v>
      </c>
      <c r="D1610" s="3">
        <v>93987</v>
      </c>
      <c r="E1610" s="3">
        <v>93050</v>
      </c>
      <c r="F1610" s="4" t="s">
        <v>845</v>
      </c>
      <c r="G1610" s="1">
        <f>VALUE(LEFT(F1610,LEN(F1610)-1))*CHOOSE(MATCH(RIGHT(F1610,1),{"K";"M";"B"},0),1000,1000000,1000000000)</f>
        <v>4990000</v>
      </c>
      <c r="H1610" s="6">
        <v>2.0999999999999999E-3</v>
      </c>
      <c r="I1610" s="5">
        <f>+Dados_Históricos___Ibovespa_2015_a_2025[[#This Row],[Var%]]*100</f>
        <v>0.21</v>
      </c>
      <c r="J1610" s="9">
        <f t="shared" si="250"/>
        <v>1</v>
      </c>
      <c r="K1610" s="5">
        <f t="shared" si="251"/>
        <v>0</v>
      </c>
      <c r="L1610" s="9">
        <f t="shared" si="252"/>
        <v>0</v>
      </c>
      <c r="M1610" s="5">
        <f t="shared" ca="1" si="253"/>
        <v>0.48799999999999999</v>
      </c>
      <c r="N1610" s="9">
        <f t="shared" ca="1" si="254"/>
        <v>1</v>
      </c>
      <c r="O1610" s="5">
        <f t="shared" ca="1" si="255"/>
        <v>0.91799999999999993</v>
      </c>
      <c r="P1610" s="9">
        <f t="shared" ca="1" si="256"/>
        <v>1</v>
      </c>
      <c r="Q1610" s="5">
        <f t="shared" ca="1" si="257"/>
        <v>0.26809523809523805</v>
      </c>
      <c r="R1610" s="9">
        <f t="shared" ca="1" si="258"/>
        <v>1</v>
      </c>
      <c r="S1610" s="5">
        <f t="shared" si="259"/>
        <v>-1</v>
      </c>
    </row>
    <row r="1611" spans="1:19" x14ac:dyDescent="0.3">
      <c r="A1611" s="7">
        <v>43474</v>
      </c>
      <c r="B1611" s="3">
        <v>93613</v>
      </c>
      <c r="C1611" s="3">
        <v>92033</v>
      </c>
      <c r="D1611" s="3">
        <v>93626</v>
      </c>
      <c r="E1611" s="3">
        <v>92028</v>
      </c>
      <c r="F1611" s="4" t="s">
        <v>921</v>
      </c>
      <c r="G1611" s="1">
        <f>VALUE(LEFT(F1611,LEN(F1611)-1))*CHOOSE(MATCH(RIGHT(F1611,1),{"K";"M";"B"},0),1000,1000000,1000000000)</f>
        <v>5170000</v>
      </c>
      <c r="H1611" s="6">
        <v>1.72E-2</v>
      </c>
      <c r="I1611" s="5">
        <f>+Dados_Históricos___Ibovespa_2015_a_2025[[#This Row],[Var%]]*100</f>
        <v>1.72</v>
      </c>
      <c r="J1611" s="9">
        <f t="shared" si="250"/>
        <v>1</v>
      </c>
      <c r="K1611" s="5">
        <f t="shared" si="251"/>
        <v>1.22</v>
      </c>
      <c r="L1611" s="9">
        <f t="shared" si="252"/>
        <v>1</v>
      </c>
      <c r="M1611" s="5">
        <f t="shared" ca="1" si="253"/>
        <v>0.56799999999999995</v>
      </c>
      <c r="N1611" s="9">
        <f t="shared" ca="1" si="254"/>
        <v>1</v>
      </c>
      <c r="O1611" s="5">
        <f t="shared" ca="1" si="255"/>
        <v>0.94700000000000006</v>
      </c>
      <c r="P1611" s="9">
        <f t="shared" ca="1" si="256"/>
        <v>1</v>
      </c>
      <c r="Q1611" s="5">
        <f t="shared" ca="1" si="257"/>
        <v>0.24761904761904763</v>
      </c>
      <c r="R1611" s="9">
        <f t="shared" ca="1" si="258"/>
        <v>1</v>
      </c>
      <c r="S1611" s="5">
        <f t="shared" si="259"/>
        <v>1</v>
      </c>
    </row>
    <row r="1612" spans="1:19" x14ac:dyDescent="0.3">
      <c r="A1612" s="7">
        <v>43473</v>
      </c>
      <c r="B1612" s="3">
        <v>92032</v>
      </c>
      <c r="C1612" s="3">
        <v>91699</v>
      </c>
      <c r="D1612" s="3">
        <v>92231</v>
      </c>
      <c r="E1612" s="3">
        <v>91064</v>
      </c>
      <c r="F1612" s="4" t="s">
        <v>978</v>
      </c>
      <c r="G1612" s="1">
        <f>VALUE(LEFT(F1612,LEN(F1612)-1))*CHOOSE(MATCH(RIGHT(F1612,1),{"K";"M";"B"},0),1000,1000000,1000000000)</f>
        <v>4640000</v>
      </c>
      <c r="H1612" s="6">
        <v>3.5999999999999999E-3</v>
      </c>
      <c r="I1612" s="5">
        <f>+Dados_Históricos___Ibovespa_2015_a_2025[[#This Row],[Var%]]*100</f>
        <v>0.36</v>
      </c>
      <c r="J1612" s="9">
        <f t="shared" si="250"/>
        <v>1</v>
      </c>
      <c r="K1612" s="5">
        <f t="shared" si="251"/>
        <v>0</v>
      </c>
      <c r="L1612" s="9">
        <f t="shared" si="252"/>
        <v>0</v>
      </c>
      <c r="M1612" s="5">
        <f t="shared" ca="1" si="253"/>
        <v>0.93599999999999994</v>
      </c>
      <c r="N1612" s="9">
        <f t="shared" ca="1" si="254"/>
        <v>1</v>
      </c>
      <c r="O1612" s="5">
        <f t="shared" ca="1" si="255"/>
        <v>0.72799999999999998</v>
      </c>
      <c r="P1612" s="9">
        <f t="shared" ca="1" si="256"/>
        <v>1</v>
      </c>
      <c r="Q1612" s="5">
        <f t="shared" ca="1" si="257"/>
        <v>0.18809523809523801</v>
      </c>
      <c r="R1612" s="9">
        <f t="shared" ca="1" si="258"/>
        <v>1</v>
      </c>
      <c r="S1612" s="5">
        <f t="shared" si="259"/>
        <v>1</v>
      </c>
    </row>
    <row r="1613" spans="1:19" x14ac:dyDescent="0.3">
      <c r="A1613" s="7">
        <v>43472</v>
      </c>
      <c r="B1613" s="3">
        <v>91699</v>
      </c>
      <c r="C1613" s="3">
        <v>91845</v>
      </c>
      <c r="D1613" s="3">
        <v>92552</v>
      </c>
      <c r="E1613" s="3">
        <v>91288</v>
      </c>
      <c r="F1613" s="4" t="s">
        <v>849</v>
      </c>
      <c r="G1613" s="1">
        <f>VALUE(LEFT(F1613,LEN(F1613)-1))*CHOOSE(MATCH(RIGHT(F1613,1),{"K";"M";"B"},0),1000,1000000,1000000000)</f>
        <v>4710000</v>
      </c>
      <c r="H1613" s="6">
        <v>-1.5E-3</v>
      </c>
      <c r="I1613" s="5">
        <f>+Dados_Históricos___Ibovespa_2015_a_2025[[#This Row],[Var%]]*100</f>
        <v>-0.15</v>
      </c>
      <c r="J1613" s="9">
        <f t="shared" si="250"/>
        <v>0</v>
      </c>
      <c r="K1613" s="5">
        <f t="shared" si="251"/>
        <v>0</v>
      </c>
      <c r="L1613" s="9">
        <f t="shared" si="252"/>
        <v>0</v>
      </c>
      <c r="M1613" s="5">
        <f t="shared" ca="1" si="253"/>
        <v>1.4319999999999999</v>
      </c>
      <c r="N1613" s="9">
        <f t="shared" ca="1" si="254"/>
        <v>1</v>
      </c>
      <c r="O1613" s="5">
        <f t="shared" ca="1" si="255"/>
        <v>0.58399999999999996</v>
      </c>
      <c r="P1613" s="9">
        <f t="shared" ca="1" si="256"/>
        <v>1</v>
      </c>
      <c r="Q1613" s="5">
        <f t="shared" ca="1" si="257"/>
        <v>0.10761904761904757</v>
      </c>
      <c r="R1613" s="9">
        <f t="shared" ca="1" si="258"/>
        <v>1</v>
      </c>
      <c r="S1613" s="5">
        <f t="shared" si="259"/>
        <v>-1</v>
      </c>
    </row>
    <row r="1614" spans="1:19" x14ac:dyDescent="0.3">
      <c r="A1614" s="7">
        <v>43469</v>
      </c>
      <c r="B1614" s="3">
        <v>91841</v>
      </c>
      <c r="C1614" s="3">
        <v>91577</v>
      </c>
      <c r="D1614" s="3">
        <v>92701</v>
      </c>
      <c r="E1614" s="3">
        <v>90824</v>
      </c>
      <c r="F1614" s="4" t="s">
        <v>952</v>
      </c>
      <c r="G1614" s="1">
        <f>VALUE(LEFT(F1614,LEN(F1614)-1))*CHOOSE(MATCH(RIGHT(F1614,1),{"K";"M";"B"},0),1000,1000000,1000000000)</f>
        <v>5490000</v>
      </c>
      <c r="H1614" s="6">
        <v>3.0000000000000001E-3</v>
      </c>
      <c r="I1614" s="5">
        <f>+Dados_Históricos___Ibovespa_2015_a_2025[[#This Row],[Var%]]*100</f>
        <v>0.3</v>
      </c>
      <c r="J1614" s="9">
        <f t="shared" si="250"/>
        <v>1</v>
      </c>
      <c r="K1614" s="5">
        <f t="shared" si="251"/>
        <v>0</v>
      </c>
      <c r="L1614" s="9">
        <f t="shared" si="252"/>
        <v>0</v>
      </c>
      <c r="M1614" s="5">
        <f t="shared" ca="1" si="253"/>
        <v>1.538</v>
      </c>
      <c r="N1614" s="9">
        <f t="shared" ca="1" si="254"/>
        <v>1</v>
      </c>
      <c r="O1614" s="5">
        <f t="shared" ca="1" si="255"/>
        <v>0.623</v>
      </c>
      <c r="P1614" s="9">
        <f t="shared" ca="1" si="256"/>
        <v>1</v>
      </c>
      <c r="Q1614" s="5">
        <f t="shared" ca="1" si="257"/>
        <v>0.13142857142857139</v>
      </c>
      <c r="R1614" s="9">
        <f t="shared" ca="1" si="258"/>
        <v>1</v>
      </c>
      <c r="S1614" s="5">
        <f t="shared" si="259"/>
        <v>1</v>
      </c>
    </row>
    <row r="1615" spans="1:19" x14ac:dyDescent="0.3">
      <c r="A1615" s="7">
        <v>43468</v>
      </c>
      <c r="B1615" s="3">
        <v>91564</v>
      </c>
      <c r="C1615" s="3">
        <v>91011</v>
      </c>
      <c r="D1615" s="3">
        <v>91596</v>
      </c>
      <c r="E1615" s="3">
        <v>89922</v>
      </c>
      <c r="F1615" s="4" t="s">
        <v>979</v>
      </c>
      <c r="G1615" s="1">
        <f>VALUE(LEFT(F1615,LEN(F1615)-1))*CHOOSE(MATCH(RIGHT(F1615,1),{"K";"M";"B"},0),1000,1000000,1000000000)</f>
        <v>6250000</v>
      </c>
      <c r="H1615" s="6">
        <v>6.1000000000000004E-3</v>
      </c>
      <c r="I1615" s="5">
        <f>+Dados_Históricos___Ibovespa_2015_a_2025[[#This Row],[Var%]]*100</f>
        <v>0.61</v>
      </c>
      <c r="J1615" s="9">
        <f t="shared" si="250"/>
        <v>1</v>
      </c>
      <c r="K1615" s="5">
        <f t="shared" si="251"/>
        <v>0.10999999999999999</v>
      </c>
      <c r="L1615" s="9">
        <f t="shared" si="252"/>
        <v>1</v>
      </c>
      <c r="M1615" s="5">
        <f t="shared" ca="1" si="253"/>
        <v>1.3479999999999999</v>
      </c>
      <c r="N1615" s="9">
        <f t="shared" ca="1" si="254"/>
        <v>1</v>
      </c>
      <c r="O1615" s="5">
        <f t="shared" ca="1" si="255"/>
        <v>0.47299999999999998</v>
      </c>
      <c r="P1615" s="9">
        <f t="shared" ca="1" si="256"/>
        <v>1</v>
      </c>
      <c r="Q1615" s="5">
        <f t="shared" ca="1" si="257"/>
        <v>0.10619047619047613</v>
      </c>
      <c r="R1615" s="9">
        <f t="shared" ca="1" si="258"/>
        <v>1</v>
      </c>
      <c r="S1615" s="5">
        <f t="shared" si="259"/>
        <v>1</v>
      </c>
    </row>
    <row r="1616" spans="1:19" x14ac:dyDescent="0.3">
      <c r="A1616" s="7">
        <v>43467</v>
      </c>
      <c r="B1616" s="3">
        <v>91012</v>
      </c>
      <c r="C1616" s="3">
        <v>87887</v>
      </c>
      <c r="D1616" s="3">
        <v>91479</v>
      </c>
      <c r="E1616" s="3">
        <v>87536</v>
      </c>
      <c r="F1616" s="4" t="s">
        <v>968</v>
      </c>
      <c r="G1616" s="1">
        <f>VALUE(LEFT(F1616,LEN(F1616)-1))*CHOOSE(MATCH(RIGHT(F1616,1),{"K";"M";"B"},0),1000,1000000,1000000000)</f>
        <v>5790000</v>
      </c>
      <c r="H1616" s="6">
        <v>3.56E-2</v>
      </c>
      <c r="I1616" s="5">
        <f>+Dados_Históricos___Ibovespa_2015_a_2025[[#This Row],[Var%]]*100</f>
        <v>3.56</v>
      </c>
      <c r="J1616" s="9">
        <f t="shared" si="250"/>
        <v>1</v>
      </c>
      <c r="K1616" s="5">
        <f t="shared" si="251"/>
        <v>3.06</v>
      </c>
      <c r="L1616" s="9">
        <f t="shared" si="252"/>
        <v>1</v>
      </c>
      <c r="M1616" s="5">
        <f t="shared" ca="1" si="253"/>
        <v>1.3260000000000001</v>
      </c>
      <c r="N1616" s="9">
        <f t="shared" ca="1" si="254"/>
        <v>1</v>
      </c>
      <c r="O1616" s="5">
        <f t="shared" ca="1" si="255"/>
        <v>0.36799999999999999</v>
      </c>
      <c r="P1616" s="9">
        <f t="shared" ca="1" si="256"/>
        <v>1</v>
      </c>
      <c r="Q1616" s="5">
        <f t="shared" ca="1" si="257"/>
        <v>0.1014285714285714</v>
      </c>
      <c r="R1616" s="9">
        <f t="shared" ca="1" si="258"/>
        <v>1</v>
      </c>
      <c r="S1616" s="5">
        <f t="shared" si="259"/>
        <v>-1</v>
      </c>
    </row>
    <row r="1617" spans="1:19" x14ac:dyDescent="0.3">
      <c r="A1617" s="7">
        <v>43462</v>
      </c>
      <c r="B1617" s="3">
        <v>87887</v>
      </c>
      <c r="C1617" s="3">
        <v>85469</v>
      </c>
      <c r="D1617" s="3">
        <v>88044</v>
      </c>
      <c r="E1617" s="3">
        <v>85469</v>
      </c>
      <c r="F1617" s="4" t="s">
        <v>980</v>
      </c>
      <c r="G1617" s="1">
        <f>VALUE(LEFT(F1617,LEN(F1617)-1))*CHOOSE(MATCH(RIGHT(F1617,1),{"K";"M";"B"},0),1000,1000000,1000000000)</f>
        <v>3760000</v>
      </c>
      <c r="H1617" s="6">
        <v>2.8400000000000002E-2</v>
      </c>
      <c r="I1617" s="5">
        <f>+Dados_Históricos___Ibovespa_2015_a_2025[[#This Row],[Var%]]*100</f>
        <v>2.8400000000000003</v>
      </c>
      <c r="J1617" s="9">
        <f t="shared" si="250"/>
        <v>1</v>
      </c>
      <c r="K1617" s="5">
        <f t="shared" si="251"/>
        <v>2.3400000000000003</v>
      </c>
      <c r="L1617" s="9">
        <f t="shared" si="252"/>
        <v>1</v>
      </c>
      <c r="M1617" s="5">
        <f t="shared" ca="1" si="253"/>
        <v>0.52</v>
      </c>
      <c r="N1617" s="9">
        <f t="shared" ca="1" si="254"/>
        <v>1</v>
      </c>
      <c r="O1617" s="5">
        <f t="shared" ca="1" si="255"/>
        <v>0.11100000000000002</v>
      </c>
      <c r="P1617" s="9">
        <f t="shared" ca="1" si="256"/>
        <v>1</v>
      </c>
      <c r="Q1617" s="5">
        <f t="shared" ca="1" si="257"/>
        <v>5.7142857142857195E-3</v>
      </c>
      <c r="R1617" s="9">
        <f t="shared" ca="1" si="258"/>
        <v>1</v>
      </c>
      <c r="S1617" s="5">
        <f t="shared" si="259"/>
        <v>1</v>
      </c>
    </row>
    <row r="1618" spans="1:19" x14ac:dyDescent="0.3">
      <c r="A1618" s="7">
        <v>43461</v>
      </c>
      <c r="B1618" s="3">
        <v>85460</v>
      </c>
      <c r="C1618" s="3">
        <v>85141</v>
      </c>
      <c r="D1618" s="3">
        <v>85739</v>
      </c>
      <c r="E1618" s="3">
        <v>84876</v>
      </c>
      <c r="F1618" s="4" t="s">
        <v>875</v>
      </c>
      <c r="G1618" s="1">
        <f>VALUE(LEFT(F1618,LEN(F1618)-1))*CHOOSE(MATCH(RIGHT(F1618,1),{"K";"M";"B"},0),1000,1000000,1000000000)</f>
        <v>3940000</v>
      </c>
      <c r="H1618" s="6">
        <v>3.8E-3</v>
      </c>
      <c r="I1618" s="5">
        <f>+Dados_Históricos___Ibovespa_2015_a_2025[[#This Row],[Var%]]*100</f>
        <v>0.38</v>
      </c>
      <c r="J1618" s="9">
        <f t="shared" si="250"/>
        <v>1</v>
      </c>
      <c r="K1618" s="5">
        <f t="shared" si="251"/>
        <v>0</v>
      </c>
      <c r="L1618" s="9">
        <f t="shared" si="252"/>
        <v>0</v>
      </c>
      <c r="M1618" s="5">
        <f t="shared" ca="1" si="253"/>
        <v>-0.26400000000000001</v>
      </c>
      <c r="N1618" s="9">
        <f t="shared" ca="1" si="254"/>
        <v>0</v>
      </c>
      <c r="O1618" s="5">
        <f t="shared" ca="1" si="255"/>
        <v>-0.10899999999999999</v>
      </c>
      <c r="P1618" s="9">
        <f t="shared" ca="1" si="256"/>
        <v>0</v>
      </c>
      <c r="Q1618" s="5">
        <f t="shared" ca="1" si="257"/>
        <v>9.5238095238097439E-4</v>
      </c>
      <c r="R1618" s="9">
        <f t="shared" ca="1" si="258"/>
        <v>1</v>
      </c>
      <c r="S1618" s="5">
        <f t="shared" si="259"/>
        <v>-1</v>
      </c>
    </row>
    <row r="1619" spans="1:19" x14ac:dyDescent="0.3">
      <c r="A1619" s="7">
        <v>43460</v>
      </c>
      <c r="B1619" s="3">
        <v>85136</v>
      </c>
      <c r="C1619" s="3">
        <v>85684</v>
      </c>
      <c r="D1619" s="3">
        <v>85684</v>
      </c>
      <c r="E1619" s="3">
        <v>83892</v>
      </c>
      <c r="F1619" s="4" t="s">
        <v>981</v>
      </c>
      <c r="G1619" s="1">
        <f>VALUE(LEFT(F1619,LEN(F1619)-1))*CHOOSE(MATCH(RIGHT(F1619,1),{"K";"M";"B"},0),1000,1000000,1000000000)</f>
        <v>3460000</v>
      </c>
      <c r="H1619" s="6">
        <v>-6.4999999999999997E-3</v>
      </c>
      <c r="I1619" s="5">
        <f>+Dados_Históricos___Ibovespa_2015_a_2025[[#This Row],[Var%]]*100</f>
        <v>-0.65</v>
      </c>
      <c r="J1619" s="9">
        <f t="shared" si="250"/>
        <v>0</v>
      </c>
      <c r="K1619" s="5">
        <f t="shared" si="251"/>
        <v>-0.15000000000000002</v>
      </c>
      <c r="L1619" s="9">
        <f t="shared" si="252"/>
        <v>0</v>
      </c>
      <c r="M1619" s="5">
        <f t="shared" ca="1" si="253"/>
        <v>-0.29200000000000004</v>
      </c>
      <c r="N1619" s="9">
        <f t="shared" ca="1" si="254"/>
        <v>0</v>
      </c>
      <c r="O1619" s="5">
        <f t="shared" ca="1" si="255"/>
        <v>-8.7999999999999981E-2</v>
      </c>
      <c r="P1619" s="9">
        <f t="shared" ca="1" si="256"/>
        <v>0</v>
      </c>
      <c r="Q1619" s="5">
        <f t="shared" ca="1" si="257"/>
        <v>-5.4761904761904776E-2</v>
      </c>
      <c r="R1619" s="9">
        <f t="shared" ca="1" si="258"/>
        <v>0</v>
      </c>
      <c r="S1619" s="5">
        <f t="shared" si="259"/>
        <v>1</v>
      </c>
    </row>
    <row r="1620" spans="1:19" x14ac:dyDescent="0.3">
      <c r="A1620" s="7">
        <v>43455</v>
      </c>
      <c r="B1620" s="3">
        <v>85697</v>
      </c>
      <c r="C1620" s="3">
        <v>85269</v>
      </c>
      <c r="D1620" s="3">
        <v>86554</v>
      </c>
      <c r="E1620" s="3">
        <v>85134</v>
      </c>
      <c r="F1620" s="4" t="s">
        <v>982</v>
      </c>
      <c r="G1620" s="1">
        <f>VALUE(LEFT(F1620,LEN(F1620)-1))*CHOOSE(MATCH(RIGHT(F1620,1),{"K";"M";"B"},0),1000,1000000,1000000000)</f>
        <v>6260000</v>
      </c>
      <c r="H1620" s="6">
        <v>5.0000000000000001E-3</v>
      </c>
      <c r="I1620" s="5">
        <f>+Dados_Históricos___Ibovespa_2015_a_2025[[#This Row],[Var%]]*100</f>
        <v>0.5</v>
      </c>
      <c r="J1620" s="9">
        <f t="shared" si="250"/>
        <v>1</v>
      </c>
      <c r="K1620" s="5">
        <f t="shared" si="251"/>
        <v>0</v>
      </c>
      <c r="L1620" s="9">
        <f t="shared" si="252"/>
        <v>0</v>
      </c>
      <c r="M1620" s="5">
        <f t="shared" ca="1" si="253"/>
        <v>-0.40199999999999997</v>
      </c>
      <c r="N1620" s="9">
        <f t="shared" ca="1" si="254"/>
        <v>0</v>
      </c>
      <c r="O1620" s="5">
        <f t="shared" ca="1" si="255"/>
        <v>-0.27299999999999996</v>
      </c>
      <c r="P1620" s="9">
        <f t="shared" ca="1" si="256"/>
        <v>0</v>
      </c>
      <c r="Q1620" s="5">
        <f t="shared" ca="1" si="257"/>
        <v>-9.1904761904761906E-2</v>
      </c>
      <c r="R1620" s="9">
        <f t="shared" ca="1" si="258"/>
        <v>0</v>
      </c>
      <c r="S1620" s="5">
        <f t="shared" si="259"/>
        <v>1</v>
      </c>
    </row>
    <row r="1621" spans="1:19" x14ac:dyDescent="0.3">
      <c r="A1621" s="7">
        <v>43454</v>
      </c>
      <c r="B1621" s="3">
        <v>85269</v>
      </c>
      <c r="C1621" s="3">
        <v>85678</v>
      </c>
      <c r="D1621" s="3">
        <v>86584</v>
      </c>
      <c r="E1621" s="3">
        <v>84756</v>
      </c>
      <c r="F1621" s="4" t="s">
        <v>983</v>
      </c>
      <c r="G1621" s="1">
        <f>VALUE(LEFT(F1621,LEN(F1621)-1))*CHOOSE(MATCH(RIGHT(F1621,1),{"K";"M";"B"},0),1000,1000000,1000000000)</f>
        <v>6290000</v>
      </c>
      <c r="H1621" s="6">
        <v>-4.7000000000000002E-3</v>
      </c>
      <c r="I1621" s="5">
        <f>+Dados_Históricos___Ibovespa_2015_a_2025[[#This Row],[Var%]]*100</f>
        <v>-0.47000000000000003</v>
      </c>
      <c r="J1621" s="9">
        <f t="shared" si="250"/>
        <v>0</v>
      </c>
      <c r="K1621" s="5">
        <f t="shared" si="251"/>
        <v>0</v>
      </c>
      <c r="L1621" s="9">
        <f t="shared" si="252"/>
        <v>0</v>
      </c>
      <c r="M1621" s="5">
        <f t="shared" ca="1" si="253"/>
        <v>-0.59</v>
      </c>
      <c r="N1621" s="9">
        <f t="shared" ca="1" si="254"/>
        <v>0</v>
      </c>
      <c r="O1621" s="5">
        <f t="shared" ca="1" si="255"/>
        <v>-0.40499999999999997</v>
      </c>
      <c r="P1621" s="9">
        <f t="shared" ca="1" si="256"/>
        <v>0</v>
      </c>
      <c r="Q1621" s="5">
        <f t="shared" ca="1" si="257"/>
        <v>-0.10428571428571426</v>
      </c>
      <c r="R1621" s="9">
        <f t="shared" ca="1" si="258"/>
        <v>0</v>
      </c>
      <c r="S1621" s="5">
        <f t="shared" si="259"/>
        <v>-1</v>
      </c>
    </row>
    <row r="1622" spans="1:19" x14ac:dyDescent="0.3">
      <c r="A1622" s="7">
        <v>43453</v>
      </c>
      <c r="B1622" s="3">
        <v>85674</v>
      </c>
      <c r="C1622" s="3">
        <v>86617</v>
      </c>
      <c r="D1622" s="3">
        <v>88101</v>
      </c>
      <c r="E1622" s="3">
        <v>85674</v>
      </c>
      <c r="F1622" s="4" t="s">
        <v>984</v>
      </c>
      <c r="G1622" s="1">
        <f>VALUE(LEFT(F1622,LEN(F1622)-1))*CHOOSE(MATCH(RIGHT(F1622,1),{"K";"M";"B"},0),1000,1000000,1000000000)</f>
        <v>5840000</v>
      </c>
      <c r="H1622" s="6">
        <v>-1.0800000000000001E-2</v>
      </c>
      <c r="I1622" s="5">
        <f>+Dados_Históricos___Ibovespa_2015_a_2025[[#This Row],[Var%]]*100</f>
        <v>-1.08</v>
      </c>
      <c r="J1622" s="9">
        <f t="shared" si="250"/>
        <v>0</v>
      </c>
      <c r="K1622" s="5">
        <f t="shared" si="251"/>
        <v>-0.58000000000000007</v>
      </c>
      <c r="L1622" s="9">
        <f t="shared" si="252"/>
        <v>0</v>
      </c>
      <c r="M1622" s="5">
        <f t="shared" ca="1" si="253"/>
        <v>-0.29799999999999993</v>
      </c>
      <c r="N1622" s="9">
        <f t="shared" ca="1" si="254"/>
        <v>0</v>
      </c>
      <c r="O1622" s="5">
        <f t="shared" ca="1" si="255"/>
        <v>-0.38</v>
      </c>
      <c r="P1622" s="9">
        <f t="shared" ca="1" si="256"/>
        <v>0</v>
      </c>
      <c r="Q1622" s="5">
        <f t="shared" ca="1" si="257"/>
        <v>-0.11619047619047625</v>
      </c>
      <c r="R1622" s="9">
        <f t="shared" ca="1" si="258"/>
        <v>0</v>
      </c>
      <c r="S1622" s="5">
        <f t="shared" si="259"/>
        <v>1</v>
      </c>
    </row>
    <row r="1623" spans="1:19" x14ac:dyDescent="0.3">
      <c r="A1623" s="7">
        <v>43452</v>
      </c>
      <c r="B1623" s="3">
        <v>86610</v>
      </c>
      <c r="C1623" s="3">
        <v>86400</v>
      </c>
      <c r="D1623" s="3">
        <v>87274</v>
      </c>
      <c r="E1623" s="3">
        <v>86400</v>
      </c>
      <c r="F1623" s="4" t="s">
        <v>934</v>
      </c>
      <c r="G1623" s="1">
        <f>VALUE(LEFT(F1623,LEN(F1623)-1))*CHOOSE(MATCH(RIGHT(F1623,1),{"K";"M";"B"},0),1000,1000000,1000000000)</f>
        <v>4220000</v>
      </c>
      <c r="H1623" s="6">
        <v>2.3999999999999998E-3</v>
      </c>
      <c r="I1623" s="5">
        <f>+Dados_Históricos___Ibovespa_2015_a_2025[[#This Row],[Var%]]*100</f>
        <v>0.24</v>
      </c>
      <c r="J1623" s="9">
        <f t="shared" si="250"/>
        <v>1</v>
      </c>
      <c r="K1623" s="5">
        <f t="shared" si="251"/>
        <v>0</v>
      </c>
      <c r="L1623" s="9">
        <f t="shared" si="252"/>
        <v>0</v>
      </c>
      <c r="M1623" s="5">
        <f t="shared" ca="1" si="253"/>
        <v>4.6000000000000041E-2</v>
      </c>
      <c r="N1623" s="9">
        <f t="shared" ca="1" si="254"/>
        <v>1</v>
      </c>
      <c r="O1623" s="5">
        <f t="shared" ca="1" si="255"/>
        <v>-0.22500000000000001</v>
      </c>
      <c r="P1623" s="9">
        <f t="shared" ca="1" si="256"/>
        <v>0</v>
      </c>
      <c r="Q1623" s="5">
        <f t="shared" ca="1" si="257"/>
        <v>-9.7619047619047605E-2</v>
      </c>
      <c r="R1623" s="9">
        <f t="shared" ca="1" si="258"/>
        <v>0</v>
      </c>
      <c r="S1623" s="5">
        <f t="shared" si="259"/>
        <v>-1</v>
      </c>
    </row>
    <row r="1624" spans="1:19" x14ac:dyDescent="0.3">
      <c r="A1624" s="7">
        <v>43451</v>
      </c>
      <c r="B1624" s="3">
        <v>86400</v>
      </c>
      <c r="C1624" s="3">
        <v>87448</v>
      </c>
      <c r="D1624" s="3">
        <v>87820</v>
      </c>
      <c r="E1624" s="3">
        <v>86328</v>
      </c>
      <c r="F1624" s="4" t="s">
        <v>865</v>
      </c>
      <c r="G1624" s="1">
        <f>VALUE(LEFT(F1624,LEN(F1624)-1))*CHOOSE(MATCH(RIGHT(F1624,1),{"K";"M";"B"},0),1000,1000000,1000000000)</f>
        <v>3970000</v>
      </c>
      <c r="H1624" s="6">
        <v>-1.2E-2</v>
      </c>
      <c r="I1624" s="5">
        <f>+Dados_Históricos___Ibovespa_2015_a_2025[[#This Row],[Var%]]*100</f>
        <v>-1.2</v>
      </c>
      <c r="J1624" s="9">
        <f t="shared" si="250"/>
        <v>0</v>
      </c>
      <c r="K1624" s="5">
        <f t="shared" si="251"/>
        <v>-0.7</v>
      </c>
      <c r="L1624" s="9">
        <f t="shared" si="252"/>
        <v>0</v>
      </c>
      <c r="M1624" s="5">
        <f t="shared" ca="1" si="253"/>
        <v>0.11600000000000003</v>
      </c>
      <c r="N1624" s="9">
        <f t="shared" ca="1" si="254"/>
        <v>1</v>
      </c>
      <c r="O1624" s="5">
        <f t="shared" ca="1" si="255"/>
        <v>-0.38200000000000001</v>
      </c>
      <c r="P1624" s="9">
        <f t="shared" ca="1" si="256"/>
        <v>0</v>
      </c>
      <c r="Q1624" s="5">
        <f t="shared" ca="1" si="257"/>
        <v>3.1904761904761901E-2</v>
      </c>
      <c r="R1624" s="9">
        <f t="shared" ca="1" si="258"/>
        <v>1</v>
      </c>
      <c r="S1624" s="5">
        <f t="shared" si="259"/>
        <v>1</v>
      </c>
    </row>
    <row r="1625" spans="1:19" x14ac:dyDescent="0.3">
      <c r="A1625" s="7">
        <v>43448</v>
      </c>
      <c r="B1625" s="3">
        <v>87450</v>
      </c>
      <c r="C1625" s="3">
        <v>87838</v>
      </c>
      <c r="D1625" s="3">
        <v>88184</v>
      </c>
      <c r="E1625" s="3">
        <v>87106</v>
      </c>
      <c r="F1625" s="4" t="s">
        <v>960</v>
      </c>
      <c r="G1625" s="1">
        <f>VALUE(LEFT(F1625,LEN(F1625)-1))*CHOOSE(MATCH(RIGHT(F1625,1),{"K";"M";"B"},0),1000,1000000,1000000000)</f>
        <v>3660000</v>
      </c>
      <c r="H1625" s="6">
        <v>-4.4000000000000003E-3</v>
      </c>
      <c r="I1625" s="5">
        <f>+Dados_Históricos___Ibovespa_2015_a_2025[[#This Row],[Var%]]*100</f>
        <v>-0.44</v>
      </c>
      <c r="J1625" s="9">
        <f t="shared" si="250"/>
        <v>0</v>
      </c>
      <c r="K1625" s="5">
        <f t="shared" si="251"/>
        <v>0</v>
      </c>
      <c r="L1625" s="9">
        <f t="shared" si="252"/>
        <v>0</v>
      </c>
      <c r="M1625" s="5">
        <f t="shared" ca="1" si="253"/>
        <v>-0.14400000000000004</v>
      </c>
      <c r="N1625" s="9">
        <f t="shared" ca="1" si="254"/>
        <v>0</v>
      </c>
      <c r="O1625" s="5">
        <f t="shared" ca="1" si="255"/>
        <v>-0.22700000000000001</v>
      </c>
      <c r="P1625" s="9">
        <f t="shared" ca="1" si="256"/>
        <v>0</v>
      </c>
      <c r="Q1625" s="5">
        <f t="shared" ca="1" si="257"/>
        <v>0.14857142857142858</v>
      </c>
      <c r="R1625" s="9">
        <f t="shared" ca="1" si="258"/>
        <v>1</v>
      </c>
      <c r="S1625" s="5">
        <f t="shared" si="259"/>
        <v>-1.0000000000000002</v>
      </c>
    </row>
    <row r="1626" spans="1:19" x14ac:dyDescent="0.3">
      <c r="A1626" s="7">
        <v>43447</v>
      </c>
      <c r="B1626" s="3">
        <v>87838</v>
      </c>
      <c r="C1626" s="3">
        <v>86979</v>
      </c>
      <c r="D1626" s="3">
        <v>87842</v>
      </c>
      <c r="E1626" s="3">
        <v>86856</v>
      </c>
      <c r="F1626" s="4" t="s">
        <v>985</v>
      </c>
      <c r="G1626" s="1">
        <f>VALUE(LEFT(F1626,LEN(F1626)-1))*CHOOSE(MATCH(RIGHT(F1626,1),{"K";"M";"B"},0),1000,1000000,1000000000)</f>
        <v>3770000</v>
      </c>
      <c r="H1626" s="6">
        <v>9.9000000000000008E-3</v>
      </c>
      <c r="I1626" s="5">
        <f>+Dados_Históricos___Ibovespa_2015_a_2025[[#This Row],[Var%]]*100</f>
        <v>0.9900000000000001</v>
      </c>
      <c r="J1626" s="9">
        <f t="shared" si="250"/>
        <v>1</v>
      </c>
      <c r="K1626" s="5">
        <f t="shared" si="251"/>
        <v>0.4900000000000001</v>
      </c>
      <c r="L1626" s="9">
        <f t="shared" si="252"/>
        <v>1</v>
      </c>
      <c r="M1626" s="5">
        <f t="shared" ca="1" si="253"/>
        <v>-0.21999999999999997</v>
      </c>
      <c r="N1626" s="9">
        <f t="shared" ca="1" si="254"/>
        <v>0</v>
      </c>
      <c r="O1626" s="5">
        <f t="shared" ca="1" si="255"/>
        <v>-0.20599999999999996</v>
      </c>
      <c r="P1626" s="9">
        <f t="shared" ca="1" si="256"/>
        <v>0</v>
      </c>
      <c r="Q1626" s="5">
        <f t="shared" ca="1" si="257"/>
        <v>0.13571428571428573</v>
      </c>
      <c r="R1626" s="9">
        <f t="shared" ca="1" si="258"/>
        <v>1</v>
      </c>
      <c r="S1626" s="5">
        <f t="shared" si="259"/>
        <v>1</v>
      </c>
    </row>
    <row r="1627" spans="1:19" x14ac:dyDescent="0.3">
      <c r="A1627" s="7">
        <v>43446</v>
      </c>
      <c r="B1627" s="3">
        <v>86977</v>
      </c>
      <c r="C1627" s="3">
        <v>86420</v>
      </c>
      <c r="D1627" s="3">
        <v>87946</v>
      </c>
      <c r="E1627" s="3">
        <v>86420</v>
      </c>
      <c r="F1627" s="4" t="s">
        <v>833</v>
      </c>
      <c r="G1627" s="1">
        <f>VALUE(LEFT(F1627,LEN(F1627)-1))*CHOOSE(MATCH(RIGHT(F1627,1),{"K";"M";"B"},0),1000,1000000,1000000000)</f>
        <v>5160000</v>
      </c>
      <c r="H1627" s="6">
        <v>6.4000000000000003E-3</v>
      </c>
      <c r="I1627" s="5">
        <f>+Dados_Históricos___Ibovespa_2015_a_2025[[#This Row],[Var%]]*100</f>
        <v>0.64</v>
      </c>
      <c r="J1627" s="9">
        <f t="shared" si="250"/>
        <v>1</v>
      </c>
      <c r="K1627" s="5">
        <f t="shared" si="251"/>
        <v>0.14000000000000001</v>
      </c>
      <c r="L1627" s="9">
        <f t="shared" si="252"/>
        <v>1</v>
      </c>
      <c r="M1627" s="5">
        <f t="shared" ca="1" si="253"/>
        <v>-0.46200000000000002</v>
      </c>
      <c r="N1627" s="9">
        <f t="shared" ca="1" si="254"/>
        <v>0</v>
      </c>
      <c r="O1627" s="5">
        <f t="shared" ca="1" si="255"/>
        <v>-0.254</v>
      </c>
      <c r="P1627" s="9">
        <f t="shared" ca="1" si="256"/>
        <v>0</v>
      </c>
      <c r="Q1627" s="5">
        <f t="shared" ca="1" si="257"/>
        <v>8.1904761904761925E-2</v>
      </c>
      <c r="R1627" s="9">
        <f t="shared" ca="1" si="258"/>
        <v>1</v>
      </c>
      <c r="S1627" s="5">
        <f t="shared" si="259"/>
        <v>-1</v>
      </c>
    </row>
    <row r="1628" spans="1:19" x14ac:dyDescent="0.3">
      <c r="A1628" s="7">
        <v>43445</v>
      </c>
      <c r="B1628" s="3">
        <v>86420</v>
      </c>
      <c r="C1628" s="3">
        <v>85918</v>
      </c>
      <c r="D1628" s="3">
        <v>87520</v>
      </c>
      <c r="E1628" s="3">
        <v>85583</v>
      </c>
      <c r="F1628" s="4" t="s">
        <v>928</v>
      </c>
      <c r="G1628" s="1">
        <f>VALUE(LEFT(F1628,LEN(F1628)-1))*CHOOSE(MATCH(RIGHT(F1628,1),{"K";"M";"B"},0),1000,1000000,1000000000)</f>
        <v>4530000</v>
      </c>
      <c r="H1628" s="6">
        <v>5.8999999999999999E-3</v>
      </c>
      <c r="I1628" s="5">
        <f>+Dados_Históricos___Ibovespa_2015_a_2025[[#This Row],[Var%]]*100</f>
        <v>0.59</v>
      </c>
      <c r="J1628" s="9">
        <f t="shared" si="250"/>
        <v>1</v>
      </c>
      <c r="K1628" s="5">
        <f t="shared" si="251"/>
        <v>8.9999999999999969E-2</v>
      </c>
      <c r="L1628" s="9">
        <f t="shared" si="252"/>
        <v>1</v>
      </c>
      <c r="M1628" s="5">
        <f t="shared" ca="1" si="253"/>
        <v>-0.49600000000000011</v>
      </c>
      <c r="N1628" s="9">
        <f t="shared" ca="1" si="254"/>
        <v>0</v>
      </c>
      <c r="O1628" s="5">
        <f t="shared" ca="1" si="255"/>
        <v>-0.16300000000000006</v>
      </c>
      <c r="P1628" s="9">
        <f t="shared" ca="1" si="256"/>
        <v>0</v>
      </c>
      <c r="Q1628" s="5">
        <f t="shared" ca="1" si="257"/>
        <v>5.2380952380952375E-2</v>
      </c>
      <c r="R1628" s="9">
        <f t="shared" ca="1" si="258"/>
        <v>1</v>
      </c>
      <c r="S1628" s="5">
        <f t="shared" si="259"/>
        <v>1</v>
      </c>
    </row>
    <row r="1629" spans="1:19" x14ac:dyDescent="0.3">
      <c r="A1629" s="7">
        <v>43444</v>
      </c>
      <c r="B1629" s="3">
        <v>85915</v>
      </c>
      <c r="C1629" s="3">
        <v>88115</v>
      </c>
      <c r="D1629" s="3">
        <v>88384</v>
      </c>
      <c r="E1629" s="3">
        <v>85915</v>
      </c>
      <c r="F1629" s="4" t="s">
        <v>919</v>
      </c>
      <c r="G1629" s="1">
        <f>VALUE(LEFT(F1629,LEN(F1629)-1))*CHOOSE(MATCH(RIGHT(F1629,1),{"K";"M";"B"},0),1000,1000000,1000000000)</f>
        <v>4210000</v>
      </c>
      <c r="H1629" s="6">
        <v>-2.5000000000000001E-2</v>
      </c>
      <c r="I1629" s="5">
        <f>+Dados_Históricos___Ibovespa_2015_a_2025[[#This Row],[Var%]]*100</f>
        <v>-2.5</v>
      </c>
      <c r="J1629" s="9">
        <f t="shared" si="250"/>
        <v>0</v>
      </c>
      <c r="K1629" s="5">
        <f t="shared" si="251"/>
        <v>-2</v>
      </c>
      <c r="L1629" s="9">
        <f t="shared" si="252"/>
        <v>0</v>
      </c>
      <c r="M1629" s="5">
        <f t="shared" ca="1" si="253"/>
        <v>-0.88000000000000012</v>
      </c>
      <c r="N1629" s="9">
        <f t="shared" ca="1" si="254"/>
        <v>0</v>
      </c>
      <c r="O1629" s="5">
        <f t="shared" ca="1" si="255"/>
        <v>5.1999999999999866E-2</v>
      </c>
      <c r="P1629" s="9">
        <f t="shared" ca="1" si="256"/>
        <v>1</v>
      </c>
      <c r="Q1629" s="5">
        <f t="shared" ca="1" si="257"/>
        <v>-8.9523809523809603E-2</v>
      </c>
      <c r="R1629" s="9">
        <f t="shared" ca="1" si="258"/>
        <v>0</v>
      </c>
      <c r="S1629" s="5">
        <f t="shared" si="259"/>
        <v>1</v>
      </c>
    </row>
    <row r="1630" spans="1:19" x14ac:dyDescent="0.3">
      <c r="A1630" s="7">
        <v>43441</v>
      </c>
      <c r="B1630" s="3">
        <v>88115</v>
      </c>
      <c r="C1630" s="3">
        <v>88849</v>
      </c>
      <c r="D1630" s="3">
        <v>89986</v>
      </c>
      <c r="E1630" s="3">
        <v>87907</v>
      </c>
      <c r="F1630" s="4" t="s">
        <v>986</v>
      </c>
      <c r="G1630" s="1">
        <f>VALUE(LEFT(F1630,LEN(F1630)-1))*CHOOSE(MATCH(RIGHT(F1630,1),{"K";"M";"B"},0),1000,1000000,1000000000)</f>
        <v>4620000</v>
      </c>
      <c r="H1630" s="6">
        <v>-8.2000000000000007E-3</v>
      </c>
      <c r="I1630" s="5">
        <f>+Dados_Históricos___Ibovespa_2015_a_2025[[#This Row],[Var%]]*100</f>
        <v>-0.82000000000000006</v>
      </c>
      <c r="J1630" s="9">
        <f t="shared" si="250"/>
        <v>0</v>
      </c>
      <c r="K1630" s="5">
        <f t="shared" si="251"/>
        <v>-0.32000000000000006</v>
      </c>
      <c r="L1630" s="9">
        <f t="shared" si="252"/>
        <v>0</v>
      </c>
      <c r="M1630" s="5">
        <f t="shared" ca="1" si="253"/>
        <v>-0.30999999999999994</v>
      </c>
      <c r="N1630" s="9">
        <f t="shared" ca="1" si="254"/>
        <v>0</v>
      </c>
      <c r="O1630" s="5">
        <f t="shared" ca="1" si="255"/>
        <v>0.22300000000000003</v>
      </c>
      <c r="P1630" s="9">
        <f t="shared" ca="1" si="256"/>
        <v>1</v>
      </c>
      <c r="Q1630" s="5">
        <f t="shared" ca="1" si="257"/>
        <v>-2.1904761904761882E-2</v>
      </c>
      <c r="R1630" s="9">
        <f t="shared" ca="1" si="258"/>
        <v>0</v>
      </c>
      <c r="S1630" s="5">
        <f t="shared" si="259"/>
        <v>1</v>
      </c>
    </row>
    <row r="1631" spans="1:19" x14ac:dyDescent="0.3">
      <c r="A1631" s="7">
        <v>43440</v>
      </c>
      <c r="B1631" s="3">
        <v>88846</v>
      </c>
      <c r="C1631" s="3">
        <v>88933</v>
      </c>
      <c r="D1631" s="3">
        <v>88933</v>
      </c>
      <c r="E1631" s="3">
        <v>87025</v>
      </c>
      <c r="F1631" s="4" t="s">
        <v>853</v>
      </c>
      <c r="G1631" s="1">
        <f>VALUE(LEFT(F1631,LEN(F1631)-1))*CHOOSE(MATCH(RIGHT(F1631,1),{"K";"M";"B"},0),1000,1000000,1000000000)</f>
        <v>4510000</v>
      </c>
      <c r="H1631" s="6">
        <v>-2.2000000000000001E-3</v>
      </c>
      <c r="I1631" s="5">
        <f>+Dados_Históricos___Ibovespa_2015_a_2025[[#This Row],[Var%]]*100</f>
        <v>-0.22</v>
      </c>
      <c r="J1631" s="9">
        <f t="shared" si="250"/>
        <v>0</v>
      </c>
      <c r="K1631" s="5">
        <f t="shared" si="251"/>
        <v>0</v>
      </c>
      <c r="L1631" s="9">
        <f t="shared" si="252"/>
        <v>0</v>
      </c>
      <c r="M1631" s="5">
        <f t="shared" ca="1" si="253"/>
        <v>-0.19199999999999995</v>
      </c>
      <c r="N1631" s="9">
        <f t="shared" ca="1" si="254"/>
        <v>0</v>
      </c>
      <c r="O1631" s="5">
        <f t="shared" ca="1" si="255"/>
        <v>0.16200000000000009</v>
      </c>
      <c r="P1631" s="9">
        <f t="shared" ca="1" si="256"/>
        <v>1</v>
      </c>
      <c r="Q1631" s="5">
        <f t="shared" ca="1" si="257"/>
        <v>-3.2380952380952344E-2</v>
      </c>
      <c r="R1631" s="9">
        <f t="shared" ca="1" si="258"/>
        <v>0</v>
      </c>
      <c r="S1631" s="5">
        <f t="shared" si="259"/>
        <v>-1</v>
      </c>
    </row>
    <row r="1632" spans="1:19" x14ac:dyDescent="0.3">
      <c r="A1632" s="7">
        <v>43439</v>
      </c>
      <c r="B1632" s="3">
        <v>89040</v>
      </c>
      <c r="C1632" s="3">
        <v>88644</v>
      </c>
      <c r="D1632" s="3">
        <v>89111</v>
      </c>
      <c r="E1632" s="3">
        <v>88449</v>
      </c>
      <c r="F1632" s="4" t="s">
        <v>987</v>
      </c>
      <c r="G1632" s="1">
        <f>VALUE(LEFT(F1632,LEN(F1632)-1))*CHOOSE(MATCH(RIGHT(F1632,1),{"K";"M";"B"},0),1000,1000000,1000000000)</f>
        <v>2880000</v>
      </c>
      <c r="H1632" s="6">
        <v>4.7000000000000002E-3</v>
      </c>
      <c r="I1632" s="5">
        <f>+Dados_Históricos___Ibovespa_2015_a_2025[[#This Row],[Var%]]*100</f>
        <v>0.47000000000000003</v>
      </c>
      <c r="J1632" s="9">
        <f t="shared" si="250"/>
        <v>1</v>
      </c>
      <c r="K1632" s="5">
        <f t="shared" si="251"/>
        <v>0</v>
      </c>
      <c r="L1632" s="9">
        <f t="shared" si="252"/>
        <v>0</v>
      </c>
      <c r="M1632" s="5">
        <f t="shared" ca="1" si="253"/>
        <v>-4.5999999999999951E-2</v>
      </c>
      <c r="N1632" s="9">
        <f t="shared" ca="1" si="254"/>
        <v>0</v>
      </c>
      <c r="O1632" s="5">
        <f t="shared" ca="1" si="255"/>
        <v>0.20800000000000005</v>
      </c>
      <c r="P1632" s="9">
        <f t="shared" ca="1" si="256"/>
        <v>1</v>
      </c>
      <c r="Q1632" s="5">
        <f t="shared" ca="1" si="257"/>
        <v>4.1428571428571447E-2</v>
      </c>
      <c r="R1632" s="9">
        <f t="shared" ca="1" si="258"/>
        <v>1</v>
      </c>
      <c r="S1632" s="5">
        <f t="shared" si="259"/>
        <v>-1</v>
      </c>
    </row>
    <row r="1633" spans="1:19" x14ac:dyDescent="0.3">
      <c r="A1633" s="7">
        <v>43438</v>
      </c>
      <c r="B1633" s="3">
        <v>88624</v>
      </c>
      <c r="C1633" s="3">
        <v>89820</v>
      </c>
      <c r="D1633" s="3">
        <v>90452</v>
      </c>
      <c r="E1633" s="3">
        <v>88041</v>
      </c>
      <c r="F1633" s="4" t="s">
        <v>938</v>
      </c>
      <c r="G1633" s="1">
        <f>VALUE(LEFT(F1633,LEN(F1633)-1))*CHOOSE(MATCH(RIGHT(F1633,1),{"K";"M";"B"},0),1000,1000000,1000000000)</f>
        <v>5030000</v>
      </c>
      <c r="H1633" s="6">
        <v>-1.3299999999999999E-2</v>
      </c>
      <c r="I1633" s="5">
        <f>+Dados_Históricos___Ibovespa_2015_a_2025[[#This Row],[Var%]]*100</f>
        <v>-1.3299999999999998</v>
      </c>
      <c r="J1633" s="9">
        <f t="shared" si="250"/>
        <v>0</v>
      </c>
      <c r="K1633" s="5">
        <f t="shared" si="251"/>
        <v>-0.82999999999999985</v>
      </c>
      <c r="L1633" s="9">
        <f t="shared" si="252"/>
        <v>0</v>
      </c>
      <c r="M1633" s="5">
        <f t="shared" ca="1" si="253"/>
        <v>0.17000000000000007</v>
      </c>
      <c r="N1633" s="9">
        <f t="shared" ca="1" si="254"/>
        <v>1</v>
      </c>
      <c r="O1633" s="5">
        <f t="shared" ca="1" si="255"/>
        <v>8.9000000000000079E-2</v>
      </c>
      <c r="P1633" s="9">
        <f t="shared" ca="1" si="256"/>
        <v>1</v>
      </c>
      <c r="Q1633" s="5">
        <f t="shared" ca="1" si="257"/>
        <v>7.3333333333333361E-2</v>
      </c>
      <c r="R1633" s="9">
        <f t="shared" ca="1" si="258"/>
        <v>1</v>
      </c>
      <c r="S1633" s="5">
        <f t="shared" si="259"/>
        <v>-1</v>
      </c>
    </row>
    <row r="1634" spans="1:19" x14ac:dyDescent="0.3">
      <c r="A1634" s="7">
        <v>43437</v>
      </c>
      <c r="B1634" s="3">
        <v>89820</v>
      </c>
      <c r="C1634" s="3">
        <v>89511</v>
      </c>
      <c r="D1634" s="3">
        <v>91242</v>
      </c>
      <c r="E1634" s="3">
        <v>89429</v>
      </c>
      <c r="F1634" s="4" t="s">
        <v>988</v>
      </c>
      <c r="G1634" s="1">
        <f>VALUE(LEFT(F1634,LEN(F1634)-1))*CHOOSE(MATCH(RIGHT(F1634,1),{"K";"M";"B"},0),1000,1000000,1000000000)</f>
        <v>6120000</v>
      </c>
      <c r="H1634" s="6">
        <v>3.5000000000000001E-3</v>
      </c>
      <c r="I1634" s="5">
        <f>+Dados_Históricos___Ibovespa_2015_a_2025[[#This Row],[Var%]]*100</f>
        <v>0.35000000000000003</v>
      </c>
      <c r="J1634" s="9">
        <f t="shared" si="250"/>
        <v>1</v>
      </c>
      <c r="K1634" s="5">
        <f t="shared" si="251"/>
        <v>0</v>
      </c>
      <c r="L1634" s="9">
        <f t="shared" si="252"/>
        <v>0</v>
      </c>
      <c r="M1634" s="5">
        <f t="shared" ca="1" si="253"/>
        <v>0.98399999999999999</v>
      </c>
      <c r="N1634" s="9">
        <f t="shared" ca="1" si="254"/>
        <v>1</v>
      </c>
      <c r="O1634" s="5">
        <f t="shared" ca="1" si="255"/>
        <v>0.15300000000000008</v>
      </c>
      <c r="P1634" s="9">
        <f t="shared" ca="1" si="256"/>
        <v>1</v>
      </c>
      <c r="Q1634" s="5">
        <f t="shared" ca="1" si="257"/>
        <v>0.16619047619047619</v>
      </c>
      <c r="R1634" s="9">
        <f t="shared" ca="1" si="258"/>
        <v>1</v>
      </c>
      <c r="S1634" s="5">
        <f t="shared" si="259"/>
        <v>1.0000000000000002</v>
      </c>
    </row>
    <row r="1635" spans="1:19" x14ac:dyDescent="0.3">
      <c r="A1635" s="7">
        <v>43434</v>
      </c>
      <c r="B1635" s="3">
        <v>89504</v>
      </c>
      <c r="C1635" s="3">
        <v>89709</v>
      </c>
      <c r="D1635" s="3">
        <v>90246</v>
      </c>
      <c r="E1635" s="3">
        <v>89258</v>
      </c>
      <c r="F1635" s="4" t="s">
        <v>760</v>
      </c>
      <c r="G1635" s="1">
        <f>VALUE(LEFT(F1635,LEN(F1635)-1))*CHOOSE(MATCH(RIGHT(F1635,1),{"K";"M";"B"},0),1000,1000000,1000000000)</f>
        <v>6950000</v>
      </c>
      <c r="H1635" s="6">
        <v>-2.3E-3</v>
      </c>
      <c r="I1635" s="5">
        <f>+Dados_Históricos___Ibovespa_2015_a_2025[[#This Row],[Var%]]*100</f>
        <v>-0.22999999999999998</v>
      </c>
      <c r="J1635" s="9">
        <f t="shared" si="250"/>
        <v>0</v>
      </c>
      <c r="K1635" s="5">
        <f t="shared" si="251"/>
        <v>0</v>
      </c>
      <c r="L1635" s="9">
        <f t="shared" si="252"/>
        <v>0</v>
      </c>
      <c r="M1635" s="5">
        <f t="shared" ca="1" si="253"/>
        <v>0.75600000000000001</v>
      </c>
      <c r="N1635" s="9">
        <f t="shared" ca="1" si="254"/>
        <v>1</v>
      </c>
      <c r="O1635" s="5">
        <f t="shared" ca="1" si="255"/>
        <v>0.41400000000000003</v>
      </c>
      <c r="P1635" s="9">
        <f t="shared" ca="1" si="256"/>
        <v>1</v>
      </c>
      <c r="Q1635" s="5">
        <f t="shared" ca="1" si="257"/>
        <v>0.32523809523809527</v>
      </c>
      <c r="R1635" s="9">
        <f t="shared" ca="1" si="258"/>
        <v>1</v>
      </c>
      <c r="S1635" s="5">
        <f t="shared" si="259"/>
        <v>-1</v>
      </c>
    </row>
    <row r="1636" spans="1:19" x14ac:dyDescent="0.3">
      <c r="A1636" s="7">
        <v>43433</v>
      </c>
      <c r="B1636" s="3">
        <v>89710</v>
      </c>
      <c r="C1636" s="3">
        <v>89249</v>
      </c>
      <c r="D1636" s="3">
        <v>89910</v>
      </c>
      <c r="E1636" s="3">
        <v>88475</v>
      </c>
      <c r="F1636" s="4" t="s">
        <v>973</v>
      </c>
      <c r="G1636" s="1">
        <f>VALUE(LEFT(F1636,LEN(F1636)-1))*CHOOSE(MATCH(RIGHT(F1636,1),{"K";"M";"B"},0),1000,1000000,1000000000)</f>
        <v>4390000</v>
      </c>
      <c r="H1636" s="6">
        <v>5.1000000000000004E-3</v>
      </c>
      <c r="I1636" s="5">
        <f>+Dados_Históricos___Ibovespa_2015_a_2025[[#This Row],[Var%]]*100</f>
        <v>0.51</v>
      </c>
      <c r="J1636" s="9">
        <f t="shared" si="250"/>
        <v>1</v>
      </c>
      <c r="K1636" s="5">
        <f t="shared" si="251"/>
        <v>1.0000000000000009E-2</v>
      </c>
      <c r="L1636" s="9">
        <f t="shared" si="252"/>
        <v>1</v>
      </c>
      <c r="M1636" s="5">
        <f t="shared" ca="1" si="253"/>
        <v>0.51600000000000024</v>
      </c>
      <c r="N1636" s="9">
        <f t="shared" ca="1" si="254"/>
        <v>1</v>
      </c>
      <c r="O1636" s="5">
        <f t="shared" ca="1" si="255"/>
        <v>0.56200000000000006</v>
      </c>
      <c r="P1636" s="9">
        <f t="shared" ca="1" si="256"/>
        <v>1</v>
      </c>
      <c r="Q1636" s="5">
        <f t="shared" ca="1" si="257"/>
        <v>0.22952380952380963</v>
      </c>
      <c r="R1636" s="9">
        <f t="shared" ca="1" si="258"/>
        <v>1</v>
      </c>
      <c r="S1636" s="5">
        <f t="shared" si="259"/>
        <v>-1</v>
      </c>
    </row>
    <row r="1637" spans="1:19" x14ac:dyDescent="0.3">
      <c r="A1637" s="7">
        <v>43432</v>
      </c>
      <c r="B1637" s="3">
        <v>89251</v>
      </c>
      <c r="C1637" s="3">
        <v>87891</v>
      </c>
      <c r="D1637" s="3">
        <v>89483</v>
      </c>
      <c r="E1637" s="3">
        <v>87153</v>
      </c>
      <c r="F1637" s="4" t="s">
        <v>989</v>
      </c>
      <c r="G1637" s="1">
        <f>VALUE(LEFT(F1637,LEN(F1637)-1))*CHOOSE(MATCH(RIGHT(F1637,1),{"K";"M";"B"},0),1000,1000000,1000000000)</f>
        <v>5460000</v>
      </c>
      <c r="H1637" s="6">
        <v>1.55E-2</v>
      </c>
      <c r="I1637" s="5">
        <f>+Dados_Históricos___Ibovespa_2015_a_2025[[#This Row],[Var%]]*100</f>
        <v>1.55</v>
      </c>
      <c r="J1637" s="9">
        <f t="shared" si="250"/>
        <v>1</v>
      </c>
      <c r="K1637" s="5">
        <f t="shared" si="251"/>
        <v>1.05</v>
      </c>
      <c r="L1637" s="9">
        <f t="shared" si="252"/>
        <v>1</v>
      </c>
      <c r="M1637" s="5">
        <f t="shared" ca="1" si="253"/>
        <v>0.46200000000000008</v>
      </c>
      <c r="N1637" s="9">
        <f t="shared" ca="1" si="254"/>
        <v>1</v>
      </c>
      <c r="O1637" s="5">
        <f t="shared" ca="1" si="255"/>
        <v>0.44000000000000006</v>
      </c>
      <c r="P1637" s="9">
        <f t="shared" ca="1" si="256"/>
        <v>1</v>
      </c>
      <c r="Q1637" s="5">
        <f t="shared" ca="1" si="257"/>
        <v>0.29809523809523814</v>
      </c>
      <c r="R1637" s="9">
        <f t="shared" ca="1" si="258"/>
        <v>1</v>
      </c>
      <c r="S1637" s="5">
        <f t="shared" si="259"/>
        <v>1</v>
      </c>
    </row>
    <row r="1638" spans="1:19" x14ac:dyDescent="0.3">
      <c r="A1638" s="7">
        <v>43431</v>
      </c>
      <c r="B1638" s="3">
        <v>87891</v>
      </c>
      <c r="C1638" s="3">
        <v>85547</v>
      </c>
      <c r="D1638" s="3">
        <v>88018</v>
      </c>
      <c r="E1638" s="3">
        <v>85377</v>
      </c>
      <c r="F1638" s="4" t="s">
        <v>990</v>
      </c>
      <c r="G1638" s="1">
        <f>VALUE(LEFT(F1638,LEN(F1638)-1))*CHOOSE(MATCH(RIGHT(F1638,1),{"K";"M";"B"},0),1000,1000000,1000000000)</f>
        <v>5120000</v>
      </c>
      <c r="H1638" s="6">
        <v>2.7400000000000001E-2</v>
      </c>
      <c r="I1638" s="5">
        <f>+Dados_Históricos___Ibovespa_2015_a_2025[[#This Row],[Var%]]*100</f>
        <v>2.74</v>
      </c>
      <c r="J1638" s="9">
        <f t="shared" si="250"/>
        <v>1</v>
      </c>
      <c r="K1638" s="5">
        <f t="shared" si="251"/>
        <v>2.2400000000000002</v>
      </c>
      <c r="L1638" s="9">
        <f t="shared" si="252"/>
        <v>1</v>
      </c>
      <c r="M1638" s="5">
        <f t="shared" ca="1" si="253"/>
        <v>8.0000000000000522E-3</v>
      </c>
      <c r="N1638" s="9">
        <f t="shared" ca="1" si="254"/>
        <v>1</v>
      </c>
      <c r="O1638" s="5">
        <f t="shared" ca="1" si="255"/>
        <v>0.27100000000000002</v>
      </c>
      <c r="P1638" s="9">
        <f t="shared" ca="1" si="256"/>
        <v>1</v>
      </c>
      <c r="Q1638" s="5">
        <f t="shared" ca="1" si="257"/>
        <v>0.28285714285714281</v>
      </c>
      <c r="R1638" s="9">
        <f t="shared" ca="1" si="258"/>
        <v>1</v>
      </c>
      <c r="S1638" s="5">
        <f t="shared" si="259"/>
        <v>-1</v>
      </c>
    </row>
    <row r="1639" spans="1:19" x14ac:dyDescent="0.3">
      <c r="A1639" s="7">
        <v>43430</v>
      </c>
      <c r="B1639" s="3">
        <v>85547</v>
      </c>
      <c r="C1639" s="3">
        <v>86237</v>
      </c>
      <c r="D1639" s="3">
        <v>87147</v>
      </c>
      <c r="E1639" s="3">
        <v>84905</v>
      </c>
      <c r="F1639" s="4" t="s">
        <v>929</v>
      </c>
      <c r="G1639" s="1">
        <f>VALUE(LEFT(F1639,LEN(F1639)-1))*CHOOSE(MATCH(RIGHT(F1639,1),{"K";"M";"B"},0),1000,1000000,1000000000)</f>
        <v>4700000</v>
      </c>
      <c r="H1639" s="6">
        <v>-7.9000000000000008E-3</v>
      </c>
      <c r="I1639" s="5">
        <f>+Dados_Históricos___Ibovespa_2015_a_2025[[#This Row],[Var%]]*100</f>
        <v>-0.79</v>
      </c>
      <c r="J1639" s="9">
        <f t="shared" si="250"/>
        <v>0</v>
      </c>
      <c r="K1639" s="5">
        <f t="shared" si="251"/>
        <v>-0.29000000000000004</v>
      </c>
      <c r="L1639" s="9">
        <f t="shared" si="252"/>
        <v>0</v>
      </c>
      <c r="M1639" s="5">
        <f t="shared" ca="1" si="253"/>
        <v>-0.67799999999999994</v>
      </c>
      <c r="N1639" s="9">
        <f t="shared" ca="1" si="254"/>
        <v>0</v>
      </c>
      <c r="O1639" s="5">
        <f t="shared" ca="1" si="255"/>
        <v>-9.9999999999997769E-4</v>
      </c>
      <c r="P1639" s="9">
        <f t="shared" ca="1" si="256"/>
        <v>0</v>
      </c>
      <c r="Q1639" s="5">
        <f t="shared" ca="1" si="257"/>
        <v>2.7619047619047665E-2</v>
      </c>
      <c r="R1639" s="9">
        <f t="shared" ca="1" si="258"/>
        <v>1</v>
      </c>
      <c r="S1639" s="5">
        <f t="shared" si="259"/>
        <v>1</v>
      </c>
    </row>
    <row r="1640" spans="1:19" x14ac:dyDescent="0.3">
      <c r="A1640" s="7">
        <v>43427</v>
      </c>
      <c r="B1640" s="3">
        <v>86230</v>
      </c>
      <c r="C1640" s="3">
        <v>87479</v>
      </c>
      <c r="D1640" s="3">
        <v>87479</v>
      </c>
      <c r="E1640" s="3">
        <v>85763</v>
      </c>
      <c r="F1640" s="4" t="s">
        <v>920</v>
      </c>
      <c r="G1640" s="1">
        <f>VALUE(LEFT(F1640,LEN(F1640)-1))*CHOOSE(MATCH(RIGHT(F1640,1),{"K";"M";"B"},0),1000,1000000,1000000000)</f>
        <v>4280000</v>
      </c>
      <c r="H1640" s="6">
        <v>-1.43E-2</v>
      </c>
      <c r="I1640" s="5">
        <f>+Dados_Históricos___Ibovespa_2015_a_2025[[#This Row],[Var%]]*100</f>
        <v>-1.43</v>
      </c>
      <c r="J1640" s="9">
        <f t="shared" si="250"/>
        <v>0</v>
      </c>
      <c r="K1640" s="5">
        <f t="shared" si="251"/>
        <v>-0.92999999999999994</v>
      </c>
      <c r="L1640" s="9">
        <f t="shared" si="252"/>
        <v>0</v>
      </c>
      <c r="M1640" s="5">
        <f t="shared" ca="1" si="253"/>
        <v>7.2000000000000064E-2</v>
      </c>
      <c r="N1640" s="9">
        <f t="shared" ca="1" si="254"/>
        <v>1</v>
      </c>
      <c r="O1640" s="5">
        <f t="shared" ca="1" si="255"/>
        <v>-0.16099999999999998</v>
      </c>
      <c r="P1640" s="9">
        <f t="shared" ca="1" si="256"/>
        <v>0</v>
      </c>
      <c r="Q1640" s="5">
        <f t="shared" ca="1" si="257"/>
        <v>4.8571428571428592E-2</v>
      </c>
      <c r="R1640" s="9">
        <f t="shared" ca="1" si="258"/>
        <v>1</v>
      </c>
      <c r="S1640" s="5">
        <f t="shared" si="259"/>
        <v>1.0000000000000002</v>
      </c>
    </row>
    <row r="1641" spans="1:19" x14ac:dyDescent="0.3">
      <c r="A1641" s="7">
        <v>43426</v>
      </c>
      <c r="B1641" s="3">
        <v>87477</v>
      </c>
      <c r="C1641" s="3">
        <v>87269</v>
      </c>
      <c r="D1641" s="3">
        <v>87656</v>
      </c>
      <c r="E1641" s="3">
        <v>87222</v>
      </c>
      <c r="F1641" s="4" t="s">
        <v>991</v>
      </c>
      <c r="G1641" s="1">
        <f>VALUE(LEFT(F1641,LEN(F1641)-1))*CHOOSE(MATCH(RIGHT(F1641,1),{"K";"M";"B"},0),1000,1000000,1000000000)</f>
        <v>2310000</v>
      </c>
      <c r="H1641" s="6">
        <v>2.3999999999999998E-3</v>
      </c>
      <c r="I1641" s="5">
        <f>+Dados_Históricos___Ibovespa_2015_a_2025[[#This Row],[Var%]]*100</f>
        <v>0.24</v>
      </c>
      <c r="J1641" s="9">
        <f t="shared" si="250"/>
        <v>1</v>
      </c>
      <c r="K1641" s="5">
        <f t="shared" si="251"/>
        <v>0</v>
      </c>
      <c r="L1641" s="9">
        <f t="shared" si="252"/>
        <v>0</v>
      </c>
      <c r="M1641" s="5">
        <f t="shared" ca="1" si="253"/>
        <v>0.60799999999999998</v>
      </c>
      <c r="N1641" s="9">
        <f t="shared" ca="1" si="254"/>
        <v>1</v>
      </c>
      <c r="O1641" s="5">
        <f t="shared" ca="1" si="255"/>
        <v>-0.12600000000000003</v>
      </c>
      <c r="P1641" s="9">
        <f t="shared" ca="1" si="256"/>
        <v>0</v>
      </c>
      <c r="Q1641" s="5">
        <f t="shared" ca="1" si="257"/>
        <v>0.19476190476190475</v>
      </c>
      <c r="R1641" s="9">
        <f t="shared" ca="1" si="258"/>
        <v>1</v>
      </c>
      <c r="S1641" s="5">
        <f t="shared" si="259"/>
        <v>-1</v>
      </c>
    </row>
    <row r="1642" spans="1:19" x14ac:dyDescent="0.3">
      <c r="A1642" s="7">
        <v>43425</v>
      </c>
      <c r="B1642" s="3">
        <v>87269</v>
      </c>
      <c r="C1642" s="3">
        <v>87896</v>
      </c>
      <c r="D1642" s="3">
        <v>87896</v>
      </c>
      <c r="E1642" s="3">
        <v>86254</v>
      </c>
      <c r="F1642" s="4" t="s">
        <v>992</v>
      </c>
      <c r="G1642" s="1">
        <f>VALUE(LEFT(F1642,LEN(F1642)-1))*CHOOSE(MATCH(RIGHT(F1642,1),{"K";"M";"B"},0),1000,1000000,1000000000)</f>
        <v>4270000</v>
      </c>
      <c r="H1642" s="6">
        <v>-7.1999999999999998E-3</v>
      </c>
      <c r="I1642" s="5">
        <f>+Dados_Históricos___Ibovespa_2015_a_2025[[#This Row],[Var%]]*100</f>
        <v>-0.72</v>
      </c>
      <c r="J1642" s="9">
        <f t="shared" si="250"/>
        <v>0</v>
      </c>
      <c r="K1642" s="5">
        <f t="shared" si="251"/>
        <v>-0.21999999999999997</v>
      </c>
      <c r="L1642" s="9">
        <f t="shared" si="252"/>
        <v>0</v>
      </c>
      <c r="M1642" s="5">
        <f t="shared" ca="1" si="253"/>
        <v>0.41799999999999998</v>
      </c>
      <c r="N1642" s="9">
        <f t="shared" ca="1" si="254"/>
        <v>1</v>
      </c>
      <c r="O1642" s="5">
        <f t="shared" ca="1" si="255"/>
        <v>-0.254</v>
      </c>
      <c r="P1642" s="9">
        <f t="shared" ca="1" si="256"/>
        <v>0</v>
      </c>
      <c r="Q1642" s="5">
        <f t="shared" ca="1" si="257"/>
        <v>0.20428571428571429</v>
      </c>
      <c r="R1642" s="9">
        <f t="shared" ca="1" si="258"/>
        <v>1</v>
      </c>
      <c r="S1642" s="5">
        <f t="shared" si="259"/>
        <v>-1</v>
      </c>
    </row>
    <row r="1643" spans="1:19" x14ac:dyDescent="0.3">
      <c r="A1643" s="7">
        <v>43423</v>
      </c>
      <c r="B1643" s="3">
        <v>87901</v>
      </c>
      <c r="C1643" s="3">
        <v>88472</v>
      </c>
      <c r="D1643" s="3">
        <v>88484</v>
      </c>
      <c r="E1643" s="3">
        <v>87047</v>
      </c>
      <c r="F1643" s="4" t="s">
        <v>993</v>
      </c>
      <c r="G1643" s="1">
        <f>VALUE(LEFT(F1643,LEN(F1643)-1))*CHOOSE(MATCH(RIGHT(F1643,1),{"K";"M";"B"},0),1000,1000000,1000000000)</f>
        <v>3750000</v>
      </c>
      <c r="H1643" s="6">
        <v>-6.8999999999999999E-3</v>
      </c>
      <c r="I1643" s="5">
        <f>+Dados_Históricos___Ibovespa_2015_a_2025[[#This Row],[Var%]]*100</f>
        <v>-0.69</v>
      </c>
      <c r="J1643" s="9">
        <f t="shared" si="250"/>
        <v>0</v>
      </c>
      <c r="K1643" s="5">
        <f t="shared" si="251"/>
        <v>-0.18999999999999995</v>
      </c>
      <c r="L1643" s="9">
        <f t="shared" si="252"/>
        <v>0</v>
      </c>
      <c r="M1643" s="5">
        <f t="shared" ca="1" si="253"/>
        <v>0.53400000000000003</v>
      </c>
      <c r="N1643" s="9">
        <f t="shared" ca="1" si="254"/>
        <v>1</v>
      </c>
      <c r="O1643" s="5">
        <f t="shared" ca="1" si="255"/>
        <v>-4.9000000000000044E-2</v>
      </c>
      <c r="P1643" s="9">
        <f t="shared" ca="1" si="256"/>
        <v>0</v>
      </c>
      <c r="Q1643" s="5">
        <f t="shared" ca="1" si="257"/>
        <v>0.13190476190476194</v>
      </c>
      <c r="R1643" s="9">
        <f t="shared" ca="1" si="258"/>
        <v>1</v>
      </c>
      <c r="S1643" s="5">
        <f t="shared" si="259"/>
        <v>-1</v>
      </c>
    </row>
    <row r="1644" spans="1:19" x14ac:dyDescent="0.3">
      <c r="A1644" s="7">
        <v>43420</v>
      </c>
      <c r="B1644" s="3">
        <v>88515</v>
      </c>
      <c r="C1644" s="3">
        <v>85975</v>
      </c>
      <c r="D1644" s="3">
        <v>88516</v>
      </c>
      <c r="E1644" s="3">
        <v>85975</v>
      </c>
      <c r="F1644" s="4" t="s">
        <v>815</v>
      </c>
      <c r="G1644" s="1">
        <f>VALUE(LEFT(F1644,LEN(F1644)-1))*CHOOSE(MATCH(RIGHT(F1644,1),{"K";"M";"B"},0),1000,1000000,1000000000)</f>
        <v>5340000</v>
      </c>
      <c r="H1644" s="6">
        <v>2.9600000000000001E-2</v>
      </c>
      <c r="I1644" s="5">
        <f>+Dados_Históricos___Ibovespa_2015_a_2025[[#This Row],[Var%]]*100</f>
        <v>2.96</v>
      </c>
      <c r="J1644" s="9">
        <f t="shared" si="250"/>
        <v>1</v>
      </c>
      <c r="K1644" s="5">
        <f t="shared" si="251"/>
        <v>2.46</v>
      </c>
      <c r="L1644" s="9">
        <f t="shared" si="252"/>
        <v>1</v>
      </c>
      <c r="M1644" s="5">
        <f t="shared" ca="1" si="253"/>
        <v>0.67599999999999993</v>
      </c>
      <c r="N1644" s="9">
        <f t="shared" ca="1" si="254"/>
        <v>1</v>
      </c>
      <c r="O1644" s="5">
        <f t="shared" ca="1" si="255"/>
        <v>0.13399999999999995</v>
      </c>
      <c r="P1644" s="9">
        <f t="shared" ca="1" si="256"/>
        <v>1</v>
      </c>
      <c r="Q1644" s="5">
        <f t="shared" ca="1" si="257"/>
        <v>0.16714285714285715</v>
      </c>
      <c r="R1644" s="9">
        <f t="shared" ca="1" si="258"/>
        <v>1</v>
      </c>
      <c r="S1644" s="5">
        <f t="shared" si="259"/>
        <v>1</v>
      </c>
    </row>
    <row r="1645" spans="1:19" x14ac:dyDescent="0.3">
      <c r="A1645" s="7">
        <v>43418</v>
      </c>
      <c r="B1645" s="3">
        <v>85973</v>
      </c>
      <c r="C1645" s="3">
        <v>84898</v>
      </c>
      <c r="D1645" s="3">
        <v>85973</v>
      </c>
      <c r="E1645" s="3">
        <v>84267</v>
      </c>
      <c r="F1645" s="4" t="s">
        <v>994</v>
      </c>
      <c r="G1645" s="1">
        <f>VALUE(LEFT(F1645,LEN(F1645)-1))*CHOOSE(MATCH(RIGHT(F1645,1),{"K";"M";"B"},0),1000,1000000,1000000000)</f>
        <v>5760000</v>
      </c>
      <c r="H1645" s="6">
        <v>1.2500000000000001E-2</v>
      </c>
      <c r="I1645" s="5">
        <f>+Dados_Históricos___Ibovespa_2015_a_2025[[#This Row],[Var%]]*100</f>
        <v>1.25</v>
      </c>
      <c r="J1645" s="9">
        <f t="shared" si="250"/>
        <v>1</v>
      </c>
      <c r="K1645" s="5">
        <f t="shared" si="251"/>
        <v>0.75</v>
      </c>
      <c r="L1645" s="9">
        <f t="shared" si="252"/>
        <v>1</v>
      </c>
      <c r="M1645" s="5">
        <f t="shared" ca="1" si="253"/>
        <v>-0.39400000000000002</v>
      </c>
      <c r="N1645" s="9">
        <f t="shared" ca="1" si="254"/>
        <v>0</v>
      </c>
      <c r="O1645" s="5">
        <f t="shared" ca="1" si="255"/>
        <v>-9.9999999999999964E-2</v>
      </c>
      <c r="P1645" s="9">
        <f t="shared" ca="1" si="256"/>
        <v>0</v>
      </c>
      <c r="Q1645" s="5">
        <f t="shared" ca="1" si="257"/>
        <v>0.16095238095238104</v>
      </c>
      <c r="R1645" s="9">
        <f t="shared" ca="1" si="258"/>
        <v>1</v>
      </c>
      <c r="S1645" s="5">
        <f t="shared" si="259"/>
        <v>-1</v>
      </c>
    </row>
    <row r="1646" spans="1:19" x14ac:dyDescent="0.3">
      <c r="A1646" s="7">
        <v>43417</v>
      </c>
      <c r="B1646" s="3">
        <v>84914</v>
      </c>
      <c r="C1646" s="3">
        <v>85531</v>
      </c>
      <c r="D1646" s="3">
        <v>85941</v>
      </c>
      <c r="E1646" s="3">
        <v>84071</v>
      </c>
      <c r="F1646" s="4" t="s">
        <v>914</v>
      </c>
      <c r="G1646" s="1">
        <f>VALUE(LEFT(F1646,LEN(F1646)-1))*CHOOSE(MATCH(RIGHT(F1646,1),{"K";"M";"B"},0),1000,1000000,1000000000)</f>
        <v>4550000</v>
      </c>
      <c r="H1646" s="6">
        <v>-7.1000000000000004E-3</v>
      </c>
      <c r="I1646" s="5">
        <f>+Dados_Históricos___Ibovespa_2015_a_2025[[#This Row],[Var%]]*100</f>
        <v>-0.71000000000000008</v>
      </c>
      <c r="J1646" s="9">
        <f t="shared" si="250"/>
        <v>0</v>
      </c>
      <c r="K1646" s="5">
        <f t="shared" si="251"/>
        <v>-0.21000000000000008</v>
      </c>
      <c r="L1646" s="9">
        <f t="shared" si="252"/>
        <v>0</v>
      </c>
      <c r="M1646" s="5">
        <f t="shared" ca="1" si="253"/>
        <v>-0.8600000000000001</v>
      </c>
      <c r="N1646" s="9">
        <f t="shared" ca="1" si="254"/>
        <v>0</v>
      </c>
      <c r="O1646" s="5">
        <f t="shared" ca="1" si="255"/>
        <v>0.14399999999999999</v>
      </c>
      <c r="P1646" s="9">
        <f t="shared" ca="1" si="256"/>
        <v>1</v>
      </c>
      <c r="Q1646" s="5">
        <f t="shared" ca="1" si="257"/>
        <v>0.12666666666666668</v>
      </c>
      <c r="R1646" s="9">
        <f t="shared" ca="1" si="258"/>
        <v>1</v>
      </c>
      <c r="S1646" s="5">
        <f t="shared" si="259"/>
        <v>1</v>
      </c>
    </row>
    <row r="1647" spans="1:19" x14ac:dyDescent="0.3">
      <c r="A1647" s="7">
        <v>43416</v>
      </c>
      <c r="B1647" s="3">
        <v>85525</v>
      </c>
      <c r="C1647" s="3">
        <v>85644</v>
      </c>
      <c r="D1647" s="3">
        <v>86227</v>
      </c>
      <c r="E1647" s="3">
        <v>85009</v>
      </c>
      <c r="F1647" s="4" t="s">
        <v>945</v>
      </c>
      <c r="G1647" s="1">
        <f>VALUE(LEFT(F1647,LEN(F1647)-1))*CHOOSE(MATCH(RIGHT(F1647,1),{"K";"M";"B"},0),1000,1000000,1000000000)</f>
        <v>3640000</v>
      </c>
      <c r="H1647" s="6">
        <v>-1.4E-3</v>
      </c>
      <c r="I1647" s="5">
        <f>+Dados_Históricos___Ibovespa_2015_a_2025[[#This Row],[Var%]]*100</f>
        <v>-0.13999999999999999</v>
      </c>
      <c r="J1647" s="9">
        <f t="shared" si="250"/>
        <v>0</v>
      </c>
      <c r="K1647" s="5">
        <f t="shared" si="251"/>
        <v>0</v>
      </c>
      <c r="L1647" s="9">
        <f t="shared" si="252"/>
        <v>0</v>
      </c>
      <c r="M1647" s="5">
        <f t="shared" ca="1" si="253"/>
        <v>-0.92600000000000016</v>
      </c>
      <c r="N1647" s="9">
        <f t="shared" ca="1" si="254"/>
        <v>0</v>
      </c>
      <c r="O1647" s="5">
        <f t="shared" ca="1" si="255"/>
        <v>-8.9999999999999854E-3</v>
      </c>
      <c r="P1647" s="9">
        <f t="shared" ca="1" si="256"/>
        <v>0</v>
      </c>
      <c r="Q1647" s="5">
        <f t="shared" ca="1" si="257"/>
        <v>0.11714285714285715</v>
      </c>
      <c r="R1647" s="9">
        <f t="shared" ca="1" si="258"/>
        <v>1</v>
      </c>
      <c r="S1647" s="5">
        <f t="shared" si="259"/>
        <v>-1</v>
      </c>
    </row>
    <row r="1648" spans="1:19" x14ac:dyDescent="0.3">
      <c r="A1648" s="7">
        <v>43413</v>
      </c>
      <c r="B1648" s="3">
        <v>85641</v>
      </c>
      <c r="C1648" s="3">
        <v>85620</v>
      </c>
      <c r="D1648" s="3">
        <v>86233</v>
      </c>
      <c r="E1648" s="3">
        <v>84030</v>
      </c>
      <c r="F1648" s="4" t="s">
        <v>889</v>
      </c>
      <c r="G1648" s="1">
        <f>VALUE(LEFT(F1648,LEN(F1648)-1))*CHOOSE(MATCH(RIGHT(F1648,1),{"K";"M";"B"},0),1000,1000000,1000000000)</f>
        <v>4960000</v>
      </c>
      <c r="H1648" s="6">
        <v>2.0000000000000001E-4</v>
      </c>
      <c r="I1648" s="5">
        <f>+Dados_Históricos___Ibovespa_2015_a_2025[[#This Row],[Var%]]*100</f>
        <v>0.02</v>
      </c>
      <c r="J1648" s="9">
        <f t="shared" si="250"/>
        <v>1</v>
      </c>
      <c r="K1648" s="5">
        <f t="shared" si="251"/>
        <v>0</v>
      </c>
      <c r="L1648" s="9">
        <f t="shared" si="252"/>
        <v>0</v>
      </c>
      <c r="M1648" s="5">
        <f t="shared" ca="1" si="253"/>
        <v>-0.63200000000000001</v>
      </c>
      <c r="N1648" s="9">
        <f t="shared" ca="1" si="254"/>
        <v>0</v>
      </c>
      <c r="O1648" s="5">
        <f t="shared" ca="1" si="255"/>
        <v>0.20000000000000009</v>
      </c>
      <c r="P1648" s="9">
        <f t="shared" ca="1" si="256"/>
        <v>1</v>
      </c>
      <c r="Q1648" s="5">
        <f t="shared" ca="1" si="257"/>
        <v>-9.5238095238095108E-3</v>
      </c>
      <c r="R1648" s="9">
        <f t="shared" ca="1" si="258"/>
        <v>0</v>
      </c>
      <c r="S1648" s="5">
        <f t="shared" si="259"/>
        <v>1</v>
      </c>
    </row>
    <row r="1649" spans="1:19" x14ac:dyDescent="0.3">
      <c r="A1649" s="7">
        <v>43412</v>
      </c>
      <c r="B1649" s="3">
        <v>85620</v>
      </c>
      <c r="C1649" s="3">
        <v>87719</v>
      </c>
      <c r="D1649" s="3">
        <v>88570</v>
      </c>
      <c r="E1649" s="3">
        <v>85620</v>
      </c>
      <c r="F1649" s="4" t="s">
        <v>989</v>
      </c>
      <c r="G1649" s="1">
        <f>VALUE(LEFT(F1649,LEN(F1649)-1))*CHOOSE(MATCH(RIGHT(F1649,1),{"K";"M";"B"},0),1000,1000000,1000000000)</f>
        <v>5460000</v>
      </c>
      <c r="H1649" s="6">
        <v>-2.3900000000000001E-2</v>
      </c>
      <c r="I1649" s="5">
        <f>+Dados_Históricos___Ibovespa_2015_a_2025[[#This Row],[Var%]]*100</f>
        <v>-2.39</v>
      </c>
      <c r="J1649" s="9">
        <f t="shared" si="250"/>
        <v>0</v>
      </c>
      <c r="K1649" s="5">
        <f t="shared" si="251"/>
        <v>-1.8900000000000001</v>
      </c>
      <c r="L1649" s="9">
        <f t="shared" si="252"/>
        <v>0</v>
      </c>
      <c r="M1649" s="5">
        <f t="shared" ca="1" si="253"/>
        <v>-0.40799999999999992</v>
      </c>
      <c r="N1649" s="9">
        <f t="shared" ca="1" si="254"/>
        <v>0</v>
      </c>
      <c r="O1649" s="5">
        <f t="shared" ca="1" si="255"/>
        <v>0.32100000000000006</v>
      </c>
      <c r="P1649" s="9">
        <f t="shared" ca="1" si="256"/>
        <v>1</v>
      </c>
      <c r="Q1649" s="5">
        <f t="shared" ca="1" si="257"/>
        <v>-1.0476190476190443E-2</v>
      </c>
      <c r="R1649" s="9">
        <f t="shared" ca="1" si="258"/>
        <v>0</v>
      </c>
      <c r="S1649" s="5">
        <f t="shared" si="259"/>
        <v>-1</v>
      </c>
    </row>
    <row r="1650" spans="1:19" x14ac:dyDescent="0.3">
      <c r="A1650" s="7">
        <v>43411</v>
      </c>
      <c r="B1650" s="3">
        <v>87714</v>
      </c>
      <c r="C1650" s="3">
        <v>88676</v>
      </c>
      <c r="D1650" s="3">
        <v>89565</v>
      </c>
      <c r="E1650" s="3">
        <v>87541</v>
      </c>
      <c r="F1650" s="4" t="s">
        <v>853</v>
      </c>
      <c r="G1650" s="1">
        <f>VALUE(LEFT(F1650,LEN(F1650)-1))*CHOOSE(MATCH(RIGHT(F1650,1),{"K";"M";"B"},0),1000,1000000,1000000000)</f>
        <v>4510000</v>
      </c>
      <c r="H1650" s="6">
        <v>-1.0800000000000001E-2</v>
      </c>
      <c r="I1650" s="5">
        <f>+Dados_Históricos___Ibovespa_2015_a_2025[[#This Row],[Var%]]*100</f>
        <v>-1.08</v>
      </c>
      <c r="J1650" s="9">
        <f t="shared" si="250"/>
        <v>0</v>
      </c>
      <c r="K1650" s="5">
        <f t="shared" si="251"/>
        <v>-0.58000000000000007</v>
      </c>
      <c r="L1650" s="9">
        <f t="shared" si="252"/>
        <v>0</v>
      </c>
      <c r="M1650" s="5">
        <f t="shared" ca="1" si="253"/>
        <v>0.19399999999999998</v>
      </c>
      <c r="N1650" s="9">
        <f t="shared" ca="1" si="254"/>
        <v>1</v>
      </c>
      <c r="O1650" s="5">
        <f t="shared" ca="1" si="255"/>
        <v>0.29799999999999993</v>
      </c>
      <c r="P1650" s="9">
        <f t="shared" ca="1" si="256"/>
        <v>1</v>
      </c>
      <c r="Q1650" s="5">
        <f t="shared" ca="1" si="257"/>
        <v>0.32095238095238088</v>
      </c>
      <c r="R1650" s="9">
        <f t="shared" ca="1" si="258"/>
        <v>1</v>
      </c>
      <c r="S1650" s="5">
        <f t="shared" si="259"/>
        <v>-1</v>
      </c>
    </row>
    <row r="1651" spans="1:19" x14ac:dyDescent="0.3">
      <c r="A1651" s="7">
        <v>43410</v>
      </c>
      <c r="B1651" s="3">
        <v>88669</v>
      </c>
      <c r="C1651" s="3">
        <v>89587</v>
      </c>
      <c r="D1651" s="3">
        <v>89587</v>
      </c>
      <c r="E1651" s="3">
        <v>88066</v>
      </c>
      <c r="F1651" s="4" t="s">
        <v>899</v>
      </c>
      <c r="G1651" s="1">
        <f>VALUE(LEFT(F1651,LEN(F1651)-1))*CHOOSE(MATCH(RIGHT(F1651,1),{"K";"M";"B"},0),1000,1000000,1000000000)</f>
        <v>4500000</v>
      </c>
      <c r="H1651" s="6">
        <v>-1.04E-2</v>
      </c>
      <c r="I1651" s="5">
        <f>+Dados_Históricos___Ibovespa_2015_a_2025[[#This Row],[Var%]]*100</f>
        <v>-1.04</v>
      </c>
      <c r="J1651" s="9">
        <f t="shared" si="250"/>
        <v>0</v>
      </c>
      <c r="K1651" s="5">
        <f t="shared" si="251"/>
        <v>-0.54</v>
      </c>
      <c r="L1651" s="9">
        <f t="shared" si="252"/>
        <v>0</v>
      </c>
      <c r="M1651" s="5">
        <f t="shared" ca="1" si="253"/>
        <v>1.1480000000000001</v>
      </c>
      <c r="N1651" s="9">
        <f t="shared" ca="1" si="254"/>
        <v>1</v>
      </c>
      <c r="O1651" s="5">
        <f t="shared" ca="1" si="255"/>
        <v>0.37099999999999994</v>
      </c>
      <c r="P1651" s="9">
        <f t="shared" ca="1" si="256"/>
        <v>1</v>
      </c>
      <c r="Q1651" s="5">
        <f t="shared" ca="1" si="257"/>
        <v>0.33619047619047615</v>
      </c>
      <c r="R1651" s="9">
        <f t="shared" ca="1" si="258"/>
        <v>1</v>
      </c>
      <c r="S1651" s="5">
        <f t="shared" si="259"/>
        <v>-1</v>
      </c>
    </row>
    <row r="1652" spans="1:19" x14ac:dyDescent="0.3">
      <c r="A1652" s="7">
        <v>43409</v>
      </c>
      <c r="B1652" s="3">
        <v>89598</v>
      </c>
      <c r="C1652" s="3">
        <v>88418</v>
      </c>
      <c r="D1652" s="3">
        <v>89598</v>
      </c>
      <c r="E1652" s="3">
        <v>88347</v>
      </c>
      <c r="F1652" s="4" t="s">
        <v>844</v>
      </c>
      <c r="G1652" s="1">
        <f>VALUE(LEFT(F1652,LEN(F1652)-1))*CHOOSE(MATCH(RIGHT(F1652,1),{"K";"M";"B"},0),1000,1000000,1000000000)</f>
        <v>4760000</v>
      </c>
      <c r="H1652" s="6">
        <v>1.3299999999999999E-2</v>
      </c>
      <c r="I1652" s="5">
        <f>+Dados_Históricos___Ibovespa_2015_a_2025[[#This Row],[Var%]]*100</f>
        <v>1.3299999999999998</v>
      </c>
      <c r="J1652" s="9">
        <f t="shared" si="250"/>
        <v>1</v>
      </c>
      <c r="K1652" s="5">
        <f t="shared" si="251"/>
        <v>0.82999999999999985</v>
      </c>
      <c r="L1652" s="9">
        <f t="shared" si="252"/>
        <v>1</v>
      </c>
      <c r="M1652" s="5">
        <f t="shared" ca="1" si="253"/>
        <v>0.90800000000000014</v>
      </c>
      <c r="N1652" s="9">
        <f t="shared" ca="1" si="254"/>
        <v>1</v>
      </c>
      <c r="O1652" s="5">
        <f t="shared" ca="1" si="255"/>
        <v>0.63900000000000001</v>
      </c>
      <c r="P1652" s="9">
        <f t="shared" ca="1" si="256"/>
        <v>1</v>
      </c>
      <c r="Q1652" s="5">
        <f t="shared" ca="1" si="257"/>
        <v>0.36761904761904762</v>
      </c>
      <c r="R1652" s="9">
        <f t="shared" ca="1" si="258"/>
        <v>1</v>
      </c>
      <c r="S1652" s="5">
        <f t="shared" si="259"/>
        <v>1</v>
      </c>
    </row>
    <row r="1653" spans="1:19" x14ac:dyDescent="0.3">
      <c r="A1653" s="7">
        <v>43405</v>
      </c>
      <c r="B1653" s="3">
        <v>88419</v>
      </c>
      <c r="C1653" s="3">
        <v>87428</v>
      </c>
      <c r="D1653" s="3">
        <v>89017</v>
      </c>
      <c r="E1653" s="3">
        <v>87094</v>
      </c>
      <c r="F1653" s="4" t="s">
        <v>995</v>
      </c>
      <c r="G1653" s="1">
        <f>VALUE(LEFT(F1653,LEN(F1653)-1))*CHOOSE(MATCH(RIGHT(F1653,1),{"K";"M";"B"},0),1000,1000000,1000000000)</f>
        <v>6060000</v>
      </c>
      <c r="H1653" s="6">
        <v>1.14E-2</v>
      </c>
      <c r="I1653" s="5">
        <f>+Dados_Históricos___Ibovespa_2015_a_2025[[#This Row],[Var%]]*100</f>
        <v>1.1400000000000001</v>
      </c>
      <c r="J1653" s="9">
        <f t="shared" si="250"/>
        <v>1</v>
      </c>
      <c r="K1653" s="5">
        <f t="shared" si="251"/>
        <v>0.64000000000000012</v>
      </c>
      <c r="L1653" s="9">
        <f t="shared" si="252"/>
        <v>1</v>
      </c>
      <c r="M1653" s="5">
        <f t="shared" ca="1" si="253"/>
        <v>1.0320000000000003</v>
      </c>
      <c r="N1653" s="9">
        <f t="shared" ca="1" si="254"/>
        <v>1</v>
      </c>
      <c r="O1653" s="5">
        <f t="shared" ca="1" si="255"/>
        <v>0.55000000000000004</v>
      </c>
      <c r="P1653" s="9">
        <f t="shared" ca="1" si="256"/>
        <v>1</v>
      </c>
      <c r="Q1653" s="5">
        <f t="shared" ca="1" si="257"/>
        <v>0.40142857142857141</v>
      </c>
      <c r="R1653" s="9">
        <f t="shared" ca="1" si="258"/>
        <v>1</v>
      </c>
      <c r="S1653" s="5">
        <f t="shared" si="259"/>
        <v>-1</v>
      </c>
    </row>
    <row r="1654" spans="1:19" x14ac:dyDescent="0.3">
      <c r="A1654" s="7">
        <v>43404</v>
      </c>
      <c r="B1654" s="3">
        <v>87424</v>
      </c>
      <c r="C1654" s="3">
        <v>86889</v>
      </c>
      <c r="D1654" s="3">
        <v>88028</v>
      </c>
      <c r="E1654" s="3">
        <v>86213</v>
      </c>
      <c r="F1654" s="4" t="s">
        <v>996</v>
      </c>
      <c r="G1654" s="1">
        <f>VALUE(LEFT(F1654,LEN(F1654)-1))*CHOOSE(MATCH(RIGHT(F1654,1),{"K";"M";"B"},0),1000,1000000,1000000000)</f>
        <v>6070000</v>
      </c>
      <c r="H1654" s="6">
        <v>6.1999999999999998E-3</v>
      </c>
      <c r="I1654" s="5">
        <f>+Dados_Históricos___Ibovespa_2015_a_2025[[#This Row],[Var%]]*100</f>
        <v>0.62</v>
      </c>
      <c r="J1654" s="9">
        <f t="shared" si="250"/>
        <v>1</v>
      </c>
      <c r="K1654" s="5">
        <f t="shared" si="251"/>
        <v>0.12</v>
      </c>
      <c r="L1654" s="9">
        <f t="shared" si="252"/>
        <v>1</v>
      </c>
      <c r="M1654" s="5">
        <f t="shared" ca="1" si="253"/>
        <v>1.05</v>
      </c>
      <c r="N1654" s="9">
        <f t="shared" ca="1" si="254"/>
        <v>1</v>
      </c>
      <c r="O1654" s="5">
        <f t="shared" ca="1" si="255"/>
        <v>0.21200000000000005</v>
      </c>
      <c r="P1654" s="9">
        <f t="shared" ca="1" si="256"/>
        <v>1</v>
      </c>
      <c r="Q1654" s="5">
        <f t="shared" ca="1" si="257"/>
        <v>0.52809523809523806</v>
      </c>
      <c r="R1654" s="9">
        <f t="shared" ca="1" si="258"/>
        <v>1</v>
      </c>
      <c r="S1654" s="5">
        <f t="shared" si="259"/>
        <v>-1.0000000000000002</v>
      </c>
    </row>
    <row r="1655" spans="1:19" x14ac:dyDescent="0.3">
      <c r="A1655" s="7">
        <v>43403</v>
      </c>
      <c r="B1655" s="3">
        <v>86886</v>
      </c>
      <c r="C1655" s="3">
        <v>83802</v>
      </c>
      <c r="D1655" s="3">
        <v>86990</v>
      </c>
      <c r="E1655" s="3">
        <v>83802</v>
      </c>
      <c r="F1655" s="4" t="s">
        <v>997</v>
      </c>
      <c r="G1655" s="1">
        <f>VALUE(LEFT(F1655,LEN(F1655)-1))*CHOOSE(MATCH(RIGHT(F1655,1),{"K";"M";"B"},0),1000,1000000,1000000000)</f>
        <v>6760000</v>
      </c>
      <c r="H1655" s="6">
        <v>3.6900000000000002E-2</v>
      </c>
      <c r="I1655" s="5">
        <f>+Dados_Históricos___Ibovespa_2015_a_2025[[#This Row],[Var%]]*100</f>
        <v>3.6900000000000004</v>
      </c>
      <c r="J1655" s="9">
        <f t="shared" si="250"/>
        <v>1</v>
      </c>
      <c r="K1655" s="5">
        <f t="shared" si="251"/>
        <v>3.1900000000000004</v>
      </c>
      <c r="L1655" s="9">
        <f t="shared" si="252"/>
        <v>1</v>
      </c>
      <c r="M1655" s="5">
        <f t="shared" ca="1" si="253"/>
        <v>0.40200000000000014</v>
      </c>
      <c r="N1655" s="9">
        <f t="shared" ca="1" si="254"/>
        <v>1</v>
      </c>
      <c r="O1655" s="5">
        <f t="shared" ca="1" si="255"/>
        <v>0.15500000000000008</v>
      </c>
      <c r="P1655" s="9">
        <f t="shared" ca="1" si="256"/>
        <v>1</v>
      </c>
      <c r="Q1655" s="5">
        <f t="shared" ca="1" si="257"/>
        <v>0.45571428571428563</v>
      </c>
      <c r="R1655" s="9">
        <f t="shared" ca="1" si="258"/>
        <v>1</v>
      </c>
      <c r="S1655" s="5">
        <f t="shared" si="259"/>
        <v>1</v>
      </c>
    </row>
    <row r="1656" spans="1:19" x14ac:dyDescent="0.3">
      <c r="A1656" s="7">
        <v>43402</v>
      </c>
      <c r="B1656" s="3">
        <v>83797</v>
      </c>
      <c r="C1656" s="3">
        <v>85728</v>
      </c>
      <c r="D1656" s="3">
        <v>88377</v>
      </c>
      <c r="E1656" s="3">
        <v>82783</v>
      </c>
      <c r="F1656" s="4" t="s">
        <v>177</v>
      </c>
      <c r="G1656" s="1">
        <f>VALUE(LEFT(F1656,LEN(F1656)-1))*CHOOSE(MATCH(RIGHT(F1656,1),{"K";"M";"B"},0),1000,1000000,1000000000)</f>
        <v>7970000</v>
      </c>
      <c r="H1656" s="6">
        <v>-2.24E-2</v>
      </c>
      <c r="I1656" s="5">
        <f>+Dados_Históricos___Ibovespa_2015_a_2025[[#This Row],[Var%]]*100</f>
        <v>-2.2399999999999998</v>
      </c>
      <c r="J1656" s="9">
        <f t="shared" si="250"/>
        <v>0</v>
      </c>
      <c r="K1656" s="5">
        <f t="shared" si="251"/>
        <v>-1.7399999999999998</v>
      </c>
      <c r="L1656" s="9">
        <f t="shared" si="252"/>
        <v>0</v>
      </c>
      <c r="M1656" s="5">
        <f t="shared" ca="1" si="253"/>
        <v>-0.40599999999999997</v>
      </c>
      <c r="N1656" s="9">
        <f t="shared" ca="1" si="254"/>
        <v>0</v>
      </c>
      <c r="O1656" s="5">
        <f t="shared" ca="1" si="255"/>
        <v>6.9000000000000034E-2</v>
      </c>
      <c r="P1656" s="9">
        <f t="shared" ca="1" si="256"/>
        <v>1</v>
      </c>
      <c r="Q1656" s="5">
        <f t="shared" ca="1" si="257"/>
        <v>0.24095238095238089</v>
      </c>
      <c r="R1656" s="9">
        <f t="shared" ca="1" si="258"/>
        <v>1</v>
      </c>
      <c r="S1656" s="5">
        <f t="shared" si="259"/>
        <v>-1</v>
      </c>
    </row>
    <row r="1657" spans="1:19" x14ac:dyDescent="0.3">
      <c r="A1657" s="7">
        <v>43399</v>
      </c>
      <c r="B1657" s="3">
        <v>85720</v>
      </c>
      <c r="C1657" s="3">
        <v>84084</v>
      </c>
      <c r="D1657" s="3">
        <v>85720</v>
      </c>
      <c r="E1657" s="3">
        <v>83497</v>
      </c>
      <c r="F1657" s="4" t="s">
        <v>232</v>
      </c>
      <c r="G1657" s="1">
        <f>VALUE(LEFT(F1657,LEN(F1657)-1))*CHOOSE(MATCH(RIGHT(F1657,1),{"K";"M";"B"},0),1000,1000000,1000000000)</f>
        <v>6670000</v>
      </c>
      <c r="H1657" s="6">
        <v>1.95E-2</v>
      </c>
      <c r="I1657" s="5">
        <f>+Dados_Históricos___Ibovespa_2015_a_2025[[#This Row],[Var%]]*100</f>
        <v>1.95</v>
      </c>
      <c r="J1657" s="9">
        <f t="shared" si="250"/>
        <v>1</v>
      </c>
      <c r="K1657" s="5">
        <f t="shared" si="251"/>
        <v>1.45</v>
      </c>
      <c r="L1657" s="9">
        <f t="shared" si="252"/>
        <v>1</v>
      </c>
      <c r="M1657" s="5">
        <f t="shared" ca="1" si="253"/>
        <v>0.36999999999999994</v>
      </c>
      <c r="N1657" s="9">
        <f t="shared" ca="1" si="254"/>
        <v>1</v>
      </c>
      <c r="O1657" s="5">
        <f t="shared" ca="1" si="255"/>
        <v>0.34599999999999997</v>
      </c>
      <c r="P1657" s="9">
        <f t="shared" ca="1" si="256"/>
        <v>1</v>
      </c>
      <c r="Q1657" s="5">
        <f t="shared" ca="1" si="257"/>
        <v>0.42904761904761896</v>
      </c>
      <c r="R1657" s="9">
        <f t="shared" ca="1" si="258"/>
        <v>1</v>
      </c>
      <c r="S1657" s="5">
        <f t="shared" si="259"/>
        <v>-1</v>
      </c>
    </row>
    <row r="1658" spans="1:19" x14ac:dyDescent="0.3">
      <c r="A1658" s="7">
        <v>43398</v>
      </c>
      <c r="B1658" s="3">
        <v>84084</v>
      </c>
      <c r="C1658" s="3">
        <v>83124</v>
      </c>
      <c r="D1658" s="3">
        <v>84831</v>
      </c>
      <c r="E1658" s="3">
        <v>83124</v>
      </c>
      <c r="F1658" s="4" t="s">
        <v>204</v>
      </c>
      <c r="G1658" s="1">
        <f>VALUE(LEFT(F1658,LEN(F1658)-1))*CHOOSE(MATCH(RIGHT(F1658,1),{"K";"M";"B"},0),1000,1000000,1000000000)</f>
        <v>5530000</v>
      </c>
      <c r="H1658" s="6">
        <v>1.23E-2</v>
      </c>
      <c r="I1658" s="5">
        <f>+Dados_Históricos___Ibovespa_2015_a_2025[[#This Row],[Var%]]*100</f>
        <v>1.23</v>
      </c>
      <c r="J1658" s="9">
        <f t="shared" si="250"/>
        <v>1</v>
      </c>
      <c r="K1658" s="5">
        <f t="shared" si="251"/>
        <v>0.73</v>
      </c>
      <c r="L1658" s="9">
        <f t="shared" si="252"/>
        <v>1</v>
      </c>
      <c r="M1658" s="5">
        <f t="shared" ca="1" si="253"/>
        <v>6.7999999999999977E-2</v>
      </c>
      <c r="N1658" s="9">
        <f t="shared" ca="1" si="254"/>
        <v>1</v>
      </c>
      <c r="O1658" s="5">
        <f t="shared" ca="1" si="255"/>
        <v>6.0000000000000019E-2</v>
      </c>
      <c r="P1658" s="9">
        <f t="shared" ca="1" si="256"/>
        <v>1</v>
      </c>
      <c r="Q1658" s="5">
        <f t="shared" ca="1" si="257"/>
        <v>0.33761904761904754</v>
      </c>
      <c r="R1658" s="9">
        <f t="shared" ca="1" si="258"/>
        <v>1</v>
      </c>
      <c r="S1658" s="5">
        <f t="shared" si="259"/>
        <v>1</v>
      </c>
    </row>
    <row r="1659" spans="1:19" x14ac:dyDescent="0.3">
      <c r="A1659" s="7">
        <v>43397</v>
      </c>
      <c r="B1659" s="3">
        <v>83064</v>
      </c>
      <c r="C1659" s="3">
        <v>85302</v>
      </c>
      <c r="D1659" s="3">
        <v>85786</v>
      </c>
      <c r="E1659" s="3">
        <v>83035</v>
      </c>
      <c r="F1659" s="4" t="s">
        <v>950</v>
      </c>
      <c r="G1659" s="1">
        <f>VALUE(LEFT(F1659,LEN(F1659)-1))*CHOOSE(MATCH(RIGHT(F1659,1),{"K";"M";"B"},0),1000,1000000,1000000000)</f>
        <v>4820000</v>
      </c>
      <c r="H1659" s="6">
        <v>-2.6200000000000001E-2</v>
      </c>
      <c r="I1659" s="5">
        <f>+Dados_Históricos___Ibovespa_2015_a_2025[[#This Row],[Var%]]*100</f>
        <v>-2.62</v>
      </c>
      <c r="J1659" s="9">
        <f t="shared" si="250"/>
        <v>0</v>
      </c>
      <c r="K1659" s="5">
        <f t="shared" si="251"/>
        <v>-2.12</v>
      </c>
      <c r="L1659" s="9">
        <f t="shared" si="252"/>
        <v>0</v>
      </c>
      <c r="M1659" s="5">
        <f t="shared" ca="1" si="253"/>
        <v>-0.626</v>
      </c>
      <c r="N1659" s="9">
        <f t="shared" ca="1" si="254"/>
        <v>0</v>
      </c>
      <c r="O1659" s="5">
        <f t="shared" ca="1" si="255"/>
        <v>-0.34300000000000003</v>
      </c>
      <c r="P1659" s="9">
        <f t="shared" ca="1" si="256"/>
        <v>0</v>
      </c>
      <c r="Q1659" s="5">
        <f t="shared" ca="1" si="257"/>
        <v>0.31857142857142856</v>
      </c>
      <c r="R1659" s="9">
        <f t="shared" ca="1" si="258"/>
        <v>1</v>
      </c>
      <c r="S1659" s="5">
        <f t="shared" si="259"/>
        <v>1</v>
      </c>
    </row>
    <row r="1660" spans="1:19" x14ac:dyDescent="0.3">
      <c r="A1660" s="7">
        <v>43396</v>
      </c>
      <c r="B1660" s="3">
        <v>85300</v>
      </c>
      <c r="C1660" s="3">
        <v>85595</v>
      </c>
      <c r="D1660" s="3">
        <v>85595</v>
      </c>
      <c r="E1660" s="3">
        <v>84032</v>
      </c>
      <c r="F1660" s="4" t="s">
        <v>998</v>
      </c>
      <c r="G1660" s="1">
        <f>VALUE(LEFT(F1660,LEN(F1660)-1))*CHOOSE(MATCH(RIGHT(F1660,1),{"K";"M";"B"},0),1000,1000000,1000000000)</f>
        <v>4520000</v>
      </c>
      <c r="H1660" s="6">
        <v>-3.5000000000000001E-3</v>
      </c>
      <c r="I1660" s="5">
        <f>+Dados_Históricos___Ibovespa_2015_a_2025[[#This Row],[Var%]]*100</f>
        <v>-0.35000000000000003</v>
      </c>
      <c r="J1660" s="9">
        <f t="shared" si="250"/>
        <v>0</v>
      </c>
      <c r="K1660" s="5">
        <f t="shared" si="251"/>
        <v>0</v>
      </c>
      <c r="L1660" s="9">
        <f t="shared" si="252"/>
        <v>0</v>
      </c>
      <c r="M1660" s="5">
        <f t="shared" ca="1" si="253"/>
        <v>-9.1999999999999957E-2</v>
      </c>
      <c r="N1660" s="9">
        <f t="shared" ca="1" si="254"/>
        <v>0</v>
      </c>
      <c r="O1660" s="5">
        <f t="shared" ca="1" si="255"/>
        <v>-8.1000000000000003E-2</v>
      </c>
      <c r="P1660" s="9">
        <f t="shared" ca="1" si="256"/>
        <v>0</v>
      </c>
      <c r="Q1660" s="5">
        <f t="shared" ca="1" si="257"/>
        <v>0.35571428571428565</v>
      </c>
      <c r="R1660" s="9">
        <f t="shared" ca="1" si="258"/>
        <v>1</v>
      </c>
      <c r="S1660" s="5">
        <f t="shared" si="259"/>
        <v>-1</v>
      </c>
    </row>
    <row r="1661" spans="1:19" x14ac:dyDescent="0.3">
      <c r="A1661" s="7">
        <v>43395</v>
      </c>
      <c r="B1661" s="3">
        <v>85597</v>
      </c>
      <c r="C1661" s="3">
        <v>84222</v>
      </c>
      <c r="D1661" s="3">
        <v>85772</v>
      </c>
      <c r="E1661" s="3">
        <v>84222</v>
      </c>
      <c r="F1661" s="4" t="s">
        <v>959</v>
      </c>
      <c r="G1661" s="1">
        <f>VALUE(LEFT(F1661,LEN(F1661)-1))*CHOOSE(MATCH(RIGHT(F1661,1),{"K";"M";"B"},0),1000,1000000,1000000000)</f>
        <v>3990000</v>
      </c>
      <c r="H1661" s="6">
        <v>1.6400000000000001E-2</v>
      </c>
      <c r="I1661" s="5">
        <f>+Dados_Históricos___Ibovespa_2015_a_2025[[#This Row],[Var%]]*100</f>
        <v>1.6400000000000001</v>
      </c>
      <c r="J1661" s="9">
        <f t="shared" si="250"/>
        <v>1</v>
      </c>
      <c r="K1661" s="5">
        <f t="shared" si="251"/>
        <v>1.1400000000000001</v>
      </c>
      <c r="L1661" s="9">
        <f t="shared" si="252"/>
        <v>1</v>
      </c>
      <c r="M1661" s="5">
        <f t="shared" ca="1" si="253"/>
        <v>0.54400000000000004</v>
      </c>
      <c r="N1661" s="9">
        <f t="shared" ca="1" si="254"/>
        <v>1</v>
      </c>
      <c r="O1661" s="5">
        <f t="shared" ca="1" si="255"/>
        <v>0.41099999999999992</v>
      </c>
      <c r="P1661" s="9">
        <f t="shared" ca="1" si="256"/>
        <v>1</v>
      </c>
      <c r="Q1661" s="5">
        <f t="shared" ca="1" si="257"/>
        <v>0.45333333333333314</v>
      </c>
      <c r="R1661" s="9">
        <f t="shared" ca="1" si="258"/>
        <v>1</v>
      </c>
      <c r="S1661" s="5">
        <f t="shared" si="259"/>
        <v>-1</v>
      </c>
    </row>
    <row r="1662" spans="1:19" x14ac:dyDescent="0.3">
      <c r="A1662" s="7">
        <v>43392</v>
      </c>
      <c r="B1662" s="3">
        <v>84220</v>
      </c>
      <c r="C1662" s="3">
        <v>83845</v>
      </c>
      <c r="D1662" s="3">
        <v>84954</v>
      </c>
      <c r="E1662" s="3">
        <v>83667</v>
      </c>
      <c r="F1662" s="4" t="s">
        <v>949</v>
      </c>
      <c r="G1662" s="1">
        <f>VALUE(LEFT(F1662,LEN(F1662)-1))*CHOOSE(MATCH(RIGHT(F1662,1),{"K";"M";"B"},0),1000,1000000,1000000000)</f>
        <v>3870000</v>
      </c>
      <c r="H1662" s="6">
        <v>4.4000000000000003E-3</v>
      </c>
      <c r="I1662" s="5">
        <f>+Dados_Históricos___Ibovespa_2015_a_2025[[#This Row],[Var%]]*100</f>
        <v>0.44</v>
      </c>
      <c r="J1662" s="9">
        <f t="shared" si="250"/>
        <v>1</v>
      </c>
      <c r="K1662" s="5">
        <f t="shared" si="251"/>
        <v>0</v>
      </c>
      <c r="L1662" s="9">
        <f t="shared" si="252"/>
        <v>0</v>
      </c>
      <c r="M1662" s="5">
        <f t="shared" ca="1" si="253"/>
        <v>0.32200000000000006</v>
      </c>
      <c r="N1662" s="9">
        <f t="shared" ca="1" si="254"/>
        <v>1</v>
      </c>
      <c r="O1662" s="5">
        <f t="shared" ca="1" si="255"/>
        <v>0.17099999999999993</v>
      </c>
      <c r="P1662" s="9">
        <f t="shared" ca="1" si="256"/>
        <v>1</v>
      </c>
      <c r="Q1662" s="5">
        <f t="shared" ca="1" si="257"/>
        <v>0.3719047619047619</v>
      </c>
      <c r="R1662" s="9">
        <f t="shared" ca="1" si="258"/>
        <v>1</v>
      </c>
      <c r="S1662" s="5">
        <f t="shared" si="259"/>
        <v>1</v>
      </c>
    </row>
    <row r="1663" spans="1:19" x14ac:dyDescent="0.3">
      <c r="A1663" s="7">
        <v>43391</v>
      </c>
      <c r="B1663" s="3">
        <v>83847</v>
      </c>
      <c r="C1663" s="3">
        <v>85760</v>
      </c>
      <c r="D1663" s="3">
        <v>85760</v>
      </c>
      <c r="E1663" s="3">
        <v>83846</v>
      </c>
      <c r="F1663" s="4" t="s">
        <v>919</v>
      </c>
      <c r="G1663" s="1">
        <f>VALUE(LEFT(F1663,LEN(F1663)-1))*CHOOSE(MATCH(RIGHT(F1663,1),{"K";"M";"B"},0),1000,1000000,1000000000)</f>
        <v>4210000</v>
      </c>
      <c r="H1663" s="6">
        <v>-2.24E-2</v>
      </c>
      <c r="I1663" s="5">
        <f>+Dados_Históricos___Ibovespa_2015_a_2025[[#This Row],[Var%]]*100</f>
        <v>-2.2399999999999998</v>
      </c>
      <c r="J1663" s="9">
        <f t="shared" si="250"/>
        <v>0</v>
      </c>
      <c r="K1663" s="5">
        <f t="shared" si="251"/>
        <v>-1.7399999999999998</v>
      </c>
      <c r="L1663" s="9">
        <f t="shared" si="252"/>
        <v>0</v>
      </c>
      <c r="M1663" s="5">
        <f t="shared" ca="1" si="253"/>
        <v>5.2000000000000025E-2</v>
      </c>
      <c r="N1663" s="9">
        <f t="shared" ca="1" si="254"/>
        <v>1</v>
      </c>
      <c r="O1663" s="5">
        <f t="shared" ca="1" si="255"/>
        <v>8.899999999999994E-2</v>
      </c>
      <c r="P1663" s="9">
        <f t="shared" ca="1" si="256"/>
        <v>1</v>
      </c>
      <c r="Q1663" s="5">
        <f t="shared" ca="1" si="257"/>
        <v>0.34190476190476182</v>
      </c>
      <c r="R1663" s="9">
        <f t="shared" ca="1" si="258"/>
        <v>1</v>
      </c>
      <c r="S1663" s="5">
        <f t="shared" si="259"/>
        <v>-1</v>
      </c>
    </row>
    <row r="1664" spans="1:19" x14ac:dyDescent="0.3">
      <c r="A1664" s="7">
        <v>43390</v>
      </c>
      <c r="B1664" s="3">
        <v>85764</v>
      </c>
      <c r="C1664" s="3">
        <v>85714</v>
      </c>
      <c r="D1664" s="3">
        <v>86167</v>
      </c>
      <c r="E1664" s="3">
        <v>84944</v>
      </c>
      <c r="F1664" s="4" t="s">
        <v>975</v>
      </c>
      <c r="G1664" s="1">
        <f>VALUE(LEFT(F1664,LEN(F1664)-1))*CHOOSE(MATCH(RIGHT(F1664,1),{"K";"M";"B"},0),1000,1000000,1000000000)</f>
        <v>5010000</v>
      </c>
      <c r="H1664" s="6">
        <v>5.0000000000000001E-4</v>
      </c>
      <c r="I1664" s="5">
        <f>+Dados_Históricos___Ibovespa_2015_a_2025[[#This Row],[Var%]]*100</f>
        <v>0.05</v>
      </c>
      <c r="J1664" s="9">
        <f t="shared" si="250"/>
        <v>1</v>
      </c>
      <c r="K1664" s="5">
        <f t="shared" si="251"/>
        <v>0</v>
      </c>
      <c r="L1664" s="9">
        <f t="shared" si="252"/>
        <v>0</v>
      </c>
      <c r="M1664" s="5">
        <f t="shared" ca="1" si="253"/>
        <v>-6.0000000000000053E-2</v>
      </c>
      <c r="N1664" s="9">
        <f t="shared" ca="1" si="254"/>
        <v>0</v>
      </c>
      <c r="O1664" s="5">
        <f t="shared" ca="1" si="255"/>
        <v>0.51700000000000002</v>
      </c>
      <c r="P1664" s="9">
        <f t="shared" ca="1" si="256"/>
        <v>1</v>
      </c>
      <c r="Q1664" s="5">
        <f t="shared" ca="1" si="257"/>
        <v>0.54333333333333322</v>
      </c>
      <c r="R1664" s="9">
        <f t="shared" ca="1" si="258"/>
        <v>1</v>
      </c>
      <c r="S1664" s="5">
        <f t="shared" si="259"/>
        <v>1</v>
      </c>
    </row>
    <row r="1665" spans="1:19" x14ac:dyDescent="0.3">
      <c r="A1665" s="7">
        <v>43389</v>
      </c>
      <c r="B1665" s="3">
        <v>85718</v>
      </c>
      <c r="C1665" s="3">
        <v>83420</v>
      </c>
      <c r="D1665" s="3">
        <v>85718</v>
      </c>
      <c r="E1665" s="3">
        <v>83420</v>
      </c>
      <c r="F1665" s="4" t="s">
        <v>889</v>
      </c>
      <c r="G1665" s="1">
        <f>VALUE(LEFT(F1665,LEN(F1665)-1))*CHOOSE(MATCH(RIGHT(F1665,1),{"K";"M";"B"},0),1000,1000000,1000000000)</f>
        <v>4960000</v>
      </c>
      <c r="H1665" s="6">
        <v>2.8299999999999999E-2</v>
      </c>
      <c r="I1665" s="5">
        <f>+Dados_Históricos___Ibovespa_2015_a_2025[[#This Row],[Var%]]*100</f>
        <v>2.83</v>
      </c>
      <c r="J1665" s="9">
        <f t="shared" si="250"/>
        <v>1</v>
      </c>
      <c r="K1665" s="5">
        <f t="shared" si="251"/>
        <v>2.33</v>
      </c>
      <c r="L1665" s="9">
        <f t="shared" si="252"/>
        <v>1</v>
      </c>
      <c r="M1665" s="5">
        <f t="shared" ca="1" si="253"/>
        <v>-7.0000000000000021E-2</v>
      </c>
      <c r="N1665" s="9">
        <f t="shared" ca="1" si="254"/>
        <v>0</v>
      </c>
      <c r="O1665" s="5">
        <f t="shared" ca="1" si="255"/>
        <v>0.89199999999999979</v>
      </c>
      <c r="P1665" s="9">
        <f t="shared" ca="1" si="256"/>
        <v>1</v>
      </c>
      <c r="Q1665" s="5">
        <f t="shared" ca="1" si="257"/>
        <v>0.62666666666666648</v>
      </c>
      <c r="R1665" s="9">
        <f t="shared" ca="1" si="258"/>
        <v>1</v>
      </c>
      <c r="S1665" s="5">
        <f t="shared" si="259"/>
        <v>-1</v>
      </c>
    </row>
    <row r="1666" spans="1:19" x14ac:dyDescent="0.3">
      <c r="A1666" s="7">
        <v>43388</v>
      </c>
      <c r="B1666" s="3">
        <v>83360</v>
      </c>
      <c r="C1666" s="3">
        <v>82922</v>
      </c>
      <c r="D1666" s="3">
        <v>84278</v>
      </c>
      <c r="E1666" s="3">
        <v>82922</v>
      </c>
      <c r="F1666" s="4" t="s">
        <v>999</v>
      </c>
      <c r="G1666" s="1">
        <f>VALUE(LEFT(F1666,LEN(F1666)-1))*CHOOSE(MATCH(RIGHT(F1666,1),{"K";"M";"B"},0),1000,1000000,1000000000)</f>
        <v>4930000</v>
      </c>
      <c r="H1666" s="6">
        <v>5.3E-3</v>
      </c>
      <c r="I1666" s="5">
        <f>+Dados_Históricos___Ibovespa_2015_a_2025[[#This Row],[Var%]]*100</f>
        <v>0.53</v>
      </c>
      <c r="J1666" s="9">
        <f t="shared" ref="J1666:J1729" si="260">IF(I1666&lt;0,0,IF(I1666=0,0,1))</f>
        <v>1</v>
      </c>
      <c r="K1666" s="5">
        <f t="shared" ref="K1666:K1729" si="261">IF(ABS(I1666)&lt;=0.5, 0, IF(I1666&gt;0, I1666-0.5, I1666+0.5))</f>
        <v>3.0000000000000027E-2</v>
      </c>
      <c r="L1666" s="9">
        <f t="shared" ref="L1666:L1729" si="262">IF(K1666&lt;0,0,IF(K1666=0,0,1))</f>
        <v>1</v>
      </c>
      <c r="M1666" s="5">
        <f t="shared" ref="M1666:M1729" ca="1" si="263">AVERAGE(OFFSET(I1666,0,0,5,1))</f>
        <v>0.27799999999999986</v>
      </c>
      <c r="N1666" s="9">
        <f t="shared" ref="N1666:N1729" ca="1" si="264">IF(M1666&lt;0,0,IF(M1666=0,0,1))</f>
        <v>1</v>
      </c>
      <c r="O1666" s="5">
        <f t="shared" ref="O1666:O1729" ca="1" si="265">AVERAGE(OFFSET(I1666,0,0,10,1))</f>
        <v>0.51899999999999991</v>
      </c>
      <c r="P1666" s="9">
        <f t="shared" ref="P1666:P1729" ca="1" si="266">IF(O1666&lt;0,0,IF(O1666=0,0,1))</f>
        <v>1</v>
      </c>
      <c r="Q1666" s="5">
        <f t="shared" ref="Q1666:Q1729" ca="1" si="267">AVERAGE(OFFSET(I1666,0,0,21,1))</f>
        <v>0.539047619047619</v>
      </c>
      <c r="R1666" s="9">
        <f t="shared" ref="R1666:R1729" ca="1" si="268">IF(Q1666&lt;0,0,IF(Q1666=0,0,1))</f>
        <v>1</v>
      </c>
      <c r="S1666" s="5">
        <f t="shared" ref="S1666:S1729" si="269">CORREL(G1665:G1666,I1665:I1666)</f>
        <v>1</v>
      </c>
    </row>
    <row r="1667" spans="1:19" x14ac:dyDescent="0.3">
      <c r="A1667" s="7">
        <v>43384</v>
      </c>
      <c r="B1667" s="3">
        <v>82921</v>
      </c>
      <c r="C1667" s="3">
        <v>83700</v>
      </c>
      <c r="D1667" s="3">
        <v>84749</v>
      </c>
      <c r="E1667" s="3">
        <v>82607</v>
      </c>
      <c r="F1667" s="4" t="s">
        <v>788</v>
      </c>
      <c r="G1667" s="1">
        <f>VALUE(LEFT(F1667,LEN(F1667)-1))*CHOOSE(MATCH(RIGHT(F1667,1),{"K";"M";"B"},0),1000,1000000,1000000000)</f>
        <v>5350000</v>
      </c>
      <c r="H1667" s="6">
        <v>-9.1000000000000004E-3</v>
      </c>
      <c r="I1667" s="5">
        <f>+Dados_Históricos___Ibovespa_2015_a_2025[[#This Row],[Var%]]*100</f>
        <v>-0.91</v>
      </c>
      <c r="J1667" s="9">
        <f t="shared" si="260"/>
        <v>0</v>
      </c>
      <c r="K1667" s="5">
        <f t="shared" si="261"/>
        <v>-0.41000000000000003</v>
      </c>
      <c r="L1667" s="9">
        <f t="shared" si="262"/>
        <v>0</v>
      </c>
      <c r="M1667" s="5">
        <f t="shared" ca="1" si="263"/>
        <v>1.9999999999999796E-2</v>
      </c>
      <c r="N1667" s="9">
        <f t="shared" ca="1" si="264"/>
        <v>1</v>
      </c>
      <c r="O1667" s="5">
        <f t="shared" ca="1" si="265"/>
        <v>0.38399999999999979</v>
      </c>
      <c r="P1667" s="9">
        <f t="shared" ca="1" si="266"/>
        <v>1</v>
      </c>
      <c r="Q1667" s="5">
        <f t="shared" ca="1" si="267"/>
        <v>0.48619047619047606</v>
      </c>
      <c r="R1667" s="9">
        <f t="shared" ca="1" si="268"/>
        <v>1</v>
      </c>
      <c r="S1667" s="5">
        <f t="shared" si="269"/>
        <v>-1</v>
      </c>
    </row>
    <row r="1668" spans="1:19" x14ac:dyDescent="0.3">
      <c r="A1668" s="7">
        <v>43383</v>
      </c>
      <c r="B1668" s="3">
        <v>83679</v>
      </c>
      <c r="C1668" s="3">
        <v>86084</v>
      </c>
      <c r="D1668" s="3">
        <v>86085</v>
      </c>
      <c r="E1668" s="3">
        <v>83679</v>
      </c>
      <c r="F1668" s="4" t="s">
        <v>862</v>
      </c>
      <c r="G1668" s="1">
        <f>VALUE(LEFT(F1668,LEN(F1668)-1))*CHOOSE(MATCH(RIGHT(F1668,1),{"K";"M";"B"},0),1000,1000000,1000000000)</f>
        <v>5380000</v>
      </c>
      <c r="H1668" s="6">
        <v>-2.8000000000000001E-2</v>
      </c>
      <c r="I1668" s="5">
        <f>+Dados_Históricos___Ibovespa_2015_a_2025[[#This Row],[Var%]]*100</f>
        <v>-2.8000000000000003</v>
      </c>
      <c r="J1668" s="9">
        <f t="shared" si="260"/>
        <v>0</v>
      </c>
      <c r="K1668" s="5">
        <f t="shared" si="261"/>
        <v>-2.3000000000000003</v>
      </c>
      <c r="L1668" s="9">
        <f t="shared" si="262"/>
        <v>0</v>
      </c>
      <c r="M1668" s="5">
        <f t="shared" ca="1" si="263"/>
        <v>0.12599999999999983</v>
      </c>
      <c r="N1668" s="9">
        <f t="shared" ca="1" si="264"/>
        <v>1</v>
      </c>
      <c r="O1668" s="5">
        <f t="shared" ca="1" si="265"/>
        <v>0.6459999999999998</v>
      </c>
      <c r="P1668" s="9">
        <f t="shared" ca="1" si="266"/>
        <v>1</v>
      </c>
      <c r="Q1668" s="5">
        <f t="shared" ca="1" si="267"/>
        <v>0.55952380952380942</v>
      </c>
      <c r="R1668" s="9">
        <f t="shared" ca="1" si="268"/>
        <v>1</v>
      </c>
      <c r="S1668" s="5">
        <f t="shared" si="269"/>
        <v>-1</v>
      </c>
    </row>
    <row r="1669" spans="1:19" x14ac:dyDescent="0.3">
      <c r="A1669" s="7">
        <v>43382</v>
      </c>
      <c r="B1669" s="3">
        <v>86088</v>
      </c>
      <c r="C1669" s="3">
        <v>86053</v>
      </c>
      <c r="D1669" s="3">
        <v>86573</v>
      </c>
      <c r="E1669" s="3">
        <v>85433</v>
      </c>
      <c r="F1669" s="4" t="s">
        <v>941</v>
      </c>
      <c r="G1669" s="1">
        <f>VALUE(LEFT(F1669,LEN(F1669)-1))*CHOOSE(MATCH(RIGHT(F1669,1),{"K";"M";"B"},0),1000,1000000,1000000000)</f>
        <v>6660000</v>
      </c>
      <c r="H1669" s="6">
        <v>0</v>
      </c>
      <c r="I1669" s="5">
        <f>+Dados_Históricos___Ibovespa_2015_a_2025[[#This Row],[Var%]]*100</f>
        <v>0</v>
      </c>
      <c r="J1669" s="9">
        <f t="shared" si="260"/>
        <v>0</v>
      </c>
      <c r="K1669" s="5">
        <f t="shared" si="261"/>
        <v>0</v>
      </c>
      <c r="L1669" s="9">
        <f t="shared" si="262"/>
        <v>0</v>
      </c>
      <c r="M1669" s="5">
        <f t="shared" ca="1" si="263"/>
        <v>1.0939999999999999</v>
      </c>
      <c r="N1669" s="9">
        <f t="shared" ca="1" si="264"/>
        <v>1</v>
      </c>
      <c r="O1669" s="5">
        <f t="shared" ca="1" si="265"/>
        <v>0.92899999999999971</v>
      </c>
      <c r="P1669" s="9">
        <f t="shared" ca="1" si="266"/>
        <v>1</v>
      </c>
      <c r="Q1669" s="5">
        <f t="shared" ca="1" si="267"/>
        <v>0.58190476190476181</v>
      </c>
      <c r="R1669" s="9">
        <f t="shared" ca="1" si="268"/>
        <v>1</v>
      </c>
      <c r="S1669" s="5">
        <f t="shared" si="269"/>
        <v>1</v>
      </c>
    </row>
    <row r="1670" spans="1:19" x14ac:dyDescent="0.3">
      <c r="A1670" s="7">
        <v>43381</v>
      </c>
      <c r="B1670" s="3">
        <v>86084</v>
      </c>
      <c r="C1670" s="3">
        <v>82324</v>
      </c>
      <c r="D1670" s="3">
        <v>87333</v>
      </c>
      <c r="E1670" s="3">
        <v>82324</v>
      </c>
      <c r="F1670" s="4" t="s">
        <v>734</v>
      </c>
      <c r="G1670" s="1">
        <f>VALUE(LEFT(F1670,LEN(F1670)-1))*CHOOSE(MATCH(RIGHT(F1670,1),{"K";"M";"B"},0),1000,1000000,1000000000)</f>
        <v>10310000</v>
      </c>
      <c r="H1670" s="6">
        <v>4.5699999999999998E-2</v>
      </c>
      <c r="I1670" s="5">
        <f>+Dados_Históricos___Ibovespa_2015_a_2025[[#This Row],[Var%]]*100</f>
        <v>4.5699999999999994</v>
      </c>
      <c r="J1670" s="9">
        <f t="shared" si="260"/>
        <v>1</v>
      </c>
      <c r="K1670" s="5">
        <f t="shared" si="261"/>
        <v>4.0699999999999994</v>
      </c>
      <c r="L1670" s="9">
        <f t="shared" si="262"/>
        <v>1</v>
      </c>
      <c r="M1670" s="5">
        <f t="shared" ca="1" si="263"/>
        <v>1.8539999999999999</v>
      </c>
      <c r="N1670" s="9">
        <f t="shared" ca="1" si="264"/>
        <v>1</v>
      </c>
      <c r="O1670" s="5">
        <f t="shared" ca="1" si="265"/>
        <v>1.0119999999999998</v>
      </c>
      <c r="P1670" s="9">
        <f t="shared" ca="1" si="266"/>
        <v>1</v>
      </c>
      <c r="Q1670" s="5">
        <f t="shared" ca="1" si="267"/>
        <v>0.58333333333333326</v>
      </c>
      <c r="R1670" s="9">
        <f t="shared" ca="1" si="268"/>
        <v>1</v>
      </c>
      <c r="S1670" s="5">
        <f t="shared" si="269"/>
        <v>1</v>
      </c>
    </row>
    <row r="1671" spans="1:19" x14ac:dyDescent="0.3">
      <c r="A1671" s="7">
        <v>43378</v>
      </c>
      <c r="B1671" s="3">
        <v>82322</v>
      </c>
      <c r="C1671" s="3">
        <v>82972</v>
      </c>
      <c r="D1671" s="3">
        <v>83805</v>
      </c>
      <c r="E1671" s="3">
        <v>82030</v>
      </c>
      <c r="F1671" s="4" t="s">
        <v>931</v>
      </c>
      <c r="G1671" s="1">
        <f>VALUE(LEFT(F1671,LEN(F1671)-1))*CHOOSE(MATCH(RIGHT(F1671,1),{"K";"M";"B"},0),1000,1000000,1000000000)</f>
        <v>5560000</v>
      </c>
      <c r="H1671" s="6">
        <v>-7.6E-3</v>
      </c>
      <c r="I1671" s="5">
        <f>+Dados_Históricos___Ibovespa_2015_a_2025[[#This Row],[Var%]]*100</f>
        <v>-0.76</v>
      </c>
      <c r="J1671" s="9">
        <f t="shared" si="260"/>
        <v>0</v>
      </c>
      <c r="K1671" s="5">
        <f t="shared" si="261"/>
        <v>-0.26</v>
      </c>
      <c r="L1671" s="9">
        <f t="shared" si="262"/>
        <v>0</v>
      </c>
      <c r="M1671" s="5">
        <f t="shared" ca="1" si="263"/>
        <v>0.7599999999999999</v>
      </c>
      <c r="N1671" s="9">
        <f t="shared" ca="1" si="264"/>
        <v>1</v>
      </c>
      <c r="O1671" s="5">
        <f t="shared" ca="1" si="265"/>
        <v>0.371</v>
      </c>
      <c r="P1671" s="9">
        <f t="shared" ca="1" si="266"/>
        <v>1</v>
      </c>
      <c r="Q1671" s="5">
        <f t="shared" ca="1" si="267"/>
        <v>0.4495238095238096</v>
      </c>
      <c r="R1671" s="9">
        <f t="shared" ca="1" si="268"/>
        <v>1</v>
      </c>
      <c r="S1671" s="5">
        <f t="shared" si="269"/>
        <v>1.0000000000000002</v>
      </c>
    </row>
    <row r="1672" spans="1:19" x14ac:dyDescent="0.3">
      <c r="A1672" s="7">
        <v>43377</v>
      </c>
      <c r="B1672" s="3">
        <v>82953</v>
      </c>
      <c r="C1672" s="3">
        <v>83275</v>
      </c>
      <c r="D1672" s="3">
        <v>83430</v>
      </c>
      <c r="E1672" s="3">
        <v>81892</v>
      </c>
      <c r="F1672" s="4" t="s">
        <v>824</v>
      </c>
      <c r="G1672" s="1">
        <f>VALUE(LEFT(F1672,LEN(F1672)-1))*CHOOSE(MATCH(RIGHT(F1672,1),{"K";"M";"B"},0),1000,1000000,1000000000)</f>
        <v>5090000</v>
      </c>
      <c r="H1672" s="6">
        <v>-3.8E-3</v>
      </c>
      <c r="I1672" s="5">
        <f>+Dados_Históricos___Ibovespa_2015_a_2025[[#This Row],[Var%]]*100</f>
        <v>-0.38</v>
      </c>
      <c r="J1672" s="9">
        <f t="shared" si="260"/>
        <v>0</v>
      </c>
      <c r="K1672" s="5">
        <f t="shared" si="261"/>
        <v>0</v>
      </c>
      <c r="L1672" s="9">
        <f t="shared" si="262"/>
        <v>0</v>
      </c>
      <c r="M1672" s="5">
        <f t="shared" ca="1" si="263"/>
        <v>0.748</v>
      </c>
      <c r="N1672" s="9">
        <f t="shared" ca="1" si="264"/>
        <v>1</v>
      </c>
      <c r="O1672" s="5">
        <f t="shared" ca="1" si="265"/>
        <v>0.6170000000000001</v>
      </c>
      <c r="P1672" s="9">
        <f t="shared" ca="1" si="266"/>
        <v>1</v>
      </c>
      <c r="Q1672" s="5">
        <f t="shared" ca="1" si="267"/>
        <v>0.51</v>
      </c>
      <c r="R1672" s="9">
        <f t="shared" ca="1" si="268"/>
        <v>1</v>
      </c>
      <c r="S1672" s="5">
        <f t="shared" si="269"/>
        <v>-1</v>
      </c>
    </row>
    <row r="1673" spans="1:19" x14ac:dyDescent="0.3">
      <c r="A1673" s="7">
        <v>43376</v>
      </c>
      <c r="B1673" s="3">
        <v>83273</v>
      </c>
      <c r="C1673" s="3">
        <v>81624</v>
      </c>
      <c r="D1673" s="3">
        <v>85442</v>
      </c>
      <c r="E1673" s="3">
        <v>81623</v>
      </c>
      <c r="F1673" s="4" t="s">
        <v>253</v>
      </c>
      <c r="G1673" s="1">
        <f>VALUE(LEFT(F1673,LEN(F1673)-1))*CHOOSE(MATCH(RIGHT(F1673,1),{"K";"M";"B"},0),1000,1000000,1000000000)</f>
        <v>7850000</v>
      </c>
      <c r="H1673" s="6">
        <v>2.0400000000000001E-2</v>
      </c>
      <c r="I1673" s="5">
        <f>+Dados_Históricos___Ibovespa_2015_a_2025[[#This Row],[Var%]]*100</f>
        <v>2.04</v>
      </c>
      <c r="J1673" s="9">
        <f t="shared" si="260"/>
        <v>1</v>
      </c>
      <c r="K1673" s="5">
        <f t="shared" si="261"/>
        <v>1.54</v>
      </c>
      <c r="L1673" s="9">
        <f t="shared" si="262"/>
        <v>1</v>
      </c>
      <c r="M1673" s="5">
        <f t="shared" ca="1" si="263"/>
        <v>1.1659999999999999</v>
      </c>
      <c r="N1673" s="9">
        <f t="shared" ca="1" si="264"/>
        <v>1</v>
      </c>
      <c r="O1673" s="5">
        <f t="shared" ca="1" si="265"/>
        <v>0.64799999999999991</v>
      </c>
      <c r="P1673" s="9">
        <f t="shared" ca="1" si="266"/>
        <v>1</v>
      </c>
      <c r="Q1673" s="5">
        <f t="shared" ca="1" si="267"/>
        <v>0.43571428571428567</v>
      </c>
      <c r="R1673" s="9">
        <f t="shared" ca="1" si="268"/>
        <v>1</v>
      </c>
      <c r="S1673" s="5">
        <f t="shared" si="269"/>
        <v>1</v>
      </c>
    </row>
    <row r="1674" spans="1:19" x14ac:dyDescent="0.3">
      <c r="A1674" s="7">
        <v>43375</v>
      </c>
      <c r="B1674" s="3">
        <v>81612</v>
      </c>
      <c r="C1674" s="3">
        <v>78625</v>
      </c>
      <c r="D1674" s="3">
        <v>81778</v>
      </c>
      <c r="E1674" s="3">
        <v>78625</v>
      </c>
      <c r="F1674" s="4" t="s">
        <v>1000</v>
      </c>
      <c r="G1674" s="1">
        <f>VALUE(LEFT(F1674,LEN(F1674)-1))*CHOOSE(MATCH(RIGHT(F1674,1),{"K";"M";"B"},0),1000,1000000,1000000000)</f>
        <v>6130000</v>
      </c>
      <c r="H1674" s="6">
        <v>3.7999999999999999E-2</v>
      </c>
      <c r="I1674" s="5">
        <f>+Dados_Históricos___Ibovespa_2015_a_2025[[#This Row],[Var%]]*100</f>
        <v>3.8</v>
      </c>
      <c r="J1674" s="9">
        <f t="shared" si="260"/>
        <v>1</v>
      </c>
      <c r="K1674" s="5">
        <f t="shared" si="261"/>
        <v>3.3</v>
      </c>
      <c r="L1674" s="9">
        <f t="shared" si="262"/>
        <v>1</v>
      </c>
      <c r="M1674" s="5">
        <f t="shared" ca="1" si="263"/>
        <v>0.76400000000000001</v>
      </c>
      <c r="N1674" s="9">
        <f t="shared" ca="1" si="264"/>
        <v>1</v>
      </c>
      <c r="O1674" s="5">
        <f t="shared" ca="1" si="265"/>
        <v>0.42499999999999993</v>
      </c>
      <c r="P1674" s="9">
        <f t="shared" ca="1" si="266"/>
        <v>1</v>
      </c>
      <c r="Q1674" s="5">
        <f t="shared" ca="1" si="267"/>
        <v>0.30857142857142861</v>
      </c>
      <c r="R1674" s="9">
        <f t="shared" ca="1" si="268"/>
        <v>1</v>
      </c>
      <c r="S1674" s="5">
        <f t="shared" si="269"/>
        <v>-1</v>
      </c>
    </row>
    <row r="1675" spans="1:19" x14ac:dyDescent="0.3">
      <c r="A1675" s="7">
        <v>43374</v>
      </c>
      <c r="B1675" s="3">
        <v>78624</v>
      </c>
      <c r="C1675" s="3">
        <v>79350</v>
      </c>
      <c r="D1675" s="3">
        <v>79557</v>
      </c>
      <c r="E1675" s="3">
        <v>78091</v>
      </c>
      <c r="F1675" s="4" t="s">
        <v>1001</v>
      </c>
      <c r="G1675" s="1">
        <f>VALUE(LEFT(F1675,LEN(F1675)-1))*CHOOSE(MATCH(RIGHT(F1675,1),{"K";"M";"B"},0),1000,1000000,1000000000)</f>
        <v>3230000</v>
      </c>
      <c r="H1675" s="6">
        <v>-8.9999999999999993E-3</v>
      </c>
      <c r="I1675" s="5">
        <f>+Dados_Históricos___Ibovespa_2015_a_2025[[#This Row],[Var%]]*100</f>
        <v>-0.89999999999999991</v>
      </c>
      <c r="J1675" s="9">
        <f t="shared" si="260"/>
        <v>0</v>
      </c>
      <c r="K1675" s="5">
        <f t="shared" si="261"/>
        <v>-0.39999999999999991</v>
      </c>
      <c r="L1675" s="9">
        <f t="shared" si="262"/>
        <v>0</v>
      </c>
      <c r="M1675" s="5">
        <f t="shared" ca="1" si="263"/>
        <v>0.16999999999999998</v>
      </c>
      <c r="N1675" s="9">
        <f t="shared" ca="1" si="264"/>
        <v>1</v>
      </c>
      <c r="O1675" s="5">
        <f t="shared" ca="1" si="265"/>
        <v>0.24400000000000005</v>
      </c>
      <c r="P1675" s="9">
        <f t="shared" ca="1" si="266"/>
        <v>1</v>
      </c>
      <c r="Q1675" s="5">
        <f t="shared" ca="1" si="267"/>
        <v>0.14476190476190476</v>
      </c>
      <c r="R1675" s="9">
        <f t="shared" ca="1" si="268"/>
        <v>1</v>
      </c>
      <c r="S1675" s="5">
        <f t="shared" si="269"/>
        <v>1</v>
      </c>
    </row>
    <row r="1676" spans="1:19" x14ac:dyDescent="0.3">
      <c r="A1676" s="7">
        <v>43371</v>
      </c>
      <c r="B1676" s="3">
        <v>79342</v>
      </c>
      <c r="C1676" s="3">
        <v>80000</v>
      </c>
      <c r="D1676" s="3">
        <v>80000</v>
      </c>
      <c r="E1676" s="3">
        <v>78967</v>
      </c>
      <c r="F1676" s="4" t="s">
        <v>850</v>
      </c>
      <c r="G1676" s="1">
        <f>VALUE(LEFT(F1676,LEN(F1676)-1))*CHOOSE(MATCH(RIGHT(F1676,1),{"K";"M";"B"},0),1000,1000000,1000000000)</f>
        <v>4190000.0000000005</v>
      </c>
      <c r="H1676" s="6">
        <v>-8.2000000000000007E-3</v>
      </c>
      <c r="I1676" s="5">
        <f>+Dados_Históricos___Ibovespa_2015_a_2025[[#This Row],[Var%]]*100</f>
        <v>-0.82000000000000006</v>
      </c>
      <c r="J1676" s="9">
        <f t="shared" si="260"/>
        <v>0</v>
      </c>
      <c r="K1676" s="5">
        <f t="shared" si="261"/>
        <v>-0.32000000000000006</v>
      </c>
      <c r="L1676" s="9">
        <f t="shared" si="262"/>
        <v>0</v>
      </c>
      <c r="M1676" s="5">
        <f t="shared" ca="1" si="263"/>
        <v>-1.7999999999999971E-2</v>
      </c>
      <c r="N1676" s="9">
        <f t="shared" ca="1" si="264"/>
        <v>0</v>
      </c>
      <c r="O1676" s="5">
        <f t="shared" ca="1" si="265"/>
        <v>0.51400000000000001</v>
      </c>
      <c r="P1676" s="9">
        <f t="shared" ca="1" si="266"/>
        <v>1</v>
      </c>
      <c r="Q1676" s="5">
        <f t="shared" ca="1" si="267"/>
        <v>6.7142857142857199E-2</v>
      </c>
      <c r="R1676" s="9">
        <f t="shared" ca="1" si="268"/>
        <v>1</v>
      </c>
      <c r="S1676" s="5">
        <f t="shared" si="269"/>
        <v>0.99999999999999978</v>
      </c>
    </row>
    <row r="1677" spans="1:19" x14ac:dyDescent="0.3">
      <c r="A1677" s="7">
        <v>43370</v>
      </c>
      <c r="B1677" s="3">
        <v>80000</v>
      </c>
      <c r="C1677" s="3">
        <v>78676</v>
      </c>
      <c r="D1677" s="3">
        <v>80107</v>
      </c>
      <c r="E1677" s="3">
        <v>78676</v>
      </c>
      <c r="F1677" s="4" t="s">
        <v>915</v>
      </c>
      <c r="G1677" s="1">
        <f>VALUE(LEFT(F1677,LEN(F1677)-1))*CHOOSE(MATCH(RIGHT(F1677,1),{"K";"M";"B"},0),1000,1000000,1000000000)</f>
        <v>4610000</v>
      </c>
      <c r="H1677" s="6">
        <v>1.7100000000000001E-2</v>
      </c>
      <c r="I1677" s="5">
        <f>+Dados_Históricos___Ibovespa_2015_a_2025[[#This Row],[Var%]]*100</f>
        <v>1.71</v>
      </c>
      <c r="J1677" s="9">
        <f t="shared" si="260"/>
        <v>1</v>
      </c>
      <c r="K1677" s="5">
        <f t="shared" si="261"/>
        <v>1.21</v>
      </c>
      <c r="L1677" s="9">
        <f t="shared" si="262"/>
        <v>1</v>
      </c>
      <c r="M1677" s="5">
        <f t="shared" ca="1" si="263"/>
        <v>0.48600000000000004</v>
      </c>
      <c r="N1677" s="9">
        <f t="shared" ca="1" si="264"/>
        <v>1</v>
      </c>
      <c r="O1677" s="5">
        <f t="shared" ca="1" si="265"/>
        <v>0.69500000000000006</v>
      </c>
      <c r="P1677" s="9">
        <f t="shared" ca="1" si="266"/>
        <v>1</v>
      </c>
      <c r="Q1677" s="5">
        <f t="shared" ca="1" si="267"/>
        <v>0.16238095238095238</v>
      </c>
      <c r="R1677" s="9">
        <f t="shared" ca="1" si="268"/>
        <v>1</v>
      </c>
      <c r="S1677" s="5">
        <f t="shared" si="269"/>
        <v>1</v>
      </c>
    </row>
    <row r="1678" spans="1:19" x14ac:dyDescent="0.3">
      <c r="A1678" s="7">
        <v>43369</v>
      </c>
      <c r="B1678" s="3">
        <v>78656</v>
      </c>
      <c r="C1678" s="3">
        <v>78634</v>
      </c>
      <c r="D1678" s="3">
        <v>79461</v>
      </c>
      <c r="E1678" s="3">
        <v>78530</v>
      </c>
      <c r="F1678" s="4" t="s">
        <v>946</v>
      </c>
      <c r="G1678" s="1">
        <f>VALUE(LEFT(F1678,LEN(F1678)-1))*CHOOSE(MATCH(RIGHT(F1678,1),{"K";"M";"B"},0),1000,1000000,1000000000)</f>
        <v>3850000</v>
      </c>
      <c r="H1678" s="6">
        <v>2.9999999999999997E-4</v>
      </c>
      <c r="I1678" s="5">
        <f>+Dados_Históricos___Ibovespa_2015_a_2025[[#This Row],[Var%]]*100</f>
        <v>0.03</v>
      </c>
      <c r="J1678" s="9">
        <f t="shared" si="260"/>
        <v>1</v>
      </c>
      <c r="K1678" s="5">
        <f t="shared" si="261"/>
        <v>0</v>
      </c>
      <c r="L1678" s="9">
        <f t="shared" si="262"/>
        <v>0</v>
      </c>
      <c r="M1678" s="5">
        <f t="shared" ca="1" si="263"/>
        <v>0.13000000000000006</v>
      </c>
      <c r="N1678" s="9">
        <f t="shared" ca="1" si="264"/>
        <v>1</v>
      </c>
      <c r="O1678" s="5">
        <f t="shared" ca="1" si="265"/>
        <v>0.46600000000000003</v>
      </c>
      <c r="P1678" s="9">
        <f t="shared" ca="1" si="266"/>
        <v>1</v>
      </c>
      <c r="Q1678" s="5">
        <f t="shared" ca="1" si="267"/>
        <v>5.2857142857142853E-2</v>
      </c>
      <c r="R1678" s="9">
        <f t="shared" ca="1" si="268"/>
        <v>1</v>
      </c>
      <c r="S1678" s="5">
        <f t="shared" si="269"/>
        <v>1</v>
      </c>
    </row>
    <row r="1679" spans="1:19" x14ac:dyDescent="0.3">
      <c r="A1679" s="7">
        <v>43368</v>
      </c>
      <c r="B1679" s="3">
        <v>78630</v>
      </c>
      <c r="C1679" s="3">
        <v>77980</v>
      </c>
      <c r="D1679" s="3">
        <v>78688</v>
      </c>
      <c r="E1679" s="3">
        <v>77005</v>
      </c>
      <c r="F1679" s="4" t="s">
        <v>1002</v>
      </c>
      <c r="G1679" s="1">
        <f>VALUE(LEFT(F1679,LEN(F1679)-1))*CHOOSE(MATCH(RIGHT(F1679,1),{"K";"M";"B"},0),1000,1000000,1000000000)</f>
        <v>3810000</v>
      </c>
      <c r="H1679" s="6">
        <v>8.3000000000000001E-3</v>
      </c>
      <c r="I1679" s="5">
        <f>+Dados_Históricos___Ibovespa_2015_a_2025[[#This Row],[Var%]]*100</f>
        <v>0.83</v>
      </c>
      <c r="J1679" s="9">
        <f t="shared" si="260"/>
        <v>1</v>
      </c>
      <c r="K1679" s="5">
        <f t="shared" si="261"/>
        <v>0.32999999999999996</v>
      </c>
      <c r="L1679" s="9">
        <f t="shared" si="262"/>
        <v>1</v>
      </c>
      <c r="M1679" s="5">
        <f t="shared" ca="1" si="263"/>
        <v>8.600000000000009E-2</v>
      </c>
      <c r="N1679" s="9">
        <f t="shared" ca="1" si="264"/>
        <v>1</v>
      </c>
      <c r="O1679" s="5">
        <f t="shared" ca="1" si="265"/>
        <v>0.52600000000000002</v>
      </c>
      <c r="P1679" s="9">
        <f t="shared" ca="1" si="266"/>
        <v>1</v>
      </c>
      <c r="Q1679" s="5">
        <f t="shared" ca="1" si="267"/>
        <v>0.15571428571428575</v>
      </c>
      <c r="R1679" s="9">
        <f t="shared" ca="1" si="268"/>
        <v>1</v>
      </c>
      <c r="S1679" s="5">
        <f t="shared" si="269"/>
        <v>-1</v>
      </c>
    </row>
    <row r="1680" spans="1:19" x14ac:dyDescent="0.3">
      <c r="A1680" s="7">
        <v>43367</v>
      </c>
      <c r="B1680" s="3">
        <v>77984</v>
      </c>
      <c r="C1680" s="3">
        <v>79447</v>
      </c>
      <c r="D1680" s="3">
        <v>79447</v>
      </c>
      <c r="E1680" s="3">
        <v>77857</v>
      </c>
      <c r="F1680" s="4" t="s">
        <v>1003</v>
      </c>
      <c r="G1680" s="1">
        <f>VALUE(LEFT(F1680,LEN(F1680)-1))*CHOOSE(MATCH(RIGHT(F1680,1),{"K";"M";"B"},0),1000,1000000,1000000000)</f>
        <v>2910000</v>
      </c>
      <c r="H1680" s="6">
        <v>-1.84E-2</v>
      </c>
      <c r="I1680" s="5">
        <f>+Dados_Históricos___Ibovespa_2015_a_2025[[#This Row],[Var%]]*100</f>
        <v>-1.8399999999999999</v>
      </c>
      <c r="J1680" s="9">
        <f t="shared" si="260"/>
        <v>0</v>
      </c>
      <c r="K1680" s="5">
        <f t="shared" si="261"/>
        <v>-1.3399999999999999</v>
      </c>
      <c r="L1680" s="9">
        <f t="shared" si="262"/>
        <v>0</v>
      </c>
      <c r="M1680" s="5">
        <f t="shared" ca="1" si="263"/>
        <v>0.31800000000000012</v>
      </c>
      <c r="N1680" s="9">
        <f t="shared" ca="1" si="264"/>
        <v>1</v>
      </c>
      <c r="O1680" s="5">
        <f t="shared" ca="1" si="265"/>
        <v>0.21000000000000005</v>
      </c>
      <c r="P1680" s="9">
        <f t="shared" ca="1" si="266"/>
        <v>1</v>
      </c>
      <c r="Q1680" s="5">
        <f t="shared" ca="1" si="267"/>
        <v>0.15571428571428575</v>
      </c>
      <c r="R1680" s="9">
        <f t="shared" ca="1" si="268"/>
        <v>1</v>
      </c>
      <c r="S1680" s="5">
        <f t="shared" si="269"/>
        <v>1</v>
      </c>
    </row>
    <row r="1681" spans="1:19" x14ac:dyDescent="0.3">
      <c r="A1681" s="7">
        <v>43364</v>
      </c>
      <c r="B1681" s="3">
        <v>79444</v>
      </c>
      <c r="C1681" s="3">
        <v>78116</v>
      </c>
      <c r="D1681" s="3">
        <v>80002</v>
      </c>
      <c r="E1681" s="3">
        <v>78116</v>
      </c>
      <c r="F1681" s="4" t="s">
        <v>894</v>
      </c>
      <c r="G1681" s="1">
        <f>VALUE(LEFT(F1681,LEN(F1681)-1))*CHOOSE(MATCH(RIGHT(F1681,1),{"K";"M";"B"},0),1000,1000000,1000000000)</f>
        <v>4810000</v>
      </c>
      <c r="H1681" s="6">
        <v>1.7000000000000001E-2</v>
      </c>
      <c r="I1681" s="5">
        <f>+Dados_Históricos___Ibovespa_2015_a_2025[[#This Row],[Var%]]*100</f>
        <v>1.7000000000000002</v>
      </c>
      <c r="J1681" s="9">
        <f t="shared" si="260"/>
        <v>1</v>
      </c>
      <c r="K1681" s="5">
        <f t="shared" si="261"/>
        <v>1.2000000000000002</v>
      </c>
      <c r="L1681" s="9">
        <f t="shared" si="262"/>
        <v>1</v>
      </c>
      <c r="M1681" s="5">
        <f t="shared" ca="1" si="263"/>
        <v>1.046</v>
      </c>
      <c r="N1681" s="9">
        <f t="shared" ca="1" si="264"/>
        <v>1</v>
      </c>
      <c r="O1681" s="5">
        <f t="shared" ca="1" si="265"/>
        <v>0.39700000000000002</v>
      </c>
      <c r="P1681" s="9">
        <f t="shared" ca="1" si="266"/>
        <v>1</v>
      </c>
      <c r="Q1681" s="5">
        <f t="shared" ca="1" si="267"/>
        <v>0.1647619047619048</v>
      </c>
      <c r="R1681" s="9">
        <f t="shared" ca="1" si="268"/>
        <v>1</v>
      </c>
      <c r="S1681" s="5">
        <f t="shared" si="269"/>
        <v>1</v>
      </c>
    </row>
    <row r="1682" spans="1:19" x14ac:dyDescent="0.3">
      <c r="A1682" s="7">
        <v>43363</v>
      </c>
      <c r="B1682" s="3">
        <v>78116</v>
      </c>
      <c r="C1682" s="3">
        <v>78169</v>
      </c>
      <c r="D1682" s="3">
        <v>78944</v>
      </c>
      <c r="E1682" s="3">
        <v>77820</v>
      </c>
      <c r="F1682" s="4" t="s">
        <v>1001</v>
      </c>
      <c r="G1682" s="1">
        <f>VALUE(LEFT(F1682,LEN(F1682)-1))*CHOOSE(MATCH(RIGHT(F1682,1),{"K";"M";"B"},0),1000,1000000,1000000000)</f>
        <v>3230000</v>
      </c>
      <c r="H1682" s="6">
        <v>-6.9999999999999999E-4</v>
      </c>
      <c r="I1682" s="5">
        <f>+Dados_Históricos___Ibovespa_2015_a_2025[[#This Row],[Var%]]*100</f>
        <v>-6.9999999999999993E-2</v>
      </c>
      <c r="J1682" s="9">
        <f t="shared" si="260"/>
        <v>0</v>
      </c>
      <c r="K1682" s="5">
        <f t="shared" si="261"/>
        <v>0</v>
      </c>
      <c r="L1682" s="9">
        <f t="shared" si="262"/>
        <v>0</v>
      </c>
      <c r="M1682" s="5">
        <f t="shared" ca="1" si="263"/>
        <v>0.90400000000000014</v>
      </c>
      <c r="N1682" s="9">
        <f t="shared" ca="1" si="264"/>
        <v>1</v>
      </c>
      <c r="O1682" s="5">
        <f t="shared" ca="1" si="265"/>
        <v>0.40300000000000002</v>
      </c>
      <c r="P1682" s="9">
        <f t="shared" ca="1" si="266"/>
        <v>1</v>
      </c>
      <c r="Q1682" s="5">
        <f t="shared" ca="1" si="267"/>
        <v>0.19285714285714284</v>
      </c>
      <c r="R1682" s="9">
        <f t="shared" ca="1" si="268"/>
        <v>1</v>
      </c>
      <c r="S1682" s="5">
        <f t="shared" si="269"/>
        <v>1</v>
      </c>
    </row>
    <row r="1683" spans="1:19" x14ac:dyDescent="0.3">
      <c r="A1683" s="7">
        <v>43362</v>
      </c>
      <c r="B1683" s="3">
        <v>78169</v>
      </c>
      <c r="C1683" s="3">
        <v>78268</v>
      </c>
      <c r="D1683" s="3">
        <v>79021</v>
      </c>
      <c r="E1683" s="3">
        <v>77624</v>
      </c>
      <c r="F1683" s="4" t="s">
        <v>881</v>
      </c>
      <c r="G1683" s="1">
        <f>VALUE(LEFT(F1683,LEN(F1683)-1))*CHOOSE(MATCH(RIGHT(F1683,1),{"K";"M";"B"},0),1000,1000000,1000000000)</f>
        <v>3900000</v>
      </c>
      <c r="H1683" s="6">
        <v>-1.9E-3</v>
      </c>
      <c r="I1683" s="5">
        <f>+Dados_Históricos___Ibovespa_2015_a_2025[[#This Row],[Var%]]*100</f>
        <v>-0.19</v>
      </c>
      <c r="J1683" s="9">
        <f t="shared" si="260"/>
        <v>0</v>
      </c>
      <c r="K1683" s="5">
        <f t="shared" si="261"/>
        <v>0</v>
      </c>
      <c r="L1683" s="9">
        <f t="shared" si="262"/>
        <v>0</v>
      </c>
      <c r="M1683" s="5">
        <f t="shared" ca="1" si="263"/>
        <v>0.80199999999999994</v>
      </c>
      <c r="N1683" s="9">
        <f t="shared" ca="1" si="264"/>
        <v>1</v>
      </c>
      <c r="O1683" s="5">
        <f t="shared" ca="1" si="265"/>
        <v>0.46099999999999997</v>
      </c>
      <c r="P1683" s="9">
        <f t="shared" ca="1" si="266"/>
        <v>1</v>
      </c>
      <c r="Q1683" s="5">
        <f t="shared" ca="1" si="267"/>
        <v>0.12476190476190473</v>
      </c>
      <c r="R1683" s="9">
        <f t="shared" ca="1" si="268"/>
        <v>1</v>
      </c>
      <c r="S1683" s="5">
        <f t="shared" si="269"/>
        <v>-1</v>
      </c>
    </row>
    <row r="1684" spans="1:19" x14ac:dyDescent="0.3">
      <c r="A1684" s="7">
        <v>43361</v>
      </c>
      <c r="B1684" s="3">
        <v>78314</v>
      </c>
      <c r="C1684" s="3">
        <v>76781</v>
      </c>
      <c r="D1684" s="3">
        <v>78454</v>
      </c>
      <c r="E1684" s="3">
        <v>76677</v>
      </c>
      <c r="F1684" s="4" t="s">
        <v>1004</v>
      </c>
      <c r="G1684" s="1">
        <f>VALUE(LEFT(F1684,LEN(F1684)-1))*CHOOSE(MATCH(RIGHT(F1684,1),{"K";"M";"B"},0),1000,1000000,1000000000)</f>
        <v>4300000</v>
      </c>
      <c r="H1684" s="6">
        <v>1.9900000000000001E-2</v>
      </c>
      <c r="I1684" s="5">
        <f>+Dados_Históricos___Ibovespa_2015_a_2025[[#This Row],[Var%]]*100</f>
        <v>1.9900000000000002</v>
      </c>
      <c r="J1684" s="9">
        <f t="shared" si="260"/>
        <v>1</v>
      </c>
      <c r="K1684" s="5">
        <f t="shared" si="261"/>
        <v>1.4900000000000002</v>
      </c>
      <c r="L1684" s="9">
        <f t="shared" si="262"/>
        <v>1</v>
      </c>
      <c r="M1684" s="5">
        <f t="shared" ca="1" si="263"/>
        <v>0.96599999999999997</v>
      </c>
      <c r="N1684" s="9">
        <f t="shared" ca="1" si="264"/>
        <v>1</v>
      </c>
      <c r="O1684" s="5">
        <f t="shared" ca="1" si="265"/>
        <v>0.28599999999999998</v>
      </c>
      <c r="P1684" s="9">
        <f t="shared" ca="1" si="266"/>
        <v>1</v>
      </c>
      <c r="Q1684" s="5">
        <f t="shared" ca="1" si="267"/>
        <v>0.15238095238095237</v>
      </c>
      <c r="R1684" s="9">
        <f t="shared" ca="1" si="268"/>
        <v>1</v>
      </c>
      <c r="S1684" s="5">
        <f t="shared" si="269"/>
        <v>1</v>
      </c>
    </row>
    <row r="1685" spans="1:19" x14ac:dyDescent="0.3">
      <c r="A1685" s="7">
        <v>43360</v>
      </c>
      <c r="B1685" s="3">
        <v>76789</v>
      </c>
      <c r="C1685" s="3">
        <v>75428</v>
      </c>
      <c r="D1685" s="3">
        <v>76893</v>
      </c>
      <c r="E1685" s="3">
        <v>75227</v>
      </c>
      <c r="F1685" s="4" t="s">
        <v>869</v>
      </c>
      <c r="G1685" s="1">
        <f>VALUE(LEFT(F1685,LEN(F1685)-1))*CHOOSE(MATCH(RIGHT(F1685,1),{"K";"M";"B"},0),1000,1000000,1000000000)</f>
        <v>3500000</v>
      </c>
      <c r="H1685" s="6">
        <v>1.7999999999999999E-2</v>
      </c>
      <c r="I1685" s="5">
        <f>+Dados_Históricos___Ibovespa_2015_a_2025[[#This Row],[Var%]]*100</f>
        <v>1.7999999999999998</v>
      </c>
      <c r="J1685" s="9">
        <f t="shared" si="260"/>
        <v>1</v>
      </c>
      <c r="K1685" s="5">
        <f t="shared" si="261"/>
        <v>1.2999999999999998</v>
      </c>
      <c r="L1685" s="9">
        <f t="shared" si="262"/>
        <v>1</v>
      </c>
      <c r="M1685" s="5">
        <f t="shared" ca="1" si="263"/>
        <v>0.10199999999999995</v>
      </c>
      <c r="N1685" s="9">
        <f t="shared" ca="1" si="264"/>
        <v>1</v>
      </c>
      <c r="O1685" s="5">
        <f t="shared" ca="1" si="265"/>
        <v>2.3999999999999966E-2</v>
      </c>
      <c r="P1685" s="9">
        <f t="shared" ca="1" si="266"/>
        <v>1</v>
      </c>
      <c r="Q1685" s="5">
        <f t="shared" ca="1" si="267"/>
        <v>8.5714285714285372E-3</v>
      </c>
      <c r="R1685" s="9">
        <f t="shared" ca="1" si="268"/>
        <v>1</v>
      </c>
      <c r="S1685" s="5">
        <f t="shared" si="269"/>
        <v>1</v>
      </c>
    </row>
    <row r="1686" spans="1:19" x14ac:dyDescent="0.3">
      <c r="A1686" s="7">
        <v>43357</v>
      </c>
      <c r="B1686" s="3">
        <v>75429</v>
      </c>
      <c r="C1686" s="3">
        <v>74687</v>
      </c>
      <c r="D1686" s="3">
        <v>75705</v>
      </c>
      <c r="E1686" s="3">
        <v>74445</v>
      </c>
      <c r="F1686" s="4" t="s">
        <v>937</v>
      </c>
      <c r="G1686" s="1">
        <f>VALUE(LEFT(F1686,LEN(F1686)-1))*CHOOSE(MATCH(RIGHT(F1686,1),{"K";"M";"B"},0),1000,1000000,1000000000)</f>
        <v>3330000</v>
      </c>
      <c r="H1686" s="6">
        <v>9.9000000000000008E-3</v>
      </c>
      <c r="I1686" s="5">
        <f>+Dados_Históricos___Ibovespa_2015_a_2025[[#This Row],[Var%]]*100</f>
        <v>0.9900000000000001</v>
      </c>
      <c r="J1686" s="9">
        <f t="shared" si="260"/>
        <v>1</v>
      </c>
      <c r="K1686" s="5">
        <f t="shared" si="261"/>
        <v>0.4900000000000001</v>
      </c>
      <c r="L1686" s="9">
        <f t="shared" si="262"/>
        <v>1</v>
      </c>
      <c r="M1686" s="5">
        <f t="shared" ca="1" si="263"/>
        <v>-0.252</v>
      </c>
      <c r="N1686" s="9">
        <f t="shared" ca="1" si="264"/>
        <v>0</v>
      </c>
      <c r="O1686" s="5">
        <f t="shared" ca="1" si="265"/>
        <v>-0.12000000000000002</v>
      </c>
      <c r="P1686" s="9">
        <f t="shared" ca="1" si="266"/>
        <v>0</v>
      </c>
      <c r="Q1686" s="5">
        <f t="shared" ca="1" si="267"/>
        <v>-9.3333333333333338E-2</v>
      </c>
      <c r="R1686" s="9">
        <f t="shared" ca="1" si="268"/>
        <v>0</v>
      </c>
      <c r="S1686" s="5">
        <f t="shared" si="269"/>
        <v>1</v>
      </c>
    </row>
    <row r="1687" spans="1:19" x14ac:dyDescent="0.3">
      <c r="A1687" s="7">
        <v>43356</v>
      </c>
      <c r="B1687" s="3">
        <v>74687</v>
      </c>
      <c r="C1687" s="3">
        <v>75126</v>
      </c>
      <c r="D1687" s="3">
        <v>75407</v>
      </c>
      <c r="E1687" s="3">
        <v>74501</v>
      </c>
      <c r="F1687" s="4" t="s">
        <v>1005</v>
      </c>
      <c r="G1687" s="1">
        <f>VALUE(LEFT(F1687,LEN(F1687)-1))*CHOOSE(MATCH(RIGHT(F1687,1),{"K";"M";"B"},0),1000,1000000,1000000000)</f>
        <v>3160000</v>
      </c>
      <c r="H1687" s="6">
        <v>-5.7999999999999996E-3</v>
      </c>
      <c r="I1687" s="5">
        <f>+Dados_Históricos___Ibovespa_2015_a_2025[[#This Row],[Var%]]*100</f>
        <v>-0.57999999999999996</v>
      </c>
      <c r="J1687" s="9">
        <f t="shared" si="260"/>
        <v>0</v>
      </c>
      <c r="K1687" s="5">
        <f t="shared" si="261"/>
        <v>-7.999999999999996E-2</v>
      </c>
      <c r="L1687" s="9">
        <f t="shared" si="262"/>
        <v>0</v>
      </c>
      <c r="M1687" s="5">
        <f t="shared" ca="1" si="263"/>
        <v>-9.8000000000000087E-2</v>
      </c>
      <c r="N1687" s="9">
        <f t="shared" ca="1" si="264"/>
        <v>0</v>
      </c>
      <c r="O1687" s="5">
        <f t="shared" ca="1" si="265"/>
        <v>-0.47200000000000009</v>
      </c>
      <c r="P1687" s="9">
        <f t="shared" ca="1" si="266"/>
        <v>0</v>
      </c>
      <c r="Q1687" s="5">
        <f t="shared" ca="1" si="267"/>
        <v>-0.23285714285714287</v>
      </c>
      <c r="R1687" s="9">
        <f t="shared" ca="1" si="268"/>
        <v>0</v>
      </c>
      <c r="S1687" s="5">
        <f t="shared" si="269"/>
        <v>1</v>
      </c>
    </row>
    <row r="1688" spans="1:19" x14ac:dyDescent="0.3">
      <c r="A1688" s="7">
        <v>43355</v>
      </c>
      <c r="B1688" s="3">
        <v>75125</v>
      </c>
      <c r="C1688" s="3">
        <v>74680</v>
      </c>
      <c r="D1688" s="3">
        <v>75680</v>
      </c>
      <c r="E1688" s="3">
        <v>74499</v>
      </c>
      <c r="F1688" s="4" t="s">
        <v>1006</v>
      </c>
      <c r="G1688" s="1">
        <f>VALUE(LEFT(F1688,LEN(F1688)-1))*CHOOSE(MATCH(RIGHT(F1688,1),{"K";"M";"B"},0),1000,1000000,1000000000)</f>
        <v>3820000</v>
      </c>
      <c r="H1688" s="6">
        <v>6.3E-3</v>
      </c>
      <c r="I1688" s="5">
        <f>+Dados_Históricos___Ibovespa_2015_a_2025[[#This Row],[Var%]]*100</f>
        <v>0.63</v>
      </c>
      <c r="J1688" s="9">
        <f t="shared" si="260"/>
        <v>1</v>
      </c>
      <c r="K1688" s="5">
        <f t="shared" si="261"/>
        <v>0.13</v>
      </c>
      <c r="L1688" s="9">
        <f t="shared" si="262"/>
        <v>1</v>
      </c>
      <c r="M1688" s="5">
        <f t="shared" ca="1" si="263"/>
        <v>0.11999999999999997</v>
      </c>
      <c r="N1688" s="9">
        <f t="shared" ca="1" si="264"/>
        <v>1</v>
      </c>
      <c r="O1688" s="5">
        <f t="shared" ca="1" si="265"/>
        <v>-0.2960000000000001</v>
      </c>
      <c r="P1688" s="9">
        <f t="shared" ca="1" si="266"/>
        <v>0</v>
      </c>
      <c r="Q1688" s="5">
        <f t="shared" ca="1" si="267"/>
        <v>-0.13714285714285718</v>
      </c>
      <c r="R1688" s="9">
        <f t="shared" ca="1" si="268"/>
        <v>0</v>
      </c>
      <c r="S1688" s="5">
        <f t="shared" si="269"/>
        <v>1</v>
      </c>
    </row>
    <row r="1689" spans="1:19" x14ac:dyDescent="0.3">
      <c r="A1689" s="7">
        <v>43354</v>
      </c>
      <c r="B1689" s="3">
        <v>74657</v>
      </c>
      <c r="C1689" s="3">
        <v>76437</v>
      </c>
      <c r="D1689" s="3">
        <v>76437</v>
      </c>
      <c r="E1689" s="3">
        <v>74275</v>
      </c>
      <c r="F1689" s="4" t="s">
        <v>1007</v>
      </c>
      <c r="G1689" s="1">
        <f>VALUE(LEFT(F1689,LEN(F1689)-1))*CHOOSE(MATCH(RIGHT(F1689,1),{"K";"M";"B"},0),1000,1000000,1000000000)</f>
        <v>3510000</v>
      </c>
      <c r="H1689" s="6">
        <v>-2.3300000000000001E-2</v>
      </c>
      <c r="I1689" s="5">
        <f>+Dados_Históricos___Ibovespa_2015_a_2025[[#This Row],[Var%]]*100</f>
        <v>-2.33</v>
      </c>
      <c r="J1689" s="9">
        <f t="shared" si="260"/>
        <v>0</v>
      </c>
      <c r="K1689" s="5">
        <f t="shared" si="261"/>
        <v>-1.83</v>
      </c>
      <c r="L1689" s="9">
        <f t="shared" si="262"/>
        <v>0</v>
      </c>
      <c r="M1689" s="5">
        <f t="shared" ca="1" si="263"/>
        <v>-0.39400000000000002</v>
      </c>
      <c r="N1689" s="9">
        <f t="shared" ca="1" si="264"/>
        <v>0</v>
      </c>
      <c r="O1689" s="5">
        <f t="shared" ca="1" si="265"/>
        <v>-0.41799999999999998</v>
      </c>
      <c r="P1689" s="9">
        <f t="shared" ca="1" si="266"/>
        <v>0</v>
      </c>
      <c r="Q1689" s="5">
        <f t="shared" ca="1" si="267"/>
        <v>-0.10619047619047617</v>
      </c>
      <c r="R1689" s="9">
        <f t="shared" ca="1" si="268"/>
        <v>0</v>
      </c>
      <c r="S1689" s="5">
        <f t="shared" si="269"/>
        <v>1</v>
      </c>
    </row>
    <row r="1690" spans="1:19" x14ac:dyDescent="0.3">
      <c r="A1690" s="7">
        <v>43353</v>
      </c>
      <c r="B1690" s="3">
        <v>76436</v>
      </c>
      <c r="C1690" s="3">
        <v>76416</v>
      </c>
      <c r="D1690" s="3">
        <v>77293</v>
      </c>
      <c r="E1690" s="3">
        <v>76115</v>
      </c>
      <c r="F1690" s="4" t="s">
        <v>1008</v>
      </c>
      <c r="G1690" s="1">
        <f>VALUE(LEFT(F1690,LEN(F1690)-1))*CHOOSE(MATCH(RIGHT(F1690,1),{"K";"M";"B"},0),1000,1000000,1000000000)</f>
        <v>3200000</v>
      </c>
      <c r="H1690" s="6">
        <v>2.9999999999999997E-4</v>
      </c>
      <c r="I1690" s="5">
        <f>+Dados_Históricos___Ibovespa_2015_a_2025[[#This Row],[Var%]]*100</f>
        <v>0.03</v>
      </c>
      <c r="J1690" s="9">
        <f t="shared" si="260"/>
        <v>1</v>
      </c>
      <c r="K1690" s="5">
        <f t="shared" si="261"/>
        <v>0</v>
      </c>
      <c r="L1690" s="9">
        <f t="shared" si="262"/>
        <v>0</v>
      </c>
      <c r="M1690" s="5">
        <f t="shared" ca="1" si="263"/>
        <v>-5.4000000000000027E-2</v>
      </c>
      <c r="N1690" s="9">
        <f t="shared" ca="1" si="264"/>
        <v>0</v>
      </c>
      <c r="O1690" s="5">
        <f t="shared" ca="1" si="265"/>
        <v>3.3999999999999989E-2</v>
      </c>
      <c r="P1690" s="9">
        <f t="shared" ca="1" si="266"/>
        <v>1</v>
      </c>
      <c r="Q1690" s="5">
        <f t="shared" ca="1" si="267"/>
        <v>-0.13142857142857145</v>
      </c>
      <c r="R1690" s="9">
        <f t="shared" ca="1" si="268"/>
        <v>0</v>
      </c>
      <c r="S1690" s="5">
        <f t="shared" si="269"/>
        <v>-1</v>
      </c>
    </row>
    <row r="1691" spans="1:19" x14ac:dyDescent="0.3">
      <c r="A1691" s="7">
        <v>43349</v>
      </c>
      <c r="B1691" s="3">
        <v>76416</v>
      </c>
      <c r="C1691" s="3">
        <v>75098</v>
      </c>
      <c r="D1691" s="3">
        <v>76533</v>
      </c>
      <c r="E1691" s="3">
        <v>74986</v>
      </c>
      <c r="F1691" s="4" t="s">
        <v>1009</v>
      </c>
      <c r="G1691" s="1">
        <f>VALUE(LEFT(F1691,LEN(F1691)-1))*CHOOSE(MATCH(RIGHT(F1691,1),{"K";"M";"B"},0),1000,1000000,1000000000)</f>
        <v>3400000</v>
      </c>
      <c r="H1691" s="6">
        <v>1.7600000000000001E-2</v>
      </c>
      <c r="I1691" s="5">
        <f>+Dados_Históricos___Ibovespa_2015_a_2025[[#This Row],[Var%]]*100</f>
        <v>1.76</v>
      </c>
      <c r="J1691" s="9">
        <f t="shared" si="260"/>
        <v>1</v>
      </c>
      <c r="K1691" s="5">
        <f t="shared" si="261"/>
        <v>1.26</v>
      </c>
      <c r="L1691" s="9">
        <f t="shared" si="262"/>
        <v>1</v>
      </c>
      <c r="M1691" s="5">
        <f t="shared" ca="1" si="263"/>
        <v>1.2000000000000011E-2</v>
      </c>
      <c r="N1691" s="9">
        <f t="shared" ca="1" si="264"/>
        <v>1</v>
      </c>
      <c r="O1691" s="5">
        <f t="shared" ca="1" si="265"/>
        <v>0.11400000000000002</v>
      </c>
      <c r="P1691" s="9">
        <f t="shared" ca="1" si="266"/>
        <v>1</v>
      </c>
      <c r="Q1691" s="5">
        <f t="shared" ca="1" si="267"/>
        <v>-0.15619047619047621</v>
      </c>
      <c r="R1691" s="9">
        <f t="shared" ca="1" si="268"/>
        <v>0</v>
      </c>
      <c r="S1691" s="5">
        <f t="shared" si="269"/>
        <v>1</v>
      </c>
    </row>
    <row r="1692" spans="1:19" x14ac:dyDescent="0.3">
      <c r="A1692" s="7">
        <v>43348</v>
      </c>
      <c r="B1692" s="3">
        <v>75092</v>
      </c>
      <c r="C1692" s="3">
        <v>74712</v>
      </c>
      <c r="D1692" s="3">
        <v>75370</v>
      </c>
      <c r="E1692" s="3">
        <v>74276</v>
      </c>
      <c r="F1692" s="4" t="s">
        <v>966</v>
      </c>
      <c r="G1692" s="1">
        <f>VALUE(LEFT(F1692,LEN(F1692)-1))*CHOOSE(MATCH(RIGHT(F1692,1),{"K";"M";"B"},0),1000,1000000,1000000000)</f>
        <v>2920000</v>
      </c>
      <c r="H1692" s="6">
        <v>5.1000000000000004E-3</v>
      </c>
      <c r="I1692" s="5">
        <f>+Dados_Históricos___Ibovespa_2015_a_2025[[#This Row],[Var%]]*100</f>
        <v>0.51</v>
      </c>
      <c r="J1692" s="9">
        <f t="shared" si="260"/>
        <v>1</v>
      </c>
      <c r="K1692" s="5">
        <f t="shared" si="261"/>
        <v>1.0000000000000009E-2</v>
      </c>
      <c r="L1692" s="9">
        <f t="shared" si="262"/>
        <v>1</v>
      </c>
      <c r="M1692" s="5">
        <f t="shared" ca="1" si="263"/>
        <v>-0.84600000000000009</v>
      </c>
      <c r="N1692" s="9">
        <f t="shared" ca="1" si="264"/>
        <v>0</v>
      </c>
      <c r="O1692" s="5">
        <f t="shared" ca="1" si="265"/>
        <v>-0.22700000000000009</v>
      </c>
      <c r="P1692" s="9">
        <f t="shared" ca="1" si="266"/>
        <v>0</v>
      </c>
      <c r="Q1692" s="5">
        <f t="shared" ca="1" si="267"/>
        <v>-0.31095238095238098</v>
      </c>
      <c r="R1692" s="9">
        <f t="shared" ca="1" si="268"/>
        <v>0</v>
      </c>
      <c r="S1692" s="5">
        <f t="shared" si="269"/>
        <v>1</v>
      </c>
    </row>
    <row r="1693" spans="1:19" x14ac:dyDescent="0.3">
      <c r="A1693" s="7">
        <v>43347</v>
      </c>
      <c r="B1693" s="3">
        <v>74712</v>
      </c>
      <c r="C1693" s="3">
        <v>76192</v>
      </c>
      <c r="D1693" s="3">
        <v>76192</v>
      </c>
      <c r="E1693" s="3">
        <v>74605</v>
      </c>
      <c r="F1693" s="4" t="s">
        <v>1010</v>
      </c>
      <c r="G1693" s="1">
        <f>VALUE(LEFT(F1693,LEN(F1693)-1))*CHOOSE(MATCH(RIGHT(F1693,1),{"K";"M";"B"},0),1000,1000000,1000000000)</f>
        <v>3260000</v>
      </c>
      <c r="H1693" s="6">
        <v>-1.9400000000000001E-2</v>
      </c>
      <c r="I1693" s="5">
        <f>+Dados_Históricos___Ibovespa_2015_a_2025[[#This Row],[Var%]]*100</f>
        <v>-1.94</v>
      </c>
      <c r="J1693" s="9">
        <f t="shared" si="260"/>
        <v>0</v>
      </c>
      <c r="K1693" s="5">
        <f t="shared" si="261"/>
        <v>-1.44</v>
      </c>
      <c r="L1693" s="9">
        <f t="shared" si="262"/>
        <v>0</v>
      </c>
      <c r="M1693" s="5">
        <f t="shared" ca="1" si="263"/>
        <v>-0.71200000000000008</v>
      </c>
      <c r="N1693" s="9">
        <f t="shared" ca="1" si="264"/>
        <v>0</v>
      </c>
      <c r="O1693" s="5">
        <f t="shared" ca="1" si="265"/>
        <v>-4.9000000000000023E-2</v>
      </c>
      <c r="P1693" s="9">
        <f t="shared" ca="1" si="266"/>
        <v>0</v>
      </c>
      <c r="Q1693" s="5">
        <f t="shared" ca="1" si="267"/>
        <v>-0.37666666666666671</v>
      </c>
      <c r="R1693" s="9">
        <f t="shared" ca="1" si="268"/>
        <v>0</v>
      </c>
      <c r="S1693" s="5">
        <f t="shared" si="269"/>
        <v>-1</v>
      </c>
    </row>
    <row r="1694" spans="1:19" x14ac:dyDescent="0.3">
      <c r="A1694" s="7">
        <v>43346</v>
      </c>
      <c r="B1694" s="3">
        <v>76193</v>
      </c>
      <c r="C1694" s="3">
        <v>76675</v>
      </c>
      <c r="D1694" s="3">
        <v>76675</v>
      </c>
      <c r="E1694" s="3">
        <v>75729</v>
      </c>
      <c r="F1694" s="4" t="s">
        <v>1011</v>
      </c>
      <c r="G1694" s="1">
        <f>VALUE(LEFT(F1694,LEN(F1694)-1))*CHOOSE(MATCH(RIGHT(F1694,1),{"K";"M";"B"},0),1000,1000000,1000000000)</f>
        <v>1730000</v>
      </c>
      <c r="H1694" s="6">
        <v>-6.3E-3</v>
      </c>
      <c r="I1694" s="5">
        <f>+Dados_Históricos___Ibovespa_2015_a_2025[[#This Row],[Var%]]*100</f>
        <v>-0.63</v>
      </c>
      <c r="J1694" s="9">
        <f t="shared" si="260"/>
        <v>0</v>
      </c>
      <c r="K1694" s="5">
        <f t="shared" si="261"/>
        <v>-0.13</v>
      </c>
      <c r="L1694" s="9">
        <f t="shared" si="262"/>
        <v>0</v>
      </c>
      <c r="M1694" s="5">
        <f t="shared" ca="1" si="263"/>
        <v>-0.442</v>
      </c>
      <c r="N1694" s="9">
        <f t="shared" ca="1" si="264"/>
        <v>0</v>
      </c>
      <c r="O1694" s="5">
        <f t="shared" ca="1" si="265"/>
        <v>-5.000000000000027E-3</v>
      </c>
      <c r="P1694" s="9">
        <f t="shared" ca="1" si="266"/>
        <v>0</v>
      </c>
      <c r="Q1694" s="5">
        <f t="shared" ca="1" si="267"/>
        <v>-0.3066666666666667</v>
      </c>
      <c r="R1694" s="9">
        <f t="shared" ca="1" si="268"/>
        <v>0</v>
      </c>
      <c r="S1694" s="5">
        <f t="shared" si="269"/>
        <v>-1</v>
      </c>
    </row>
    <row r="1695" spans="1:19" x14ac:dyDescent="0.3">
      <c r="A1695" s="7">
        <v>43343</v>
      </c>
      <c r="B1695" s="3">
        <v>76678</v>
      </c>
      <c r="C1695" s="3">
        <v>76386</v>
      </c>
      <c r="D1695" s="3">
        <v>77202</v>
      </c>
      <c r="E1695" s="3">
        <v>76026</v>
      </c>
      <c r="F1695" s="4" t="s">
        <v>992</v>
      </c>
      <c r="G1695" s="1">
        <f>VALUE(LEFT(F1695,LEN(F1695)-1))*CHOOSE(MATCH(RIGHT(F1695,1),{"K";"M";"B"},0),1000,1000000,1000000000)</f>
        <v>4270000</v>
      </c>
      <c r="H1695" s="6">
        <v>3.5999999999999999E-3</v>
      </c>
      <c r="I1695" s="5">
        <f>+Dados_Históricos___Ibovespa_2015_a_2025[[#This Row],[Var%]]*100</f>
        <v>0.36</v>
      </c>
      <c r="J1695" s="9">
        <f t="shared" si="260"/>
        <v>1</v>
      </c>
      <c r="K1695" s="5">
        <f t="shared" si="261"/>
        <v>0</v>
      </c>
      <c r="L1695" s="9">
        <f t="shared" si="262"/>
        <v>0</v>
      </c>
      <c r="M1695" s="5">
        <f t="shared" ca="1" si="263"/>
        <v>0.12199999999999997</v>
      </c>
      <c r="N1695" s="9">
        <f t="shared" ca="1" si="264"/>
        <v>1</v>
      </c>
      <c r="O1695" s="5">
        <f t="shared" ca="1" si="265"/>
        <v>9.7000000000000003E-2</v>
      </c>
      <c r="P1695" s="9">
        <f t="shared" ca="1" si="266"/>
        <v>1</v>
      </c>
      <c r="Q1695" s="5">
        <f t="shared" ca="1" si="267"/>
        <v>-0.16904761904761903</v>
      </c>
      <c r="R1695" s="9">
        <f t="shared" ca="1" si="268"/>
        <v>0</v>
      </c>
      <c r="S1695" s="5">
        <f t="shared" si="269"/>
        <v>1</v>
      </c>
    </row>
    <row r="1696" spans="1:19" x14ac:dyDescent="0.3">
      <c r="A1696" s="7">
        <v>43342</v>
      </c>
      <c r="B1696" s="3">
        <v>76404</v>
      </c>
      <c r="C1696" s="3">
        <v>78389</v>
      </c>
      <c r="D1696" s="3">
        <v>78389</v>
      </c>
      <c r="E1696" s="3">
        <v>76372</v>
      </c>
      <c r="F1696" s="4" t="s">
        <v>1011</v>
      </c>
      <c r="G1696" s="1">
        <f>VALUE(LEFT(F1696,LEN(F1696)-1))*CHOOSE(MATCH(RIGHT(F1696,1),{"K";"M";"B"},0),1000,1000000,1000000000)</f>
        <v>1730000</v>
      </c>
      <c r="H1696" s="6">
        <v>-2.53E-2</v>
      </c>
      <c r="I1696" s="5">
        <f>+Dados_Históricos___Ibovespa_2015_a_2025[[#This Row],[Var%]]*100</f>
        <v>-2.5299999999999998</v>
      </c>
      <c r="J1696" s="9">
        <f t="shared" si="260"/>
        <v>0</v>
      </c>
      <c r="K1696" s="5">
        <f t="shared" si="261"/>
        <v>-2.0299999999999998</v>
      </c>
      <c r="L1696" s="9">
        <f t="shared" si="262"/>
        <v>0</v>
      </c>
      <c r="M1696" s="5">
        <f t="shared" ca="1" si="263"/>
        <v>0.21600000000000003</v>
      </c>
      <c r="N1696" s="9">
        <f t="shared" ca="1" si="264"/>
        <v>1</v>
      </c>
      <c r="O1696" s="5">
        <f t="shared" ca="1" si="265"/>
        <v>-4.2000000000000016E-2</v>
      </c>
      <c r="P1696" s="9">
        <f t="shared" ca="1" si="266"/>
        <v>0</v>
      </c>
      <c r="Q1696" s="5">
        <f t="shared" ca="1" si="267"/>
        <v>-0.16619047619047619</v>
      </c>
      <c r="R1696" s="9">
        <f t="shared" ca="1" si="268"/>
        <v>0</v>
      </c>
      <c r="S1696" s="5">
        <f t="shared" si="269"/>
        <v>1</v>
      </c>
    </row>
    <row r="1697" spans="1:19" x14ac:dyDescent="0.3">
      <c r="A1697" s="7">
        <v>43341</v>
      </c>
      <c r="B1697" s="3">
        <v>78389</v>
      </c>
      <c r="C1697" s="3">
        <v>77472</v>
      </c>
      <c r="D1697" s="3">
        <v>78783</v>
      </c>
      <c r="E1697" s="3">
        <v>77399</v>
      </c>
      <c r="F1697" s="4" t="s">
        <v>1012</v>
      </c>
      <c r="G1697" s="1">
        <f>VALUE(LEFT(F1697,LEN(F1697)-1))*CHOOSE(MATCH(RIGHT(F1697,1),{"K";"M";"B"},0),1000,1000000,1000000000)</f>
        <v>3220000</v>
      </c>
      <c r="H1697" s="6">
        <v>1.18E-2</v>
      </c>
      <c r="I1697" s="5">
        <f>+Dados_Históricos___Ibovespa_2015_a_2025[[#This Row],[Var%]]*100</f>
        <v>1.18</v>
      </c>
      <c r="J1697" s="9">
        <f t="shared" si="260"/>
        <v>1</v>
      </c>
      <c r="K1697" s="5">
        <f t="shared" si="261"/>
        <v>0.67999999999999994</v>
      </c>
      <c r="L1697" s="9">
        <f t="shared" si="262"/>
        <v>1</v>
      </c>
      <c r="M1697" s="5">
        <f t="shared" ca="1" si="263"/>
        <v>0.39199999999999996</v>
      </c>
      <c r="N1697" s="9">
        <f t="shared" ca="1" si="264"/>
        <v>1</v>
      </c>
      <c r="O1697" s="5">
        <f t="shared" ca="1" si="265"/>
        <v>0.17700000000000005</v>
      </c>
      <c r="P1697" s="9">
        <f t="shared" ca="1" si="266"/>
        <v>1</v>
      </c>
      <c r="Q1697" s="5">
        <f t="shared" ca="1" si="267"/>
        <v>-4.0952380952380928E-2</v>
      </c>
      <c r="R1697" s="9">
        <f t="shared" ca="1" si="268"/>
        <v>0</v>
      </c>
      <c r="S1697" s="5">
        <f t="shared" si="269"/>
        <v>1</v>
      </c>
    </row>
    <row r="1698" spans="1:19" x14ac:dyDescent="0.3">
      <c r="A1698" s="7">
        <v>43340</v>
      </c>
      <c r="B1698" s="3">
        <v>77473</v>
      </c>
      <c r="C1698" s="3">
        <v>77928</v>
      </c>
      <c r="D1698" s="3">
        <v>78038</v>
      </c>
      <c r="E1698" s="3">
        <v>77149</v>
      </c>
      <c r="F1698" s="4" t="s">
        <v>1013</v>
      </c>
      <c r="G1698" s="1">
        <f>VALUE(LEFT(F1698,LEN(F1698)-1))*CHOOSE(MATCH(RIGHT(F1698,1),{"K";"M";"B"},0),1000,1000000,1000000000)</f>
        <v>3060000</v>
      </c>
      <c r="H1698" s="6">
        <v>-5.8999999999999999E-3</v>
      </c>
      <c r="I1698" s="5">
        <f>+Dados_Históricos___Ibovespa_2015_a_2025[[#This Row],[Var%]]*100</f>
        <v>-0.59</v>
      </c>
      <c r="J1698" s="9">
        <f t="shared" si="260"/>
        <v>0</v>
      </c>
      <c r="K1698" s="5">
        <f t="shared" si="261"/>
        <v>-8.9999999999999969E-2</v>
      </c>
      <c r="L1698" s="9">
        <f t="shared" si="262"/>
        <v>0</v>
      </c>
      <c r="M1698" s="5">
        <f t="shared" ca="1" si="263"/>
        <v>0.6140000000000001</v>
      </c>
      <c r="N1698" s="9">
        <f t="shared" ca="1" si="264"/>
        <v>1</v>
      </c>
      <c r="O1698" s="5">
        <f t="shared" ca="1" si="265"/>
        <v>-0.13499999999999995</v>
      </c>
      <c r="P1698" s="9">
        <f t="shared" ca="1" si="266"/>
        <v>0</v>
      </c>
      <c r="Q1698" s="5">
        <f t="shared" ca="1" si="267"/>
        <v>-0.15999999999999998</v>
      </c>
      <c r="R1698" s="9">
        <f t="shared" ca="1" si="268"/>
        <v>0</v>
      </c>
      <c r="S1698" s="5">
        <f t="shared" si="269"/>
        <v>1</v>
      </c>
    </row>
    <row r="1699" spans="1:19" x14ac:dyDescent="0.3">
      <c r="A1699" s="7">
        <v>43339</v>
      </c>
      <c r="B1699" s="3">
        <v>77930</v>
      </c>
      <c r="C1699" s="3">
        <v>76264</v>
      </c>
      <c r="D1699" s="3">
        <v>78008</v>
      </c>
      <c r="E1699" s="3">
        <v>76264</v>
      </c>
      <c r="F1699" s="4" t="s">
        <v>1014</v>
      </c>
      <c r="G1699" s="1">
        <f>VALUE(LEFT(F1699,LEN(F1699)-1))*CHOOSE(MATCH(RIGHT(F1699,1),{"K";"M";"B"},0),1000,1000000,1000000000)</f>
        <v>2840000</v>
      </c>
      <c r="H1699" s="6">
        <v>2.1899999999999999E-2</v>
      </c>
      <c r="I1699" s="5">
        <f>+Dados_Históricos___Ibovespa_2015_a_2025[[#This Row],[Var%]]*100</f>
        <v>2.19</v>
      </c>
      <c r="J1699" s="9">
        <f t="shared" si="260"/>
        <v>1</v>
      </c>
      <c r="K1699" s="5">
        <f t="shared" si="261"/>
        <v>1.69</v>
      </c>
      <c r="L1699" s="9">
        <f t="shared" si="262"/>
        <v>1</v>
      </c>
      <c r="M1699" s="5">
        <f t="shared" ca="1" si="263"/>
        <v>0.43200000000000005</v>
      </c>
      <c r="N1699" s="9">
        <f t="shared" ca="1" si="264"/>
        <v>1</v>
      </c>
      <c r="O1699" s="5">
        <f t="shared" ca="1" si="265"/>
        <v>6.7000000000000018E-2</v>
      </c>
      <c r="P1699" s="9">
        <f t="shared" ca="1" si="266"/>
        <v>1</v>
      </c>
      <c r="Q1699" s="5">
        <f t="shared" ca="1" si="267"/>
        <v>-0.10761904761904761</v>
      </c>
      <c r="R1699" s="9">
        <f t="shared" ca="1" si="268"/>
        <v>0</v>
      </c>
      <c r="S1699" s="5">
        <f t="shared" si="269"/>
        <v>-1</v>
      </c>
    </row>
    <row r="1700" spans="1:19" x14ac:dyDescent="0.3">
      <c r="A1700" s="7">
        <v>43336</v>
      </c>
      <c r="B1700" s="3">
        <v>76262</v>
      </c>
      <c r="C1700" s="3">
        <v>75647</v>
      </c>
      <c r="D1700" s="3">
        <v>76629</v>
      </c>
      <c r="E1700" s="3">
        <v>75647</v>
      </c>
      <c r="F1700" s="4" t="s">
        <v>1010</v>
      </c>
      <c r="G1700" s="1">
        <f>VALUE(LEFT(F1700,LEN(F1700)-1))*CHOOSE(MATCH(RIGHT(F1700,1),{"K";"M";"B"},0),1000,1000000,1000000000)</f>
        <v>3260000</v>
      </c>
      <c r="H1700" s="6">
        <v>8.3000000000000001E-3</v>
      </c>
      <c r="I1700" s="5">
        <f>+Dados_Históricos___Ibovespa_2015_a_2025[[#This Row],[Var%]]*100</f>
        <v>0.83</v>
      </c>
      <c r="J1700" s="9">
        <f t="shared" si="260"/>
        <v>1</v>
      </c>
      <c r="K1700" s="5">
        <f t="shared" si="261"/>
        <v>0.32999999999999996</v>
      </c>
      <c r="L1700" s="9">
        <f t="shared" si="262"/>
        <v>1</v>
      </c>
      <c r="M1700" s="5">
        <f t="shared" ca="1" si="263"/>
        <v>7.1999999999999939E-2</v>
      </c>
      <c r="N1700" s="9">
        <f t="shared" ca="1" si="264"/>
        <v>1</v>
      </c>
      <c r="O1700" s="5">
        <f t="shared" ca="1" si="265"/>
        <v>-2.4000000000000021E-2</v>
      </c>
      <c r="P1700" s="9">
        <f t="shared" ca="1" si="266"/>
        <v>0</v>
      </c>
      <c r="Q1700" s="5">
        <f t="shared" ca="1" si="267"/>
        <v>-0.1842857142857143</v>
      </c>
      <c r="R1700" s="9">
        <f t="shared" ca="1" si="268"/>
        <v>0</v>
      </c>
      <c r="S1700" s="5">
        <f t="shared" si="269"/>
        <v>-1</v>
      </c>
    </row>
    <row r="1701" spans="1:19" x14ac:dyDescent="0.3">
      <c r="A1701" s="7">
        <v>43335</v>
      </c>
      <c r="B1701" s="3">
        <v>75634</v>
      </c>
      <c r="C1701" s="3">
        <v>76898</v>
      </c>
      <c r="D1701" s="3">
        <v>77232</v>
      </c>
      <c r="E1701" s="3">
        <v>75466</v>
      </c>
      <c r="F1701" s="4" t="s">
        <v>959</v>
      </c>
      <c r="G1701" s="1">
        <f>VALUE(LEFT(F1701,LEN(F1701)-1))*CHOOSE(MATCH(RIGHT(F1701,1),{"K";"M";"B"},0),1000,1000000,1000000000)</f>
        <v>3990000</v>
      </c>
      <c r="H1701" s="6">
        <v>-1.6500000000000001E-2</v>
      </c>
      <c r="I1701" s="5">
        <f>+Dados_Históricos___Ibovespa_2015_a_2025[[#This Row],[Var%]]*100</f>
        <v>-1.6500000000000001</v>
      </c>
      <c r="J1701" s="9">
        <f t="shared" si="260"/>
        <v>0</v>
      </c>
      <c r="K1701" s="5">
        <f t="shared" si="261"/>
        <v>-1.1500000000000001</v>
      </c>
      <c r="L1701" s="9">
        <f t="shared" si="262"/>
        <v>0</v>
      </c>
      <c r="M1701" s="5">
        <f t="shared" ca="1" si="263"/>
        <v>-0.30000000000000004</v>
      </c>
      <c r="N1701" s="9">
        <f t="shared" ca="1" si="264"/>
        <v>0</v>
      </c>
      <c r="O1701" s="5">
        <f t="shared" ca="1" si="265"/>
        <v>-0.39300000000000007</v>
      </c>
      <c r="P1701" s="9">
        <f t="shared" ca="1" si="266"/>
        <v>0</v>
      </c>
      <c r="Q1701" s="5">
        <f t="shared" ca="1" si="267"/>
        <v>-0.27190476190476198</v>
      </c>
      <c r="R1701" s="9">
        <f t="shared" ca="1" si="268"/>
        <v>0</v>
      </c>
      <c r="S1701" s="5">
        <f t="shared" si="269"/>
        <v>-1</v>
      </c>
    </row>
    <row r="1702" spans="1:19" x14ac:dyDescent="0.3">
      <c r="A1702" s="7">
        <v>43334</v>
      </c>
      <c r="B1702" s="3">
        <v>76902</v>
      </c>
      <c r="C1702" s="3">
        <v>75171</v>
      </c>
      <c r="D1702" s="3">
        <v>76904</v>
      </c>
      <c r="E1702" s="3">
        <v>74876</v>
      </c>
      <c r="F1702" s="4" t="s">
        <v>1015</v>
      </c>
      <c r="G1702" s="1">
        <f>VALUE(LEFT(F1702,LEN(F1702)-1))*CHOOSE(MATCH(RIGHT(F1702,1),{"K";"M";"B"},0),1000,1000000,1000000000)</f>
        <v>3720000</v>
      </c>
      <c r="H1702" s="6">
        <v>2.29E-2</v>
      </c>
      <c r="I1702" s="5">
        <f>+Dados_Históricos___Ibovespa_2015_a_2025[[#This Row],[Var%]]*100</f>
        <v>2.29</v>
      </c>
      <c r="J1702" s="9">
        <f t="shared" si="260"/>
        <v>1</v>
      </c>
      <c r="K1702" s="5">
        <f t="shared" si="261"/>
        <v>1.79</v>
      </c>
      <c r="L1702" s="9">
        <f t="shared" si="262"/>
        <v>1</v>
      </c>
      <c r="M1702" s="5">
        <f t="shared" ca="1" si="263"/>
        <v>-3.8000000000000013E-2</v>
      </c>
      <c r="N1702" s="9">
        <f t="shared" ca="1" si="264"/>
        <v>0</v>
      </c>
      <c r="O1702" s="5">
        <f t="shared" ca="1" si="265"/>
        <v>-0.27699999999999997</v>
      </c>
      <c r="P1702" s="9">
        <f t="shared" ca="1" si="266"/>
        <v>0</v>
      </c>
      <c r="Q1702" s="5">
        <f t="shared" ca="1" si="267"/>
        <v>-0.12952380952380951</v>
      </c>
      <c r="R1702" s="9">
        <f t="shared" ca="1" si="268"/>
        <v>0</v>
      </c>
      <c r="S1702" s="5">
        <f t="shared" si="269"/>
        <v>-1</v>
      </c>
    </row>
    <row r="1703" spans="1:19" x14ac:dyDescent="0.3">
      <c r="A1703" s="7">
        <v>43333</v>
      </c>
      <c r="B1703" s="3">
        <v>75180</v>
      </c>
      <c r="C1703" s="3">
        <v>76327</v>
      </c>
      <c r="D1703" s="3">
        <v>76340</v>
      </c>
      <c r="E1703" s="3">
        <v>74915</v>
      </c>
      <c r="F1703" s="4" t="s">
        <v>1016</v>
      </c>
      <c r="G1703" s="1">
        <f>VALUE(LEFT(F1703,LEN(F1703)-1))*CHOOSE(MATCH(RIGHT(F1703,1),{"K";"M";"B"},0),1000,1000000,1000000000)</f>
        <v>4200000</v>
      </c>
      <c r="H1703" s="6">
        <v>-1.4999999999999999E-2</v>
      </c>
      <c r="I1703" s="5">
        <f>+Dados_Históricos___Ibovespa_2015_a_2025[[#This Row],[Var%]]*100</f>
        <v>-1.5</v>
      </c>
      <c r="J1703" s="9">
        <f t="shared" si="260"/>
        <v>0</v>
      </c>
      <c r="K1703" s="5">
        <f t="shared" si="261"/>
        <v>-1</v>
      </c>
      <c r="L1703" s="9">
        <f t="shared" si="262"/>
        <v>0</v>
      </c>
      <c r="M1703" s="5">
        <f t="shared" ca="1" si="263"/>
        <v>-0.88400000000000001</v>
      </c>
      <c r="N1703" s="9">
        <f t="shared" ca="1" si="264"/>
        <v>0</v>
      </c>
      <c r="O1703" s="5">
        <f t="shared" ca="1" si="265"/>
        <v>-0.65500000000000003</v>
      </c>
      <c r="P1703" s="9">
        <f t="shared" ca="1" si="266"/>
        <v>0</v>
      </c>
      <c r="Q1703" s="5">
        <f t="shared" ca="1" si="267"/>
        <v>-0.1676190476190477</v>
      </c>
      <c r="R1703" s="9">
        <f t="shared" ca="1" si="268"/>
        <v>0</v>
      </c>
      <c r="S1703" s="5">
        <f t="shared" si="269"/>
        <v>-1</v>
      </c>
    </row>
    <row r="1704" spans="1:19" x14ac:dyDescent="0.3">
      <c r="A1704" s="7">
        <v>43332</v>
      </c>
      <c r="B1704" s="3">
        <v>76328</v>
      </c>
      <c r="C1704" s="3">
        <v>76029</v>
      </c>
      <c r="D1704" s="3">
        <v>76497</v>
      </c>
      <c r="E1704" s="3">
        <v>75608</v>
      </c>
      <c r="F1704" s="4" t="s">
        <v>923</v>
      </c>
      <c r="G1704" s="1">
        <f>VALUE(LEFT(F1704,LEN(F1704)-1))*CHOOSE(MATCH(RIGHT(F1704,1),{"K";"M";"B"},0),1000,1000000,1000000000)</f>
        <v>3690000</v>
      </c>
      <c r="H1704" s="6">
        <v>3.8999999999999998E-3</v>
      </c>
      <c r="I1704" s="5">
        <f>+Dados_Históricos___Ibovespa_2015_a_2025[[#This Row],[Var%]]*100</f>
        <v>0.38999999999999996</v>
      </c>
      <c r="J1704" s="9">
        <f t="shared" si="260"/>
        <v>1</v>
      </c>
      <c r="K1704" s="5">
        <f t="shared" si="261"/>
        <v>0</v>
      </c>
      <c r="L1704" s="9">
        <f t="shared" si="262"/>
        <v>0</v>
      </c>
      <c r="M1704" s="5">
        <f t="shared" ca="1" si="263"/>
        <v>-0.29799999999999999</v>
      </c>
      <c r="N1704" s="9">
        <f t="shared" ca="1" si="264"/>
        <v>0</v>
      </c>
      <c r="O1704" s="5">
        <f t="shared" ca="1" si="265"/>
        <v>-0.59199999999999997</v>
      </c>
      <c r="P1704" s="9">
        <f t="shared" ca="1" si="266"/>
        <v>0</v>
      </c>
      <c r="Q1704" s="5">
        <f t="shared" ca="1" si="267"/>
        <v>-0.13095238095238093</v>
      </c>
      <c r="R1704" s="9">
        <f t="shared" ca="1" si="268"/>
        <v>0</v>
      </c>
      <c r="S1704" s="5">
        <f t="shared" si="269"/>
        <v>-1</v>
      </c>
    </row>
    <row r="1705" spans="1:19" x14ac:dyDescent="0.3">
      <c r="A1705" s="7">
        <v>43329</v>
      </c>
      <c r="B1705" s="3">
        <v>76028</v>
      </c>
      <c r="C1705" s="3">
        <v>76817</v>
      </c>
      <c r="D1705" s="3">
        <v>76817</v>
      </c>
      <c r="E1705" s="3">
        <v>75633</v>
      </c>
      <c r="F1705" s="4" t="s">
        <v>1017</v>
      </c>
      <c r="G1705" s="1">
        <f>VALUE(LEFT(F1705,LEN(F1705)-1))*CHOOSE(MATCH(RIGHT(F1705,1),{"K";"M";"B"},0),1000,1000000,1000000000)</f>
        <v>3860000</v>
      </c>
      <c r="H1705" s="6">
        <v>-1.03E-2</v>
      </c>
      <c r="I1705" s="5">
        <f>+Dados_Históricos___Ibovespa_2015_a_2025[[#This Row],[Var%]]*100</f>
        <v>-1.03</v>
      </c>
      <c r="J1705" s="9">
        <f t="shared" si="260"/>
        <v>0</v>
      </c>
      <c r="K1705" s="5">
        <f t="shared" si="261"/>
        <v>-0.53</v>
      </c>
      <c r="L1705" s="9">
        <f t="shared" si="262"/>
        <v>0</v>
      </c>
      <c r="M1705" s="5">
        <f t="shared" ca="1" si="263"/>
        <v>-0.12000000000000002</v>
      </c>
      <c r="N1705" s="9">
        <f t="shared" ca="1" si="264"/>
        <v>0</v>
      </c>
      <c r="O1705" s="5">
        <f t="shared" ca="1" si="265"/>
        <v>-0.67800000000000005</v>
      </c>
      <c r="P1705" s="9">
        <f t="shared" ca="1" si="266"/>
        <v>0</v>
      </c>
      <c r="Q1705" s="5">
        <f t="shared" ca="1" si="267"/>
        <v>-8.2857142857142893E-2</v>
      </c>
      <c r="R1705" s="9">
        <f t="shared" ca="1" si="268"/>
        <v>0</v>
      </c>
      <c r="S1705" s="5">
        <f t="shared" si="269"/>
        <v>-1</v>
      </c>
    </row>
    <row r="1706" spans="1:19" x14ac:dyDescent="0.3">
      <c r="A1706" s="7">
        <v>43328</v>
      </c>
      <c r="B1706" s="3">
        <v>76819</v>
      </c>
      <c r="C1706" s="3">
        <v>77085</v>
      </c>
      <c r="D1706" s="3">
        <v>77704</v>
      </c>
      <c r="E1706" s="3">
        <v>76381</v>
      </c>
      <c r="F1706" s="4" t="s">
        <v>1018</v>
      </c>
      <c r="G1706" s="1">
        <f>VALUE(LEFT(F1706,LEN(F1706)-1))*CHOOSE(MATCH(RIGHT(F1706,1),{"K";"M";"B"},0),1000,1000000,1000000000)</f>
        <v>3390000</v>
      </c>
      <c r="H1706" s="6">
        <v>-3.3999999999999998E-3</v>
      </c>
      <c r="I1706" s="5">
        <f>+Dados_Históricos___Ibovespa_2015_a_2025[[#This Row],[Var%]]*100</f>
        <v>-0.33999999999999997</v>
      </c>
      <c r="J1706" s="9">
        <f t="shared" si="260"/>
        <v>0</v>
      </c>
      <c r="K1706" s="5">
        <f t="shared" si="261"/>
        <v>0</v>
      </c>
      <c r="L1706" s="9">
        <f t="shared" si="262"/>
        <v>0</v>
      </c>
      <c r="M1706" s="5">
        <f t="shared" ca="1" si="263"/>
        <v>-0.48599999999999993</v>
      </c>
      <c r="N1706" s="9">
        <f t="shared" ca="1" si="264"/>
        <v>0</v>
      </c>
      <c r="O1706" s="5">
        <f t="shared" ca="1" si="265"/>
        <v>-0.34900000000000003</v>
      </c>
      <c r="P1706" s="9">
        <f t="shared" ca="1" si="266"/>
        <v>0</v>
      </c>
      <c r="Q1706" s="5">
        <f t="shared" ca="1" si="267"/>
        <v>-2.6190476190476198E-2</v>
      </c>
      <c r="R1706" s="9">
        <f t="shared" ca="1" si="268"/>
        <v>0</v>
      </c>
      <c r="S1706" s="5">
        <f t="shared" si="269"/>
        <v>-1</v>
      </c>
    </row>
    <row r="1707" spans="1:19" x14ac:dyDescent="0.3">
      <c r="A1707" s="7">
        <v>43327</v>
      </c>
      <c r="B1707" s="3">
        <v>77078</v>
      </c>
      <c r="C1707" s="3">
        <v>78614</v>
      </c>
      <c r="D1707" s="3">
        <v>78618</v>
      </c>
      <c r="E1707" s="3">
        <v>76829</v>
      </c>
      <c r="F1707" s="4" t="s">
        <v>998</v>
      </c>
      <c r="G1707" s="1">
        <f>VALUE(LEFT(F1707,LEN(F1707)-1))*CHOOSE(MATCH(RIGHT(F1707,1),{"K";"M";"B"},0),1000,1000000,1000000000)</f>
        <v>4520000</v>
      </c>
      <c r="H1707" s="6">
        <v>-1.9400000000000001E-2</v>
      </c>
      <c r="I1707" s="5">
        <f>+Dados_Históricos___Ibovespa_2015_a_2025[[#This Row],[Var%]]*100</f>
        <v>-1.94</v>
      </c>
      <c r="J1707" s="9">
        <f t="shared" si="260"/>
        <v>0</v>
      </c>
      <c r="K1707" s="5">
        <f t="shared" si="261"/>
        <v>-1.44</v>
      </c>
      <c r="L1707" s="9">
        <f t="shared" si="262"/>
        <v>0</v>
      </c>
      <c r="M1707" s="5">
        <f t="shared" ca="1" si="263"/>
        <v>-0.51600000000000001</v>
      </c>
      <c r="N1707" s="9">
        <f t="shared" ca="1" si="264"/>
        <v>0</v>
      </c>
      <c r="O1707" s="5">
        <f t="shared" ca="1" si="265"/>
        <v>-0.27300000000000002</v>
      </c>
      <c r="P1707" s="9">
        <f t="shared" ca="1" si="266"/>
        <v>0</v>
      </c>
      <c r="Q1707" s="5">
        <f t="shared" ca="1" si="267"/>
        <v>-5.6666666666666678E-2</v>
      </c>
      <c r="R1707" s="9">
        <f t="shared" ca="1" si="268"/>
        <v>0</v>
      </c>
      <c r="S1707" s="5">
        <f t="shared" si="269"/>
        <v>-1</v>
      </c>
    </row>
    <row r="1708" spans="1:19" x14ac:dyDescent="0.3">
      <c r="A1708" s="7">
        <v>43326</v>
      </c>
      <c r="B1708" s="3">
        <v>78602</v>
      </c>
      <c r="C1708" s="3">
        <v>77499</v>
      </c>
      <c r="D1708" s="3">
        <v>78742</v>
      </c>
      <c r="E1708" s="3">
        <v>77499</v>
      </c>
      <c r="F1708" s="4" t="s">
        <v>924</v>
      </c>
      <c r="G1708" s="1">
        <f>VALUE(LEFT(F1708,LEN(F1708)-1))*CHOOSE(MATCH(RIGHT(F1708,1),{"K";"M";"B"},0),1000,1000000,1000000000)</f>
        <v>3830000</v>
      </c>
      <c r="H1708" s="6">
        <v>1.43E-2</v>
      </c>
      <c r="I1708" s="5">
        <f>+Dados_Históricos___Ibovespa_2015_a_2025[[#This Row],[Var%]]*100</f>
        <v>1.43</v>
      </c>
      <c r="J1708" s="9">
        <f t="shared" si="260"/>
        <v>1</v>
      </c>
      <c r="K1708" s="5">
        <f t="shared" si="261"/>
        <v>0.92999999999999994</v>
      </c>
      <c r="L1708" s="9">
        <f t="shared" si="262"/>
        <v>1</v>
      </c>
      <c r="M1708" s="5">
        <f t="shared" ca="1" si="263"/>
        <v>-0.42599999999999999</v>
      </c>
      <c r="N1708" s="9">
        <f t="shared" ca="1" si="264"/>
        <v>0</v>
      </c>
      <c r="O1708" s="5">
        <f t="shared" ca="1" si="265"/>
        <v>-6.9000000000000047E-2</v>
      </c>
      <c r="P1708" s="9">
        <f t="shared" ca="1" si="266"/>
        <v>0</v>
      </c>
      <c r="Q1708" s="5">
        <f t="shared" ca="1" si="267"/>
        <v>0.1276190476190476</v>
      </c>
      <c r="R1708" s="9">
        <f t="shared" ca="1" si="268"/>
        <v>1</v>
      </c>
      <c r="S1708" s="5">
        <f t="shared" si="269"/>
        <v>-1</v>
      </c>
    </row>
    <row r="1709" spans="1:19" x14ac:dyDescent="0.3">
      <c r="A1709" s="7">
        <v>43325</v>
      </c>
      <c r="B1709" s="3">
        <v>77496</v>
      </c>
      <c r="C1709" s="3">
        <v>76513</v>
      </c>
      <c r="D1709" s="3">
        <v>77689</v>
      </c>
      <c r="E1709" s="3">
        <v>75931</v>
      </c>
      <c r="F1709" s="4" t="s">
        <v>1019</v>
      </c>
      <c r="G1709" s="1">
        <f>VALUE(LEFT(F1709,LEN(F1709)-1))*CHOOSE(MATCH(RIGHT(F1709,1),{"K";"M";"B"},0),1000,1000000,1000000000)</f>
        <v>4080000</v>
      </c>
      <c r="H1709" s="6">
        <v>1.2800000000000001E-2</v>
      </c>
      <c r="I1709" s="5">
        <f>+Dados_Históricos___Ibovespa_2015_a_2025[[#This Row],[Var%]]*100</f>
        <v>1.28</v>
      </c>
      <c r="J1709" s="9">
        <f t="shared" si="260"/>
        <v>1</v>
      </c>
      <c r="K1709" s="5">
        <f t="shared" si="261"/>
        <v>0.78</v>
      </c>
      <c r="L1709" s="9">
        <f t="shared" si="262"/>
        <v>1</v>
      </c>
      <c r="M1709" s="5">
        <f t="shared" ca="1" si="263"/>
        <v>-0.8859999999999999</v>
      </c>
      <c r="N1709" s="9">
        <f t="shared" ca="1" si="264"/>
        <v>0</v>
      </c>
      <c r="O1709" s="5">
        <f t="shared" ca="1" si="265"/>
        <v>-0.34399999999999997</v>
      </c>
      <c r="P1709" s="9">
        <f t="shared" ca="1" si="266"/>
        <v>0</v>
      </c>
      <c r="Q1709" s="5">
        <f t="shared" ca="1" si="267"/>
        <v>6.333333333333338E-2</v>
      </c>
      <c r="R1709" s="9">
        <f t="shared" ca="1" si="268"/>
        <v>1</v>
      </c>
      <c r="S1709" s="5">
        <f t="shared" si="269"/>
        <v>-1</v>
      </c>
    </row>
    <row r="1710" spans="1:19" x14ac:dyDescent="0.3">
      <c r="A1710" s="7">
        <v>43322</v>
      </c>
      <c r="B1710" s="3">
        <v>76514</v>
      </c>
      <c r="C1710" s="3">
        <v>78766</v>
      </c>
      <c r="D1710" s="3">
        <v>78766</v>
      </c>
      <c r="E1710" s="3">
        <v>76043</v>
      </c>
      <c r="F1710" s="4" t="s">
        <v>1020</v>
      </c>
      <c r="G1710" s="1">
        <f>VALUE(LEFT(F1710,LEN(F1710)-1))*CHOOSE(MATCH(RIGHT(F1710,1),{"K";"M";"B"},0),1000,1000000,1000000000)</f>
        <v>4830000</v>
      </c>
      <c r="H1710" s="6">
        <v>-2.86E-2</v>
      </c>
      <c r="I1710" s="5">
        <f>+Dados_Históricos___Ibovespa_2015_a_2025[[#This Row],[Var%]]*100</f>
        <v>-2.86</v>
      </c>
      <c r="J1710" s="9">
        <f t="shared" si="260"/>
        <v>0</v>
      </c>
      <c r="K1710" s="5">
        <f t="shared" si="261"/>
        <v>-2.36</v>
      </c>
      <c r="L1710" s="9">
        <f t="shared" si="262"/>
        <v>0</v>
      </c>
      <c r="M1710" s="5">
        <f t="shared" ca="1" si="263"/>
        <v>-1.236</v>
      </c>
      <c r="N1710" s="9">
        <f t="shared" ca="1" si="264"/>
        <v>0</v>
      </c>
      <c r="O1710" s="5">
        <f t="shared" ca="1" si="265"/>
        <v>-0.42099999999999999</v>
      </c>
      <c r="P1710" s="9">
        <f t="shared" ca="1" si="266"/>
        <v>0</v>
      </c>
      <c r="Q1710" s="5">
        <f t="shared" ca="1" si="267"/>
        <v>4.8571428571428585E-2</v>
      </c>
      <c r="R1710" s="9">
        <f t="shared" ca="1" si="268"/>
        <v>1</v>
      </c>
      <c r="S1710" s="5">
        <f t="shared" si="269"/>
        <v>-1</v>
      </c>
    </row>
    <row r="1711" spans="1:19" x14ac:dyDescent="0.3">
      <c r="A1711" s="7">
        <v>43321</v>
      </c>
      <c r="B1711" s="3">
        <v>78768</v>
      </c>
      <c r="C1711" s="3">
        <v>79171</v>
      </c>
      <c r="D1711" s="3">
        <v>79461</v>
      </c>
      <c r="E1711" s="3">
        <v>78156</v>
      </c>
      <c r="F1711" s="4" t="s">
        <v>924</v>
      </c>
      <c r="G1711" s="1">
        <f>VALUE(LEFT(F1711,LEN(F1711)-1))*CHOOSE(MATCH(RIGHT(F1711,1),{"K";"M";"B"},0),1000,1000000,1000000000)</f>
        <v>3830000</v>
      </c>
      <c r="H1711" s="6">
        <v>-4.8999999999999998E-3</v>
      </c>
      <c r="I1711" s="5">
        <f>+Dados_Históricos___Ibovespa_2015_a_2025[[#This Row],[Var%]]*100</f>
        <v>-0.49</v>
      </c>
      <c r="J1711" s="9">
        <f t="shared" si="260"/>
        <v>0</v>
      </c>
      <c r="K1711" s="5">
        <f t="shared" si="261"/>
        <v>0</v>
      </c>
      <c r="L1711" s="9">
        <f t="shared" si="262"/>
        <v>0</v>
      </c>
      <c r="M1711" s="5">
        <f t="shared" ca="1" si="263"/>
        <v>-0.21200000000000002</v>
      </c>
      <c r="N1711" s="9">
        <f t="shared" ca="1" si="264"/>
        <v>0</v>
      </c>
      <c r="O1711" s="5">
        <f t="shared" ca="1" si="265"/>
        <v>-7.7000000000000041E-2</v>
      </c>
      <c r="P1711" s="9">
        <f t="shared" ca="1" si="266"/>
        <v>0</v>
      </c>
      <c r="Q1711" s="5">
        <f t="shared" ca="1" si="267"/>
        <v>0.27809523809523806</v>
      </c>
      <c r="R1711" s="9">
        <f t="shared" ca="1" si="268"/>
        <v>1</v>
      </c>
      <c r="S1711" s="5">
        <f t="shared" si="269"/>
        <v>-1.0000000000000002</v>
      </c>
    </row>
    <row r="1712" spans="1:19" x14ac:dyDescent="0.3">
      <c r="A1712" s="7">
        <v>43320</v>
      </c>
      <c r="B1712" s="3">
        <v>79152</v>
      </c>
      <c r="C1712" s="3">
        <v>80347</v>
      </c>
      <c r="D1712" s="3">
        <v>80912</v>
      </c>
      <c r="E1712" s="3">
        <v>78966</v>
      </c>
      <c r="F1712" s="4" t="s">
        <v>955</v>
      </c>
      <c r="G1712" s="1">
        <f>VALUE(LEFT(F1712,LEN(F1712)-1))*CHOOSE(MATCH(RIGHT(F1712,1),{"K";"M";"B"},0),1000,1000000,1000000000)</f>
        <v>3950000</v>
      </c>
      <c r="H1712" s="6">
        <v>-1.49E-2</v>
      </c>
      <c r="I1712" s="5">
        <f>+Dados_Históricos___Ibovespa_2015_a_2025[[#This Row],[Var%]]*100</f>
        <v>-1.49</v>
      </c>
      <c r="J1712" s="9">
        <f t="shared" si="260"/>
        <v>0</v>
      </c>
      <c r="K1712" s="5">
        <f t="shared" si="261"/>
        <v>-0.99</v>
      </c>
      <c r="L1712" s="9">
        <f t="shared" si="262"/>
        <v>0</v>
      </c>
      <c r="M1712" s="5">
        <f t="shared" ca="1" si="263"/>
        <v>-3.0000000000000061E-2</v>
      </c>
      <c r="N1712" s="9">
        <f t="shared" ca="1" si="264"/>
        <v>0</v>
      </c>
      <c r="O1712" s="5">
        <f t="shared" ca="1" si="265"/>
        <v>-0.12900000000000006</v>
      </c>
      <c r="P1712" s="9">
        <f t="shared" ca="1" si="266"/>
        <v>0</v>
      </c>
      <c r="Q1712" s="5">
        <f t="shared" ca="1" si="267"/>
        <v>0.27190476190476193</v>
      </c>
      <c r="R1712" s="9">
        <f t="shared" ca="1" si="268"/>
        <v>1</v>
      </c>
      <c r="S1712" s="5">
        <f t="shared" si="269"/>
        <v>-1</v>
      </c>
    </row>
    <row r="1713" spans="1:19" x14ac:dyDescent="0.3">
      <c r="A1713" s="7">
        <v>43319</v>
      </c>
      <c r="B1713" s="3">
        <v>80347</v>
      </c>
      <c r="C1713" s="3">
        <v>81093</v>
      </c>
      <c r="D1713" s="3">
        <v>81742</v>
      </c>
      <c r="E1713" s="3">
        <v>79923</v>
      </c>
      <c r="F1713" s="4" t="s">
        <v>893</v>
      </c>
      <c r="G1713" s="1">
        <f>VALUE(LEFT(F1713,LEN(F1713)-1))*CHOOSE(MATCH(RIGHT(F1713,1),{"K";"M";"B"},0),1000,1000000,1000000000)</f>
        <v>3980000</v>
      </c>
      <c r="H1713" s="6">
        <v>-8.6999999999999994E-3</v>
      </c>
      <c r="I1713" s="5">
        <f>+Dados_Históricos___Ibovespa_2015_a_2025[[#This Row],[Var%]]*100</f>
        <v>-0.86999999999999988</v>
      </c>
      <c r="J1713" s="9">
        <f t="shared" si="260"/>
        <v>0</v>
      </c>
      <c r="K1713" s="5">
        <f t="shared" si="261"/>
        <v>-0.36999999999999988</v>
      </c>
      <c r="L1713" s="9">
        <f t="shared" si="262"/>
        <v>0</v>
      </c>
      <c r="M1713" s="5">
        <f t="shared" ca="1" si="263"/>
        <v>0.28799999999999998</v>
      </c>
      <c r="N1713" s="9">
        <f t="shared" ca="1" si="264"/>
        <v>1</v>
      </c>
      <c r="O1713" s="5">
        <f t="shared" ca="1" si="265"/>
        <v>0.154</v>
      </c>
      <c r="P1713" s="9">
        <f t="shared" ca="1" si="266"/>
        <v>1</v>
      </c>
      <c r="Q1713" s="5">
        <f t="shared" ca="1" si="267"/>
        <v>0.33333333333333331</v>
      </c>
      <c r="R1713" s="9">
        <f t="shared" ca="1" si="268"/>
        <v>1</v>
      </c>
      <c r="S1713" s="5">
        <f t="shared" si="269"/>
        <v>1</v>
      </c>
    </row>
    <row r="1714" spans="1:19" x14ac:dyDescent="0.3">
      <c r="A1714" s="7">
        <v>43318</v>
      </c>
      <c r="B1714" s="3">
        <v>81051</v>
      </c>
      <c r="C1714" s="3">
        <v>81445</v>
      </c>
      <c r="D1714" s="3">
        <v>81765</v>
      </c>
      <c r="E1714" s="3">
        <v>80965</v>
      </c>
      <c r="F1714" s="4" t="s">
        <v>1021</v>
      </c>
      <c r="G1714" s="1">
        <f>VALUE(LEFT(F1714,LEN(F1714)-1))*CHOOSE(MATCH(RIGHT(F1714,1),{"K";"M";"B"},0),1000,1000000,1000000000)</f>
        <v>2590000</v>
      </c>
      <c r="H1714" s="6">
        <v>-4.7000000000000002E-3</v>
      </c>
      <c r="I1714" s="5">
        <f>+Dados_Históricos___Ibovespa_2015_a_2025[[#This Row],[Var%]]*100</f>
        <v>-0.47000000000000003</v>
      </c>
      <c r="J1714" s="9">
        <f t="shared" si="260"/>
        <v>0</v>
      </c>
      <c r="K1714" s="5">
        <f t="shared" si="261"/>
        <v>0</v>
      </c>
      <c r="L1714" s="9">
        <f t="shared" si="262"/>
        <v>0</v>
      </c>
      <c r="M1714" s="5">
        <f t="shared" ca="1" si="263"/>
        <v>0.19800000000000001</v>
      </c>
      <c r="N1714" s="9">
        <f t="shared" ca="1" si="264"/>
        <v>1</v>
      </c>
      <c r="O1714" s="5">
        <f t="shared" ca="1" si="265"/>
        <v>0.39</v>
      </c>
      <c r="P1714" s="9">
        <f t="shared" ca="1" si="266"/>
        <v>1</v>
      </c>
      <c r="Q1714" s="5">
        <f t="shared" ca="1" si="267"/>
        <v>0.4038095238095239</v>
      </c>
      <c r="R1714" s="9">
        <f t="shared" ca="1" si="268"/>
        <v>1</v>
      </c>
      <c r="S1714" s="5">
        <f t="shared" si="269"/>
        <v>-1</v>
      </c>
    </row>
    <row r="1715" spans="1:19" x14ac:dyDescent="0.3">
      <c r="A1715" s="7">
        <v>43315</v>
      </c>
      <c r="B1715" s="3">
        <v>81435</v>
      </c>
      <c r="C1715" s="3">
        <v>79656</v>
      </c>
      <c r="D1715" s="3">
        <v>81792</v>
      </c>
      <c r="E1715" s="3">
        <v>79656</v>
      </c>
      <c r="F1715" s="4" t="s">
        <v>1022</v>
      </c>
      <c r="G1715" s="1">
        <f>VALUE(LEFT(F1715,LEN(F1715)-1))*CHOOSE(MATCH(RIGHT(F1715,1),{"K";"M";"B"},0),1000,1000000,1000000000)</f>
        <v>3920000</v>
      </c>
      <c r="H1715" s="6">
        <v>2.2599999999999999E-2</v>
      </c>
      <c r="I1715" s="5">
        <f>+Dados_Históricos___Ibovespa_2015_a_2025[[#This Row],[Var%]]*100</f>
        <v>2.2599999999999998</v>
      </c>
      <c r="J1715" s="9">
        <f t="shared" si="260"/>
        <v>1</v>
      </c>
      <c r="K1715" s="5">
        <f t="shared" si="261"/>
        <v>1.7599999999999998</v>
      </c>
      <c r="L1715" s="9">
        <f t="shared" si="262"/>
        <v>1</v>
      </c>
      <c r="M1715" s="5">
        <f t="shared" ca="1" si="263"/>
        <v>0.39399999999999996</v>
      </c>
      <c r="N1715" s="9">
        <f t="shared" ca="1" si="264"/>
        <v>1</v>
      </c>
      <c r="O1715" s="5">
        <f t="shared" ca="1" si="265"/>
        <v>0.36399999999999999</v>
      </c>
      <c r="P1715" s="9">
        <f t="shared" ca="1" si="266"/>
        <v>1</v>
      </c>
      <c r="Q1715" s="5">
        <f t="shared" ca="1" si="267"/>
        <v>0.41428571428571431</v>
      </c>
      <c r="R1715" s="9">
        <f t="shared" ca="1" si="268"/>
        <v>1</v>
      </c>
      <c r="S1715" s="5">
        <f t="shared" si="269"/>
        <v>1</v>
      </c>
    </row>
    <row r="1716" spans="1:19" x14ac:dyDescent="0.3">
      <c r="A1716" s="7">
        <v>43314</v>
      </c>
      <c r="B1716" s="3">
        <v>79637</v>
      </c>
      <c r="C1716" s="3">
        <v>79237</v>
      </c>
      <c r="D1716" s="3">
        <v>79896</v>
      </c>
      <c r="E1716" s="3">
        <v>78573</v>
      </c>
      <c r="F1716" s="4" t="s">
        <v>1023</v>
      </c>
      <c r="G1716" s="1">
        <f>VALUE(LEFT(F1716,LEN(F1716)-1))*CHOOSE(MATCH(RIGHT(F1716,1),{"K";"M";"B"},0),1000,1000000,1000000000)</f>
        <v>3100000</v>
      </c>
      <c r="H1716" s="6">
        <v>4.1999999999999997E-3</v>
      </c>
      <c r="I1716" s="5">
        <f>+Dados_Históricos___Ibovespa_2015_a_2025[[#This Row],[Var%]]*100</f>
        <v>0.42</v>
      </c>
      <c r="J1716" s="9">
        <f t="shared" si="260"/>
        <v>1</v>
      </c>
      <c r="K1716" s="5">
        <f t="shared" si="261"/>
        <v>0</v>
      </c>
      <c r="L1716" s="9">
        <f t="shared" si="262"/>
        <v>0</v>
      </c>
      <c r="M1716" s="5">
        <f t="shared" ca="1" si="263"/>
        <v>5.7999999999999982E-2</v>
      </c>
      <c r="N1716" s="9">
        <f t="shared" ca="1" si="264"/>
        <v>1</v>
      </c>
      <c r="O1716" s="5">
        <f t="shared" ca="1" si="265"/>
        <v>0.27800000000000002</v>
      </c>
      <c r="P1716" s="9">
        <f t="shared" ca="1" si="266"/>
        <v>1</v>
      </c>
      <c r="Q1716" s="5">
        <f t="shared" ca="1" si="267"/>
        <v>0.37619047619047619</v>
      </c>
      <c r="R1716" s="9">
        <f t="shared" ca="1" si="268"/>
        <v>1</v>
      </c>
      <c r="S1716" s="5">
        <f t="shared" si="269"/>
        <v>1</v>
      </c>
    </row>
    <row r="1717" spans="1:19" x14ac:dyDescent="0.3">
      <c r="A1717" s="7">
        <v>43313</v>
      </c>
      <c r="B1717" s="3">
        <v>79302</v>
      </c>
      <c r="C1717" s="3">
        <v>79213</v>
      </c>
      <c r="D1717" s="3">
        <v>79731</v>
      </c>
      <c r="E1717" s="3">
        <v>78769</v>
      </c>
      <c r="F1717" s="4" t="s">
        <v>937</v>
      </c>
      <c r="G1717" s="1">
        <f>VALUE(LEFT(F1717,LEN(F1717)-1))*CHOOSE(MATCH(RIGHT(F1717,1),{"K";"M";"B"},0),1000,1000000,1000000000)</f>
        <v>3330000</v>
      </c>
      <c r="H1717" s="6">
        <v>1E-3</v>
      </c>
      <c r="I1717" s="5">
        <f>+Dados_Históricos___Ibovespa_2015_a_2025[[#This Row],[Var%]]*100</f>
        <v>0.1</v>
      </c>
      <c r="J1717" s="9">
        <f t="shared" si="260"/>
        <v>1</v>
      </c>
      <c r="K1717" s="5">
        <f t="shared" si="261"/>
        <v>0</v>
      </c>
      <c r="L1717" s="9">
        <f t="shared" si="262"/>
        <v>0</v>
      </c>
      <c r="M1717" s="5">
        <f t="shared" ca="1" si="263"/>
        <v>-0.22800000000000004</v>
      </c>
      <c r="N1717" s="9">
        <f t="shared" ca="1" si="264"/>
        <v>0</v>
      </c>
      <c r="O1717" s="5">
        <f t="shared" ca="1" si="265"/>
        <v>0.25200000000000006</v>
      </c>
      <c r="P1717" s="9">
        <f t="shared" ca="1" si="266"/>
        <v>1</v>
      </c>
      <c r="Q1717" s="5">
        <f t="shared" ca="1" si="267"/>
        <v>0.41047619047619055</v>
      </c>
      <c r="R1717" s="9">
        <f t="shared" ca="1" si="268"/>
        <v>1</v>
      </c>
      <c r="S1717" s="5">
        <f t="shared" si="269"/>
        <v>-1</v>
      </c>
    </row>
    <row r="1718" spans="1:19" x14ac:dyDescent="0.3">
      <c r="A1718" s="7">
        <v>43312</v>
      </c>
      <c r="B1718" s="3">
        <v>79220</v>
      </c>
      <c r="C1718" s="3">
        <v>80279</v>
      </c>
      <c r="D1718" s="3">
        <v>80279</v>
      </c>
      <c r="E1718" s="3">
        <v>79016</v>
      </c>
      <c r="F1718" s="4" t="s">
        <v>981</v>
      </c>
      <c r="G1718" s="1">
        <f>VALUE(LEFT(F1718,LEN(F1718)-1))*CHOOSE(MATCH(RIGHT(F1718,1),{"K";"M";"B"},0),1000,1000000,1000000000)</f>
        <v>3460000</v>
      </c>
      <c r="H1718" s="6">
        <v>-1.32E-2</v>
      </c>
      <c r="I1718" s="5">
        <f>+Dados_Históricos___Ibovespa_2015_a_2025[[#This Row],[Var%]]*100</f>
        <v>-1.32</v>
      </c>
      <c r="J1718" s="9">
        <f t="shared" si="260"/>
        <v>0</v>
      </c>
      <c r="K1718" s="5">
        <f t="shared" si="261"/>
        <v>-0.82000000000000006</v>
      </c>
      <c r="L1718" s="9">
        <f t="shared" si="262"/>
        <v>0</v>
      </c>
      <c r="M1718" s="5">
        <f t="shared" ca="1" si="263"/>
        <v>1.9999999999999973E-2</v>
      </c>
      <c r="N1718" s="9">
        <f t="shared" ca="1" si="264"/>
        <v>1</v>
      </c>
      <c r="O1718" s="5">
        <f t="shared" ca="1" si="265"/>
        <v>0.14399999999999999</v>
      </c>
      <c r="P1718" s="9">
        <f t="shared" ca="1" si="266"/>
        <v>1</v>
      </c>
      <c r="Q1718" s="5">
        <f t="shared" ca="1" si="267"/>
        <v>0.4109523809523809</v>
      </c>
      <c r="R1718" s="9">
        <f t="shared" ca="1" si="268"/>
        <v>1</v>
      </c>
      <c r="S1718" s="5">
        <f t="shared" si="269"/>
        <v>-1</v>
      </c>
    </row>
    <row r="1719" spans="1:19" x14ac:dyDescent="0.3">
      <c r="A1719" s="7">
        <v>43311</v>
      </c>
      <c r="B1719" s="3">
        <v>80276</v>
      </c>
      <c r="C1719" s="3">
        <v>79866</v>
      </c>
      <c r="D1719" s="3">
        <v>80492</v>
      </c>
      <c r="E1719" s="3">
        <v>79699</v>
      </c>
      <c r="F1719" s="4" t="s">
        <v>1024</v>
      </c>
      <c r="G1719" s="1">
        <f>VALUE(LEFT(F1719,LEN(F1719)-1))*CHOOSE(MATCH(RIGHT(F1719,1),{"K";"M";"B"},0),1000,1000000,1000000000)</f>
        <v>2710000</v>
      </c>
      <c r="H1719" s="6">
        <v>5.1000000000000004E-3</v>
      </c>
      <c r="I1719" s="5">
        <f>+Dados_Históricos___Ibovespa_2015_a_2025[[#This Row],[Var%]]*100</f>
        <v>0.51</v>
      </c>
      <c r="J1719" s="9">
        <f t="shared" si="260"/>
        <v>1</v>
      </c>
      <c r="K1719" s="5">
        <f t="shared" si="261"/>
        <v>1.0000000000000009E-2</v>
      </c>
      <c r="L1719" s="9">
        <f t="shared" si="262"/>
        <v>1</v>
      </c>
      <c r="M1719" s="5">
        <f t="shared" ca="1" si="263"/>
        <v>0.58200000000000007</v>
      </c>
      <c r="N1719" s="9">
        <f t="shared" ca="1" si="264"/>
        <v>1</v>
      </c>
      <c r="O1719" s="5">
        <f t="shared" ca="1" si="265"/>
        <v>0.46900000000000003</v>
      </c>
      <c r="P1719" s="9">
        <f t="shared" ca="1" si="266"/>
        <v>1</v>
      </c>
      <c r="Q1719" s="5">
        <f t="shared" ca="1" si="267"/>
        <v>0.54</v>
      </c>
      <c r="R1719" s="9">
        <f t="shared" ca="1" si="268"/>
        <v>1</v>
      </c>
      <c r="S1719" s="5">
        <f t="shared" si="269"/>
        <v>-1</v>
      </c>
    </row>
    <row r="1720" spans="1:19" x14ac:dyDescent="0.3">
      <c r="A1720" s="7">
        <v>43308</v>
      </c>
      <c r="B1720" s="3">
        <v>79866</v>
      </c>
      <c r="C1720" s="3">
        <v>79405</v>
      </c>
      <c r="D1720" s="3">
        <v>80251</v>
      </c>
      <c r="E1720" s="3">
        <v>79405</v>
      </c>
      <c r="F1720" s="4" t="s">
        <v>1025</v>
      </c>
      <c r="G1720" s="1">
        <f>VALUE(LEFT(F1720,LEN(F1720)-1))*CHOOSE(MATCH(RIGHT(F1720,1),{"K";"M";"B"},0),1000,1000000,1000000000)</f>
        <v>3110000</v>
      </c>
      <c r="H1720" s="6">
        <v>5.7999999999999996E-3</v>
      </c>
      <c r="I1720" s="5">
        <f>+Dados_Históricos___Ibovespa_2015_a_2025[[#This Row],[Var%]]*100</f>
        <v>0.57999999999999996</v>
      </c>
      <c r="J1720" s="9">
        <f t="shared" si="260"/>
        <v>1</v>
      </c>
      <c r="K1720" s="5">
        <f t="shared" si="261"/>
        <v>7.999999999999996E-2</v>
      </c>
      <c r="L1720" s="9">
        <f t="shared" si="262"/>
        <v>1</v>
      </c>
      <c r="M1720" s="5">
        <f t="shared" ca="1" si="263"/>
        <v>0.33399999999999996</v>
      </c>
      <c r="N1720" s="9">
        <f t="shared" ca="1" si="264"/>
        <v>1</v>
      </c>
      <c r="O1720" s="5">
        <f t="shared" ca="1" si="265"/>
        <v>0.42600000000000005</v>
      </c>
      <c r="P1720" s="9">
        <f t="shared" ca="1" si="266"/>
        <v>1</v>
      </c>
      <c r="Q1720" s="5">
        <f t="shared" ca="1" si="267"/>
        <v>0.5938095238095239</v>
      </c>
      <c r="R1720" s="9">
        <f t="shared" ca="1" si="268"/>
        <v>1</v>
      </c>
      <c r="S1720" s="5">
        <f t="shared" si="269"/>
        <v>0.99999999999999989</v>
      </c>
    </row>
    <row r="1721" spans="1:19" x14ac:dyDescent="0.3">
      <c r="A1721" s="7">
        <v>43307</v>
      </c>
      <c r="B1721" s="3">
        <v>79405</v>
      </c>
      <c r="C1721" s="3">
        <v>80242</v>
      </c>
      <c r="D1721" s="3">
        <v>80589</v>
      </c>
      <c r="E1721" s="3">
        <v>79081</v>
      </c>
      <c r="F1721" s="4" t="s">
        <v>1026</v>
      </c>
      <c r="G1721" s="1">
        <f>VALUE(LEFT(F1721,LEN(F1721)-1))*CHOOSE(MATCH(RIGHT(F1721,1),{"K";"M";"B"},0),1000,1000000,1000000000)</f>
        <v>3710000</v>
      </c>
      <c r="H1721" s="6">
        <v>-1.01E-2</v>
      </c>
      <c r="I1721" s="5">
        <f>+Dados_Históricos___Ibovespa_2015_a_2025[[#This Row],[Var%]]*100</f>
        <v>-1.01</v>
      </c>
      <c r="J1721" s="9">
        <f t="shared" si="260"/>
        <v>0</v>
      </c>
      <c r="K1721" s="5">
        <f t="shared" si="261"/>
        <v>-0.51</v>
      </c>
      <c r="L1721" s="9">
        <f t="shared" si="262"/>
        <v>0</v>
      </c>
      <c r="M1721" s="5">
        <f t="shared" ca="1" si="263"/>
        <v>0.49800000000000005</v>
      </c>
      <c r="N1721" s="9">
        <f t="shared" ca="1" si="264"/>
        <v>1</v>
      </c>
      <c r="O1721" s="5">
        <f t="shared" ca="1" si="265"/>
        <v>0.46500000000000002</v>
      </c>
      <c r="P1721" s="9">
        <f t="shared" ca="1" si="266"/>
        <v>1</v>
      </c>
      <c r="Q1721" s="5">
        <f t="shared" ca="1" si="267"/>
        <v>0.51333333333333342</v>
      </c>
      <c r="R1721" s="9">
        <f t="shared" ca="1" si="268"/>
        <v>1</v>
      </c>
      <c r="S1721" s="5">
        <f t="shared" si="269"/>
        <v>-1</v>
      </c>
    </row>
    <row r="1722" spans="1:19" x14ac:dyDescent="0.3">
      <c r="A1722" s="7">
        <v>43306</v>
      </c>
      <c r="B1722" s="3">
        <v>80218</v>
      </c>
      <c r="C1722" s="3">
        <v>79154</v>
      </c>
      <c r="D1722" s="3">
        <v>80437</v>
      </c>
      <c r="E1722" s="3">
        <v>79154</v>
      </c>
      <c r="F1722" s="4" t="s">
        <v>1027</v>
      </c>
      <c r="G1722" s="1">
        <f>VALUE(LEFT(F1722,LEN(F1722)-1))*CHOOSE(MATCH(RIGHT(F1722,1),{"K";"M";"B"},0),1000,1000000,1000000000)</f>
        <v>3580000</v>
      </c>
      <c r="H1722" s="6">
        <v>1.34E-2</v>
      </c>
      <c r="I1722" s="5">
        <f>+Dados_Históricos___Ibovespa_2015_a_2025[[#This Row],[Var%]]*100</f>
        <v>1.34</v>
      </c>
      <c r="J1722" s="9">
        <f t="shared" si="260"/>
        <v>1</v>
      </c>
      <c r="K1722" s="5">
        <f t="shared" si="261"/>
        <v>0.84000000000000008</v>
      </c>
      <c r="L1722" s="9">
        <f t="shared" si="262"/>
        <v>1</v>
      </c>
      <c r="M1722" s="5">
        <f t="shared" ca="1" si="263"/>
        <v>0.73199999999999998</v>
      </c>
      <c r="N1722" s="9">
        <f t="shared" ca="1" si="264"/>
        <v>1</v>
      </c>
      <c r="O1722" s="5">
        <f t="shared" ca="1" si="265"/>
        <v>0.76200000000000001</v>
      </c>
      <c r="P1722" s="9">
        <f t="shared" ca="1" si="266"/>
        <v>1</v>
      </c>
      <c r="Q1722" s="5">
        <f t="shared" ca="1" si="267"/>
        <v>0.59190476190476204</v>
      </c>
      <c r="R1722" s="9">
        <f t="shared" ca="1" si="268"/>
        <v>1</v>
      </c>
      <c r="S1722" s="5">
        <f t="shared" si="269"/>
        <v>-1</v>
      </c>
    </row>
    <row r="1723" spans="1:19" x14ac:dyDescent="0.3">
      <c r="A1723" s="7">
        <v>43305</v>
      </c>
      <c r="B1723" s="3">
        <v>79155</v>
      </c>
      <c r="C1723" s="3">
        <v>78005</v>
      </c>
      <c r="D1723" s="3">
        <v>79497</v>
      </c>
      <c r="E1723" s="3">
        <v>78005</v>
      </c>
      <c r="F1723" s="4" t="s">
        <v>1028</v>
      </c>
      <c r="G1723" s="1">
        <f>VALUE(LEFT(F1723,LEN(F1723)-1))*CHOOSE(MATCH(RIGHT(F1723,1),{"K";"M";"B"},0),1000,1000000,1000000000)</f>
        <v>3380000</v>
      </c>
      <c r="H1723" s="6">
        <v>1.49E-2</v>
      </c>
      <c r="I1723" s="5">
        <f>+Dados_Históricos___Ibovespa_2015_a_2025[[#This Row],[Var%]]*100</f>
        <v>1.49</v>
      </c>
      <c r="J1723" s="9">
        <f t="shared" si="260"/>
        <v>1</v>
      </c>
      <c r="K1723" s="5">
        <f t="shared" si="261"/>
        <v>0.99</v>
      </c>
      <c r="L1723" s="9">
        <f t="shared" si="262"/>
        <v>1</v>
      </c>
      <c r="M1723" s="5">
        <f t="shared" ca="1" si="263"/>
        <v>0.26800000000000007</v>
      </c>
      <c r="N1723" s="9">
        <f t="shared" ca="1" si="264"/>
        <v>1</v>
      </c>
      <c r="O1723" s="5">
        <f t="shared" ca="1" si="265"/>
        <v>0.56600000000000006</v>
      </c>
      <c r="P1723" s="9">
        <f t="shared" ca="1" si="266"/>
        <v>1</v>
      </c>
      <c r="Q1723" s="5">
        <f t="shared" ca="1" si="267"/>
        <v>0.54904761904761912</v>
      </c>
      <c r="R1723" s="9">
        <f t="shared" ca="1" si="268"/>
        <v>1</v>
      </c>
      <c r="S1723" s="5">
        <f t="shared" si="269"/>
        <v>-1</v>
      </c>
    </row>
    <row r="1724" spans="1:19" x14ac:dyDescent="0.3">
      <c r="A1724" s="7">
        <v>43304</v>
      </c>
      <c r="B1724" s="3">
        <v>77996</v>
      </c>
      <c r="C1724" s="3">
        <v>78571</v>
      </c>
      <c r="D1724" s="3">
        <v>78639</v>
      </c>
      <c r="E1724" s="3">
        <v>77871</v>
      </c>
      <c r="F1724" s="4" t="s">
        <v>1029</v>
      </c>
      <c r="G1724" s="1">
        <f>VALUE(LEFT(F1724,LEN(F1724)-1))*CHOOSE(MATCH(RIGHT(F1724,1),{"K";"M";"B"},0),1000,1000000,1000000000)</f>
        <v>2520000</v>
      </c>
      <c r="H1724" s="6">
        <v>-7.3000000000000001E-3</v>
      </c>
      <c r="I1724" s="5">
        <f>+Dados_Históricos___Ibovespa_2015_a_2025[[#This Row],[Var%]]*100</f>
        <v>-0.73</v>
      </c>
      <c r="J1724" s="9">
        <f t="shared" si="260"/>
        <v>0</v>
      </c>
      <c r="K1724" s="5">
        <f t="shared" si="261"/>
        <v>-0.22999999999999998</v>
      </c>
      <c r="L1724" s="9">
        <f t="shared" si="262"/>
        <v>0</v>
      </c>
      <c r="M1724" s="5">
        <f t="shared" ca="1" si="263"/>
        <v>0.35600000000000004</v>
      </c>
      <c r="N1724" s="9">
        <f t="shared" ca="1" si="264"/>
        <v>1</v>
      </c>
      <c r="O1724" s="5">
        <f t="shared" ca="1" si="265"/>
        <v>0.39699999999999996</v>
      </c>
      <c r="P1724" s="9">
        <f t="shared" ca="1" si="266"/>
        <v>1</v>
      </c>
      <c r="Q1724" s="5">
        <f t="shared" ca="1" si="267"/>
        <v>0.51666666666666672</v>
      </c>
      <c r="R1724" s="9">
        <f t="shared" ca="1" si="268"/>
        <v>1</v>
      </c>
      <c r="S1724" s="5">
        <f t="shared" si="269"/>
        <v>1</v>
      </c>
    </row>
    <row r="1725" spans="1:19" x14ac:dyDescent="0.3">
      <c r="A1725" s="7">
        <v>43301</v>
      </c>
      <c r="B1725" s="3">
        <v>78571</v>
      </c>
      <c r="C1725" s="3">
        <v>77500</v>
      </c>
      <c r="D1725" s="3">
        <v>79489</v>
      </c>
      <c r="E1725" s="3">
        <v>77500</v>
      </c>
      <c r="F1725" s="4" t="s">
        <v>848</v>
      </c>
      <c r="G1725" s="1">
        <f>VALUE(LEFT(F1725,LEN(F1725)-1))*CHOOSE(MATCH(RIGHT(F1725,1),{"K";"M";"B"},0),1000,1000000,1000000000)</f>
        <v>4890000</v>
      </c>
      <c r="H1725" s="6">
        <v>1.4E-2</v>
      </c>
      <c r="I1725" s="5">
        <f>+Dados_Históricos___Ibovespa_2015_a_2025[[#This Row],[Var%]]*100</f>
        <v>1.4000000000000001</v>
      </c>
      <c r="J1725" s="9">
        <f t="shared" si="260"/>
        <v>1</v>
      </c>
      <c r="K1725" s="5">
        <f t="shared" si="261"/>
        <v>0.90000000000000013</v>
      </c>
      <c r="L1725" s="9">
        <f t="shared" si="262"/>
        <v>1</v>
      </c>
      <c r="M1725" s="5">
        <f t="shared" ca="1" si="263"/>
        <v>0.51800000000000002</v>
      </c>
      <c r="N1725" s="9">
        <f t="shared" ca="1" si="264"/>
        <v>1</v>
      </c>
      <c r="O1725" s="5">
        <f t="shared" ca="1" si="265"/>
        <v>0.53100000000000003</v>
      </c>
      <c r="P1725" s="9">
        <f t="shared" ca="1" si="266"/>
        <v>1</v>
      </c>
      <c r="Q1725" s="5">
        <f t="shared" ca="1" si="267"/>
        <v>0.41619047619047628</v>
      </c>
      <c r="R1725" s="9">
        <f t="shared" ca="1" si="268"/>
        <v>1</v>
      </c>
      <c r="S1725" s="5">
        <f t="shared" si="269"/>
        <v>1</v>
      </c>
    </row>
    <row r="1726" spans="1:19" x14ac:dyDescent="0.3">
      <c r="A1726" s="7">
        <v>43300</v>
      </c>
      <c r="B1726" s="3">
        <v>77487</v>
      </c>
      <c r="C1726" s="3">
        <v>77360</v>
      </c>
      <c r="D1726" s="3">
        <v>77487</v>
      </c>
      <c r="E1726" s="3">
        <v>75890</v>
      </c>
      <c r="F1726" s="4" t="s">
        <v>881</v>
      </c>
      <c r="G1726" s="1">
        <f>VALUE(LEFT(F1726,LEN(F1726)-1))*CHOOSE(MATCH(RIGHT(F1726,1),{"K";"M";"B"},0),1000,1000000,1000000000)</f>
        <v>3900000</v>
      </c>
      <c r="H1726" s="6">
        <v>1.6000000000000001E-3</v>
      </c>
      <c r="I1726" s="5">
        <f>+Dados_Históricos___Ibovespa_2015_a_2025[[#This Row],[Var%]]*100</f>
        <v>0.16</v>
      </c>
      <c r="J1726" s="9">
        <f t="shared" si="260"/>
        <v>1</v>
      </c>
      <c r="K1726" s="5">
        <f t="shared" si="261"/>
        <v>0</v>
      </c>
      <c r="L1726" s="9">
        <f t="shared" si="262"/>
        <v>0</v>
      </c>
      <c r="M1726" s="5">
        <f t="shared" ca="1" si="263"/>
        <v>0.43200000000000005</v>
      </c>
      <c r="N1726" s="9">
        <f t="shared" ca="1" si="264"/>
        <v>1</v>
      </c>
      <c r="O1726" s="5">
        <f t="shared" ca="1" si="265"/>
        <v>0.36599999999999999</v>
      </c>
      <c r="P1726" s="9">
        <f t="shared" ca="1" si="266"/>
        <v>1</v>
      </c>
      <c r="Q1726" s="5">
        <f t="shared" ca="1" si="267"/>
        <v>0.39809523809523817</v>
      </c>
      <c r="R1726" s="9">
        <f t="shared" ca="1" si="268"/>
        <v>1</v>
      </c>
      <c r="S1726" s="5">
        <f t="shared" si="269"/>
        <v>0.99999999999999978</v>
      </c>
    </row>
    <row r="1727" spans="1:19" x14ac:dyDescent="0.3">
      <c r="A1727" s="7">
        <v>43299</v>
      </c>
      <c r="B1727" s="3">
        <v>77363</v>
      </c>
      <c r="C1727" s="3">
        <v>78124</v>
      </c>
      <c r="D1727" s="3">
        <v>78496</v>
      </c>
      <c r="E1727" s="3">
        <v>77164</v>
      </c>
      <c r="F1727" s="4" t="s">
        <v>869</v>
      </c>
      <c r="G1727" s="1">
        <f>VALUE(LEFT(F1727,LEN(F1727)-1))*CHOOSE(MATCH(RIGHT(F1727,1),{"K";"M";"B"},0),1000,1000000,1000000000)</f>
        <v>3500000</v>
      </c>
      <c r="H1727" s="6">
        <v>-9.7999999999999997E-3</v>
      </c>
      <c r="I1727" s="5">
        <f>+Dados_Históricos___Ibovespa_2015_a_2025[[#This Row],[Var%]]*100</f>
        <v>-0.98</v>
      </c>
      <c r="J1727" s="9">
        <f t="shared" si="260"/>
        <v>0</v>
      </c>
      <c r="K1727" s="5">
        <f t="shared" si="261"/>
        <v>-0.48</v>
      </c>
      <c r="L1727" s="9">
        <f t="shared" si="262"/>
        <v>0</v>
      </c>
      <c r="M1727" s="5">
        <f t="shared" ca="1" si="263"/>
        <v>0.79200000000000004</v>
      </c>
      <c r="N1727" s="9">
        <f t="shared" ca="1" si="264"/>
        <v>1</v>
      </c>
      <c r="O1727" s="5">
        <f t="shared" ca="1" si="265"/>
        <v>0.49599999999999989</v>
      </c>
      <c r="P1727" s="9">
        <f t="shared" ca="1" si="266"/>
        <v>1</v>
      </c>
      <c r="Q1727" s="5">
        <f t="shared" ca="1" si="267"/>
        <v>0.49809523809523815</v>
      </c>
      <c r="R1727" s="9">
        <f t="shared" ca="1" si="268"/>
        <v>1</v>
      </c>
      <c r="S1727" s="5">
        <f t="shared" si="269"/>
        <v>0.99999999999999989</v>
      </c>
    </row>
    <row r="1728" spans="1:19" x14ac:dyDescent="0.3">
      <c r="A1728" s="7">
        <v>43298</v>
      </c>
      <c r="B1728" s="3">
        <v>78130</v>
      </c>
      <c r="C1728" s="3">
        <v>76653</v>
      </c>
      <c r="D1728" s="3">
        <v>78522</v>
      </c>
      <c r="E1728" s="3">
        <v>76482</v>
      </c>
      <c r="F1728" s="4" t="s">
        <v>837</v>
      </c>
      <c r="G1728" s="1">
        <f>VALUE(LEFT(F1728,LEN(F1728)-1))*CHOOSE(MATCH(RIGHT(F1728,1),{"K";"M";"B"},0),1000,1000000,1000000000)</f>
        <v>4000000</v>
      </c>
      <c r="H1728" s="6">
        <v>1.9300000000000001E-2</v>
      </c>
      <c r="I1728" s="5">
        <f>+Dados_Históricos___Ibovespa_2015_a_2025[[#This Row],[Var%]]*100</f>
        <v>1.9300000000000002</v>
      </c>
      <c r="J1728" s="9">
        <f t="shared" si="260"/>
        <v>1</v>
      </c>
      <c r="K1728" s="5">
        <f t="shared" si="261"/>
        <v>1.4300000000000002</v>
      </c>
      <c r="L1728" s="9">
        <f t="shared" si="262"/>
        <v>1</v>
      </c>
      <c r="M1728" s="5">
        <f t="shared" ca="1" si="263"/>
        <v>0.8640000000000001</v>
      </c>
      <c r="N1728" s="9">
        <f t="shared" ca="1" si="264"/>
        <v>1</v>
      </c>
      <c r="O1728" s="5">
        <f t="shared" ca="1" si="265"/>
        <v>0.70799999999999996</v>
      </c>
      <c r="P1728" s="9">
        <f t="shared" ca="1" si="266"/>
        <v>1</v>
      </c>
      <c r="Q1728" s="5">
        <f t="shared" ca="1" si="267"/>
        <v>0.48142857142857148</v>
      </c>
      <c r="R1728" s="9">
        <f t="shared" ca="1" si="268"/>
        <v>1</v>
      </c>
      <c r="S1728" s="5">
        <f t="shared" si="269"/>
        <v>1</v>
      </c>
    </row>
    <row r="1729" spans="1:19" x14ac:dyDescent="0.3">
      <c r="A1729" s="7">
        <v>43297</v>
      </c>
      <c r="B1729" s="3">
        <v>76653</v>
      </c>
      <c r="C1729" s="3">
        <v>76587</v>
      </c>
      <c r="D1729" s="3">
        <v>76924</v>
      </c>
      <c r="E1729" s="3">
        <v>76129</v>
      </c>
      <c r="F1729" s="4" t="s">
        <v>1001</v>
      </c>
      <c r="G1729" s="1">
        <f>VALUE(LEFT(F1729,LEN(F1729)-1))*CHOOSE(MATCH(RIGHT(F1729,1),{"K";"M";"B"},0),1000,1000000,1000000000)</f>
        <v>3230000</v>
      </c>
      <c r="H1729" s="6">
        <v>8.0000000000000004E-4</v>
      </c>
      <c r="I1729" s="5">
        <f>+Dados_Históricos___Ibovespa_2015_a_2025[[#This Row],[Var%]]*100</f>
        <v>0.08</v>
      </c>
      <c r="J1729" s="9">
        <f t="shared" si="260"/>
        <v>1</v>
      </c>
      <c r="K1729" s="5">
        <f t="shared" si="261"/>
        <v>0</v>
      </c>
      <c r="L1729" s="9">
        <f t="shared" si="262"/>
        <v>0</v>
      </c>
      <c r="M1729" s="5">
        <f t="shared" ca="1" si="263"/>
        <v>0.43799999999999989</v>
      </c>
      <c r="N1729" s="9">
        <f t="shared" ca="1" si="264"/>
        <v>1</v>
      </c>
      <c r="O1729" s="5">
        <f t="shared" ca="1" si="265"/>
        <v>0.52600000000000002</v>
      </c>
      <c r="P1729" s="9">
        <f t="shared" ca="1" si="266"/>
        <v>1</v>
      </c>
      <c r="Q1729" s="5">
        <f t="shared" ca="1" si="267"/>
        <v>0.34523809523809523</v>
      </c>
      <c r="R1729" s="9">
        <f t="shared" ca="1" si="268"/>
        <v>1</v>
      </c>
      <c r="S1729" s="5">
        <f t="shared" si="269"/>
        <v>0.99999999999999989</v>
      </c>
    </row>
    <row r="1730" spans="1:19" x14ac:dyDescent="0.3">
      <c r="A1730" s="7">
        <v>43294</v>
      </c>
      <c r="B1730" s="3">
        <v>76594</v>
      </c>
      <c r="C1730" s="3">
        <v>75856</v>
      </c>
      <c r="D1730" s="3">
        <v>76682</v>
      </c>
      <c r="E1730" s="3">
        <v>75554</v>
      </c>
      <c r="F1730" s="4" t="s">
        <v>1030</v>
      </c>
      <c r="G1730" s="1">
        <f>VALUE(LEFT(F1730,LEN(F1730)-1))*CHOOSE(MATCH(RIGHT(F1730,1),{"K";"M";"B"},0),1000,1000000,1000000000)</f>
        <v>3420000</v>
      </c>
      <c r="H1730" s="6">
        <v>9.7000000000000003E-3</v>
      </c>
      <c r="I1730" s="5">
        <f>+Dados_Históricos___Ibovespa_2015_a_2025[[#This Row],[Var%]]*100</f>
        <v>0.97</v>
      </c>
      <c r="J1730" s="9">
        <f t="shared" ref="J1730:J1793" si="270">IF(I1730&lt;0,0,IF(I1730=0,0,1))</f>
        <v>1</v>
      </c>
      <c r="K1730" s="5">
        <f t="shared" ref="K1730:K1793" si="271">IF(ABS(I1730)&lt;=0.5, 0, IF(I1730&gt;0, I1730-0.5, I1730+0.5))</f>
        <v>0.47</v>
      </c>
      <c r="L1730" s="9">
        <f t="shared" ref="L1730:L1793" si="272">IF(K1730&lt;0,0,IF(K1730=0,0,1))</f>
        <v>1</v>
      </c>
      <c r="M1730" s="5">
        <f t="shared" ref="M1730:M1793" ca="1" si="273">AVERAGE(OFFSET(I1730,0,0,5,1))</f>
        <v>0.54399999999999982</v>
      </c>
      <c r="N1730" s="9">
        <f t="shared" ref="N1730:N1793" ca="1" si="274">IF(M1730&lt;0,0,IF(M1730=0,0,1))</f>
        <v>1</v>
      </c>
      <c r="O1730" s="5">
        <f t="shared" ref="O1730:O1793" ca="1" si="275">AVERAGE(OFFSET(I1730,0,0,10,1))</f>
        <v>0.65699999999999992</v>
      </c>
      <c r="P1730" s="9">
        <f t="shared" ref="P1730:P1793" ca="1" si="276">IF(O1730&lt;0,0,IF(O1730=0,0,1))</f>
        <v>1</v>
      </c>
      <c r="Q1730" s="5">
        <f t="shared" ref="Q1730:Q1793" ca="1" si="277">AVERAGE(OFFSET(I1730,0,0,21,1))</f>
        <v>0.29523809523809519</v>
      </c>
      <c r="R1730" s="9">
        <f t="shared" ref="R1730:R1793" ca="1" si="278">IF(Q1730&lt;0,0,IF(Q1730=0,0,1))</f>
        <v>1</v>
      </c>
      <c r="S1730" s="5">
        <f t="shared" ref="S1730:S1793" si="279">CORREL(G1729:G1730,I1729:I1730)</f>
        <v>1.0000000000000002</v>
      </c>
    </row>
    <row r="1731" spans="1:19" x14ac:dyDescent="0.3">
      <c r="A1731" s="7">
        <v>43293</v>
      </c>
      <c r="B1731" s="3">
        <v>75856</v>
      </c>
      <c r="C1731" s="3">
        <v>74403</v>
      </c>
      <c r="D1731" s="3">
        <v>75898</v>
      </c>
      <c r="E1731" s="3">
        <v>74403</v>
      </c>
      <c r="F1731" s="4" t="s">
        <v>1031</v>
      </c>
      <c r="G1731" s="1">
        <f>VALUE(LEFT(F1731,LEN(F1731)-1))*CHOOSE(MATCH(RIGHT(F1731,1),{"K";"M";"B"},0),1000,1000000,1000000000)</f>
        <v>3620000</v>
      </c>
      <c r="H1731" s="6">
        <v>1.9599999999999999E-2</v>
      </c>
      <c r="I1731" s="5">
        <f>+Dados_Históricos___Ibovespa_2015_a_2025[[#This Row],[Var%]]*100</f>
        <v>1.96</v>
      </c>
      <c r="J1731" s="9">
        <f t="shared" si="270"/>
        <v>1</v>
      </c>
      <c r="K1731" s="5">
        <f t="shared" si="271"/>
        <v>1.46</v>
      </c>
      <c r="L1731" s="9">
        <f t="shared" si="272"/>
        <v>1</v>
      </c>
      <c r="M1731" s="5">
        <f t="shared" ca="1" si="273"/>
        <v>0.3</v>
      </c>
      <c r="N1731" s="9">
        <f t="shared" ca="1" si="274"/>
        <v>1</v>
      </c>
      <c r="O1731" s="5">
        <f t="shared" ca="1" si="275"/>
        <v>0.72399999999999998</v>
      </c>
      <c r="P1731" s="9">
        <f t="shared" ca="1" si="276"/>
        <v>1</v>
      </c>
      <c r="Q1731" s="5">
        <f t="shared" ca="1" si="277"/>
        <v>0.20761904761904759</v>
      </c>
      <c r="R1731" s="9">
        <f t="shared" ca="1" si="278"/>
        <v>1</v>
      </c>
      <c r="S1731" s="5">
        <f t="shared" si="279"/>
        <v>1</v>
      </c>
    </row>
    <row r="1732" spans="1:19" x14ac:dyDescent="0.3">
      <c r="A1732" s="7">
        <v>43292</v>
      </c>
      <c r="B1732" s="3">
        <v>74399</v>
      </c>
      <c r="C1732" s="3">
        <v>74862</v>
      </c>
      <c r="D1732" s="3">
        <v>75025</v>
      </c>
      <c r="E1732" s="3">
        <v>74196</v>
      </c>
      <c r="F1732" s="4" t="s">
        <v>885</v>
      </c>
      <c r="G1732" s="1">
        <f>VALUE(LEFT(F1732,LEN(F1732)-1))*CHOOSE(MATCH(RIGHT(F1732,1),{"K";"M";"B"},0),1000,1000000,1000000000)</f>
        <v>3880000</v>
      </c>
      <c r="H1732" s="6">
        <v>-6.1999999999999998E-3</v>
      </c>
      <c r="I1732" s="5">
        <f>+Dados_Históricos___Ibovespa_2015_a_2025[[#This Row],[Var%]]*100</f>
        <v>-0.62</v>
      </c>
      <c r="J1732" s="9">
        <f t="shared" si="270"/>
        <v>0</v>
      </c>
      <c r="K1732" s="5">
        <f t="shared" si="271"/>
        <v>-0.12</v>
      </c>
      <c r="L1732" s="9">
        <f t="shared" si="272"/>
        <v>0</v>
      </c>
      <c r="M1732" s="5">
        <f t="shared" ca="1" si="273"/>
        <v>0.19999999999999998</v>
      </c>
      <c r="N1732" s="9">
        <f t="shared" ca="1" si="274"/>
        <v>1</v>
      </c>
      <c r="O1732" s="5">
        <f t="shared" ca="1" si="275"/>
        <v>0.41699999999999993</v>
      </c>
      <c r="P1732" s="9">
        <f t="shared" ca="1" si="276"/>
        <v>1</v>
      </c>
      <c r="Q1732" s="5">
        <f t="shared" ca="1" si="277"/>
        <v>0.14380952380952375</v>
      </c>
      <c r="R1732" s="9">
        <f t="shared" ca="1" si="278"/>
        <v>1</v>
      </c>
      <c r="S1732" s="5">
        <f t="shared" si="279"/>
        <v>-1</v>
      </c>
    </row>
    <row r="1733" spans="1:19" x14ac:dyDescent="0.3">
      <c r="A1733" s="7">
        <v>43291</v>
      </c>
      <c r="B1733" s="3">
        <v>74862</v>
      </c>
      <c r="C1733" s="3">
        <v>75015</v>
      </c>
      <c r="D1733" s="3">
        <v>75895</v>
      </c>
      <c r="E1733" s="3">
        <v>74431</v>
      </c>
      <c r="F1733" s="4" t="s">
        <v>1032</v>
      </c>
      <c r="G1733" s="1">
        <f>VALUE(LEFT(F1733,LEN(F1733)-1))*CHOOSE(MATCH(RIGHT(F1733,1),{"K";"M";"B"},0),1000,1000000,1000000000)</f>
        <v>4019999.9999999995</v>
      </c>
      <c r="H1733" s="6">
        <v>-2E-3</v>
      </c>
      <c r="I1733" s="5">
        <f>+Dados_Históricos___Ibovespa_2015_a_2025[[#This Row],[Var%]]*100</f>
        <v>-0.2</v>
      </c>
      <c r="J1733" s="9">
        <f t="shared" si="270"/>
        <v>0</v>
      </c>
      <c r="K1733" s="5">
        <f t="shared" si="271"/>
        <v>0</v>
      </c>
      <c r="L1733" s="9">
        <f t="shared" si="272"/>
        <v>0</v>
      </c>
      <c r="M1733" s="5">
        <f t="shared" ca="1" si="273"/>
        <v>0.55199999999999994</v>
      </c>
      <c r="N1733" s="9">
        <f t="shared" ca="1" si="274"/>
        <v>1</v>
      </c>
      <c r="O1733" s="5">
        <f t="shared" ca="1" si="275"/>
        <v>0.54299999999999993</v>
      </c>
      <c r="P1733" s="9">
        <f t="shared" ca="1" si="276"/>
        <v>1</v>
      </c>
      <c r="Q1733" s="5">
        <f t="shared" ca="1" si="277"/>
        <v>0.13190476190476189</v>
      </c>
      <c r="R1733" s="9">
        <f t="shared" ca="1" si="278"/>
        <v>1</v>
      </c>
      <c r="S1733" s="5">
        <f t="shared" si="279"/>
        <v>1</v>
      </c>
    </row>
    <row r="1734" spans="1:19" x14ac:dyDescent="0.3">
      <c r="A1734" s="7">
        <v>43287</v>
      </c>
      <c r="B1734" s="3">
        <v>75010</v>
      </c>
      <c r="C1734" s="3">
        <v>74558</v>
      </c>
      <c r="D1734" s="3">
        <v>75065</v>
      </c>
      <c r="E1734" s="3">
        <v>74048</v>
      </c>
      <c r="F1734" s="4" t="s">
        <v>1033</v>
      </c>
      <c r="G1734" s="1">
        <f>VALUE(LEFT(F1734,LEN(F1734)-1))*CHOOSE(MATCH(RIGHT(F1734,1),{"K";"M";"B"},0),1000,1000000,1000000000)</f>
        <v>2730000</v>
      </c>
      <c r="H1734" s="6">
        <v>6.1000000000000004E-3</v>
      </c>
      <c r="I1734" s="5">
        <f>+Dados_Históricos___Ibovespa_2015_a_2025[[#This Row],[Var%]]*100</f>
        <v>0.61</v>
      </c>
      <c r="J1734" s="9">
        <f t="shared" si="270"/>
        <v>1</v>
      </c>
      <c r="K1734" s="5">
        <f t="shared" si="271"/>
        <v>0.10999999999999999</v>
      </c>
      <c r="L1734" s="9">
        <f t="shared" si="272"/>
        <v>1</v>
      </c>
      <c r="M1734" s="5">
        <f t="shared" ca="1" si="273"/>
        <v>0.61399999999999999</v>
      </c>
      <c r="N1734" s="9">
        <f t="shared" ca="1" si="274"/>
        <v>1</v>
      </c>
      <c r="O1734" s="5">
        <f t="shared" ca="1" si="275"/>
        <v>0.60699999999999998</v>
      </c>
      <c r="P1734" s="9">
        <f t="shared" ca="1" si="276"/>
        <v>1</v>
      </c>
      <c r="Q1734" s="5">
        <f t="shared" ca="1" si="277"/>
        <v>8.285714285714281E-2</v>
      </c>
      <c r="R1734" s="9">
        <f t="shared" ca="1" si="278"/>
        <v>1</v>
      </c>
      <c r="S1734" s="5">
        <f t="shared" si="279"/>
        <v>-1.0000000000000002</v>
      </c>
    </row>
    <row r="1735" spans="1:19" x14ac:dyDescent="0.3">
      <c r="A1735" s="7">
        <v>43286</v>
      </c>
      <c r="B1735" s="3">
        <v>74553</v>
      </c>
      <c r="C1735" s="3">
        <v>74751</v>
      </c>
      <c r="D1735" s="3">
        <v>75127</v>
      </c>
      <c r="E1735" s="3">
        <v>73756</v>
      </c>
      <c r="F1735" s="4" t="s">
        <v>834</v>
      </c>
      <c r="G1735" s="1">
        <f>VALUE(LEFT(F1735,LEN(F1735)-1))*CHOOSE(MATCH(RIGHT(F1735,1),{"K";"M";"B"},0),1000,1000000,1000000000)</f>
        <v>3670000</v>
      </c>
      <c r="H1735" s="6">
        <v>-2.5000000000000001E-3</v>
      </c>
      <c r="I1735" s="5">
        <f>+Dados_Históricos___Ibovespa_2015_a_2025[[#This Row],[Var%]]*100</f>
        <v>-0.25</v>
      </c>
      <c r="J1735" s="9">
        <f t="shared" si="270"/>
        <v>0</v>
      </c>
      <c r="K1735" s="5">
        <f t="shared" si="271"/>
        <v>0</v>
      </c>
      <c r="L1735" s="9">
        <f t="shared" si="272"/>
        <v>0</v>
      </c>
      <c r="M1735" s="5">
        <f t="shared" ca="1" si="273"/>
        <v>0.76999999999999991</v>
      </c>
      <c r="N1735" s="9">
        <f t="shared" ca="1" si="274"/>
        <v>1</v>
      </c>
      <c r="O1735" s="5">
        <f t="shared" ca="1" si="275"/>
        <v>0.627</v>
      </c>
      <c r="P1735" s="9">
        <f t="shared" ca="1" si="276"/>
        <v>1</v>
      </c>
      <c r="Q1735" s="5">
        <f t="shared" ca="1" si="277"/>
        <v>-8.8095238095238115E-2</v>
      </c>
      <c r="R1735" s="9">
        <f t="shared" ca="1" si="278"/>
        <v>0</v>
      </c>
      <c r="S1735" s="5">
        <f t="shared" si="279"/>
        <v>-1</v>
      </c>
    </row>
    <row r="1736" spans="1:19" x14ac:dyDescent="0.3">
      <c r="A1736" s="7">
        <v>43285</v>
      </c>
      <c r="B1736" s="3">
        <v>74743</v>
      </c>
      <c r="C1736" s="3">
        <v>73667</v>
      </c>
      <c r="D1736" s="3">
        <v>74904</v>
      </c>
      <c r="E1736" s="3">
        <v>73450</v>
      </c>
      <c r="F1736" s="4" t="s">
        <v>1034</v>
      </c>
      <c r="G1736" s="1">
        <f>VALUE(LEFT(F1736,LEN(F1736)-1))*CHOOSE(MATCH(RIGHT(F1736,1),{"K";"M";"B"},0),1000,1000000,1000000000)</f>
        <v>2210000</v>
      </c>
      <c r="H1736" s="6">
        <v>1.46E-2</v>
      </c>
      <c r="I1736" s="5">
        <f>+Dados_Históricos___Ibovespa_2015_a_2025[[#This Row],[Var%]]*100</f>
        <v>1.46</v>
      </c>
      <c r="J1736" s="9">
        <f t="shared" si="270"/>
        <v>1</v>
      </c>
      <c r="K1736" s="5">
        <f t="shared" si="271"/>
        <v>0.96</v>
      </c>
      <c r="L1736" s="9">
        <f t="shared" si="272"/>
        <v>1</v>
      </c>
      <c r="M1736" s="5">
        <f t="shared" ca="1" si="273"/>
        <v>1.1480000000000001</v>
      </c>
      <c r="N1736" s="9">
        <f t="shared" ca="1" si="274"/>
        <v>1</v>
      </c>
      <c r="O1736" s="5">
        <f t="shared" ca="1" si="275"/>
        <v>0.36799999999999994</v>
      </c>
      <c r="P1736" s="9">
        <f t="shared" ca="1" si="276"/>
        <v>1</v>
      </c>
      <c r="Q1736" s="5">
        <f t="shared" ca="1" si="277"/>
        <v>-0.10904761904761907</v>
      </c>
      <c r="R1736" s="9">
        <f t="shared" ca="1" si="278"/>
        <v>0</v>
      </c>
      <c r="S1736" s="5">
        <f t="shared" si="279"/>
        <v>-1</v>
      </c>
    </row>
    <row r="1737" spans="1:19" x14ac:dyDescent="0.3">
      <c r="A1737" s="7">
        <v>43284</v>
      </c>
      <c r="B1737" s="3">
        <v>73668</v>
      </c>
      <c r="C1737" s="3">
        <v>72848</v>
      </c>
      <c r="D1737" s="3">
        <v>74515</v>
      </c>
      <c r="E1737" s="3">
        <v>72848</v>
      </c>
      <c r="F1737" s="4" t="s">
        <v>1035</v>
      </c>
      <c r="G1737" s="1">
        <f>VALUE(LEFT(F1737,LEN(F1737)-1))*CHOOSE(MATCH(RIGHT(F1737,1),{"K";"M";"B"},0),1000,1000000,1000000000)</f>
        <v>3350000</v>
      </c>
      <c r="H1737" s="6">
        <v>1.14E-2</v>
      </c>
      <c r="I1737" s="5">
        <f>+Dados_Históricos___Ibovespa_2015_a_2025[[#This Row],[Var%]]*100</f>
        <v>1.1400000000000001</v>
      </c>
      <c r="J1737" s="9">
        <f t="shared" si="270"/>
        <v>1</v>
      </c>
      <c r="K1737" s="5">
        <f t="shared" si="271"/>
        <v>0.64000000000000012</v>
      </c>
      <c r="L1737" s="9">
        <f t="shared" si="272"/>
        <v>1</v>
      </c>
      <c r="M1737" s="5">
        <f t="shared" ca="1" si="273"/>
        <v>0.63400000000000001</v>
      </c>
      <c r="N1737" s="9">
        <f t="shared" ca="1" si="274"/>
        <v>1</v>
      </c>
      <c r="O1737" s="5">
        <f t="shared" ca="1" si="275"/>
        <v>0.32399999999999995</v>
      </c>
      <c r="P1737" s="9">
        <f t="shared" ca="1" si="276"/>
        <v>1</v>
      </c>
      <c r="Q1737" s="5">
        <f t="shared" ca="1" si="277"/>
        <v>-0.29714285714285715</v>
      </c>
      <c r="R1737" s="9">
        <f t="shared" ca="1" si="278"/>
        <v>0</v>
      </c>
      <c r="S1737" s="5">
        <f t="shared" si="279"/>
        <v>-1</v>
      </c>
    </row>
    <row r="1738" spans="1:19" x14ac:dyDescent="0.3">
      <c r="A1738" s="7">
        <v>43283</v>
      </c>
      <c r="B1738" s="3">
        <v>72840</v>
      </c>
      <c r="C1738" s="3">
        <v>72763</v>
      </c>
      <c r="D1738" s="3">
        <v>72840</v>
      </c>
      <c r="E1738" s="3">
        <v>71935</v>
      </c>
      <c r="F1738" s="4" t="s">
        <v>1014</v>
      </c>
      <c r="G1738" s="1">
        <f>VALUE(LEFT(F1738,LEN(F1738)-1))*CHOOSE(MATCH(RIGHT(F1738,1),{"K";"M";"B"},0),1000,1000000,1000000000)</f>
        <v>2840000</v>
      </c>
      <c r="H1738" s="6">
        <v>1.1000000000000001E-3</v>
      </c>
      <c r="I1738" s="5">
        <f>+Dados_Históricos___Ibovespa_2015_a_2025[[#This Row],[Var%]]*100</f>
        <v>0.11</v>
      </c>
      <c r="J1738" s="9">
        <f t="shared" si="270"/>
        <v>1</v>
      </c>
      <c r="K1738" s="5">
        <f t="shared" si="271"/>
        <v>0</v>
      </c>
      <c r="L1738" s="9">
        <f t="shared" si="272"/>
        <v>0</v>
      </c>
      <c r="M1738" s="5">
        <f t="shared" ca="1" si="273"/>
        <v>0.53400000000000003</v>
      </c>
      <c r="N1738" s="9">
        <f t="shared" ca="1" si="274"/>
        <v>1</v>
      </c>
      <c r="O1738" s="5">
        <f t="shared" ca="1" si="275"/>
        <v>0.43599999999999994</v>
      </c>
      <c r="P1738" s="9">
        <f t="shared" ca="1" si="276"/>
        <v>1</v>
      </c>
      <c r="Q1738" s="5">
        <f t="shared" ca="1" si="277"/>
        <v>-0.26761904761904765</v>
      </c>
      <c r="R1738" s="9">
        <f t="shared" ca="1" si="278"/>
        <v>0</v>
      </c>
      <c r="S1738" s="5">
        <f t="shared" si="279"/>
        <v>1</v>
      </c>
    </row>
    <row r="1739" spans="1:19" x14ac:dyDescent="0.3">
      <c r="A1739" s="7">
        <v>43280</v>
      </c>
      <c r="B1739" s="3">
        <v>72763</v>
      </c>
      <c r="C1739" s="3">
        <v>71779</v>
      </c>
      <c r="D1739" s="3">
        <v>73020</v>
      </c>
      <c r="E1739" s="3">
        <v>71779</v>
      </c>
      <c r="F1739" s="4" t="s">
        <v>837</v>
      </c>
      <c r="G1739" s="1">
        <f>VALUE(LEFT(F1739,LEN(F1739)-1))*CHOOSE(MATCH(RIGHT(F1739,1),{"K";"M";"B"},0),1000,1000000,1000000000)</f>
        <v>4000000</v>
      </c>
      <c r="H1739" s="6">
        <v>1.3899999999999999E-2</v>
      </c>
      <c r="I1739" s="5">
        <f>+Dados_Históricos___Ibovespa_2015_a_2025[[#This Row],[Var%]]*100</f>
        <v>1.39</v>
      </c>
      <c r="J1739" s="9">
        <f t="shared" si="270"/>
        <v>1</v>
      </c>
      <c r="K1739" s="5">
        <f t="shared" si="271"/>
        <v>0.8899999999999999</v>
      </c>
      <c r="L1739" s="9">
        <f t="shared" si="272"/>
        <v>1</v>
      </c>
      <c r="M1739" s="5">
        <f t="shared" ca="1" si="273"/>
        <v>0.6</v>
      </c>
      <c r="N1739" s="9">
        <f t="shared" ca="1" si="274"/>
        <v>1</v>
      </c>
      <c r="O1739" s="5">
        <f t="shared" ca="1" si="275"/>
        <v>0.29199999999999998</v>
      </c>
      <c r="P1739" s="9">
        <f t="shared" ca="1" si="276"/>
        <v>1</v>
      </c>
      <c r="Q1739" s="5">
        <f t="shared" ca="1" si="277"/>
        <v>-0.24285714285714288</v>
      </c>
      <c r="R1739" s="9">
        <f t="shared" ca="1" si="278"/>
        <v>0</v>
      </c>
      <c r="S1739" s="5">
        <f t="shared" si="279"/>
        <v>1</v>
      </c>
    </row>
    <row r="1740" spans="1:19" x14ac:dyDescent="0.3">
      <c r="A1740" s="7">
        <v>43279</v>
      </c>
      <c r="B1740" s="3">
        <v>71767</v>
      </c>
      <c r="C1740" s="3">
        <v>70609</v>
      </c>
      <c r="D1740" s="3">
        <v>72092</v>
      </c>
      <c r="E1740" s="3">
        <v>70439</v>
      </c>
      <c r="F1740" s="4" t="s">
        <v>1031</v>
      </c>
      <c r="G1740" s="1">
        <f>VALUE(LEFT(F1740,LEN(F1740)-1))*CHOOSE(MATCH(RIGHT(F1740,1),{"K";"M";"B"},0),1000,1000000,1000000000)</f>
        <v>3620000</v>
      </c>
      <c r="H1740" s="6">
        <v>1.6400000000000001E-2</v>
      </c>
      <c r="I1740" s="5">
        <f>+Dados_Históricos___Ibovespa_2015_a_2025[[#This Row],[Var%]]*100</f>
        <v>1.6400000000000001</v>
      </c>
      <c r="J1740" s="9">
        <f t="shared" si="270"/>
        <v>1</v>
      </c>
      <c r="K1740" s="5">
        <f t="shared" si="271"/>
        <v>1.1400000000000001</v>
      </c>
      <c r="L1740" s="9">
        <f t="shared" si="272"/>
        <v>1</v>
      </c>
      <c r="M1740" s="5">
        <f t="shared" ca="1" si="273"/>
        <v>0.48399999999999999</v>
      </c>
      <c r="N1740" s="9">
        <f t="shared" ca="1" si="274"/>
        <v>1</v>
      </c>
      <c r="O1740" s="5">
        <f t="shared" ca="1" si="275"/>
        <v>5.9999999999999963E-2</v>
      </c>
      <c r="P1740" s="9">
        <f t="shared" ca="1" si="276"/>
        <v>1</v>
      </c>
      <c r="Q1740" s="5">
        <f t="shared" ca="1" si="277"/>
        <v>-0.26619047619047626</v>
      </c>
      <c r="R1740" s="9">
        <f t="shared" ca="1" si="278"/>
        <v>0</v>
      </c>
      <c r="S1740" s="5">
        <f t="shared" si="279"/>
        <v>-1</v>
      </c>
    </row>
    <row r="1741" spans="1:19" x14ac:dyDescent="0.3">
      <c r="A1741" s="7">
        <v>43278</v>
      </c>
      <c r="B1741" s="3">
        <v>70609</v>
      </c>
      <c r="C1741" s="3">
        <v>71405</v>
      </c>
      <c r="D1741" s="3">
        <v>72032</v>
      </c>
      <c r="E1741" s="3">
        <v>70134</v>
      </c>
      <c r="F1741" s="4" t="s">
        <v>954</v>
      </c>
      <c r="G1741" s="1">
        <f>VALUE(LEFT(F1741,LEN(F1741)-1))*CHOOSE(MATCH(RIGHT(F1741,1),{"K";"M";"B"},0),1000,1000000,1000000000)</f>
        <v>3700000</v>
      </c>
      <c r="H1741" s="6">
        <v>-1.11E-2</v>
      </c>
      <c r="I1741" s="5">
        <f>+Dados_Históricos___Ibovespa_2015_a_2025[[#This Row],[Var%]]*100</f>
        <v>-1.1100000000000001</v>
      </c>
      <c r="J1741" s="9">
        <f t="shared" si="270"/>
        <v>0</v>
      </c>
      <c r="K1741" s="5">
        <f t="shared" si="271"/>
        <v>-0.6100000000000001</v>
      </c>
      <c r="L1741" s="9">
        <f t="shared" si="272"/>
        <v>0</v>
      </c>
      <c r="M1741" s="5">
        <f t="shared" ca="1" si="273"/>
        <v>-0.41200000000000009</v>
      </c>
      <c r="N1741" s="9">
        <f t="shared" ca="1" si="274"/>
        <v>0</v>
      </c>
      <c r="O1741" s="5">
        <f t="shared" ca="1" si="275"/>
        <v>-0.20100000000000007</v>
      </c>
      <c r="P1741" s="9">
        <f t="shared" ca="1" si="276"/>
        <v>0</v>
      </c>
      <c r="Q1741" s="5">
        <f t="shared" ca="1" si="277"/>
        <v>-0.29904761904761906</v>
      </c>
      <c r="R1741" s="9">
        <f t="shared" ca="1" si="278"/>
        <v>0</v>
      </c>
      <c r="S1741" s="5">
        <f t="shared" si="279"/>
        <v>-1</v>
      </c>
    </row>
    <row r="1742" spans="1:19" x14ac:dyDescent="0.3">
      <c r="A1742" s="7">
        <v>43277</v>
      </c>
      <c r="B1742" s="3">
        <v>71405</v>
      </c>
      <c r="C1742" s="3">
        <v>70968</v>
      </c>
      <c r="D1742" s="3">
        <v>71622</v>
      </c>
      <c r="E1742" s="3">
        <v>70203</v>
      </c>
      <c r="F1742" s="4" t="s">
        <v>856</v>
      </c>
      <c r="G1742" s="1">
        <f>VALUE(LEFT(F1742,LEN(F1742)-1))*CHOOSE(MATCH(RIGHT(F1742,1),{"K";"M";"B"},0),1000,1000000,1000000000)</f>
        <v>3610000</v>
      </c>
      <c r="H1742" s="6">
        <v>6.4000000000000003E-3</v>
      </c>
      <c r="I1742" s="5">
        <f>+Dados_Históricos___Ibovespa_2015_a_2025[[#This Row],[Var%]]*100</f>
        <v>0.64</v>
      </c>
      <c r="J1742" s="9">
        <f t="shared" si="270"/>
        <v>1</v>
      </c>
      <c r="K1742" s="5">
        <f t="shared" si="271"/>
        <v>0.14000000000000001</v>
      </c>
      <c r="L1742" s="9">
        <f t="shared" si="272"/>
        <v>1</v>
      </c>
      <c r="M1742" s="5">
        <f t="shared" ca="1" si="273"/>
        <v>1.3999999999999967E-2</v>
      </c>
      <c r="N1742" s="9">
        <f t="shared" ca="1" si="274"/>
        <v>1</v>
      </c>
      <c r="O1742" s="5">
        <f t="shared" ca="1" si="275"/>
        <v>-0.17699999999999999</v>
      </c>
      <c r="P1742" s="9">
        <f t="shared" ca="1" si="276"/>
        <v>0</v>
      </c>
      <c r="Q1742" s="5">
        <f t="shared" ca="1" si="277"/>
        <v>-0.46</v>
      </c>
      <c r="R1742" s="9">
        <f t="shared" ca="1" si="278"/>
        <v>0</v>
      </c>
      <c r="S1742" s="5">
        <f t="shared" si="279"/>
        <v>-1</v>
      </c>
    </row>
    <row r="1743" spans="1:19" x14ac:dyDescent="0.3">
      <c r="A1743" s="7">
        <v>43276</v>
      </c>
      <c r="B1743" s="3">
        <v>70953</v>
      </c>
      <c r="C1743" s="3">
        <v>70642</v>
      </c>
      <c r="D1743" s="3">
        <v>71323</v>
      </c>
      <c r="E1743" s="3">
        <v>69779</v>
      </c>
      <c r="F1743" s="4" t="s">
        <v>1036</v>
      </c>
      <c r="G1743" s="1">
        <f>VALUE(LEFT(F1743,LEN(F1743)-1))*CHOOSE(MATCH(RIGHT(F1743,1),{"K";"M";"B"},0),1000,1000000,1000000000)</f>
        <v>3450000</v>
      </c>
      <c r="H1743" s="6">
        <v>4.4000000000000003E-3</v>
      </c>
      <c r="I1743" s="5">
        <f>+Dados_Históricos___Ibovespa_2015_a_2025[[#This Row],[Var%]]*100</f>
        <v>0.44</v>
      </c>
      <c r="J1743" s="9">
        <f t="shared" si="270"/>
        <v>1</v>
      </c>
      <c r="K1743" s="5">
        <f t="shared" si="271"/>
        <v>0</v>
      </c>
      <c r="L1743" s="9">
        <f t="shared" si="272"/>
        <v>0</v>
      </c>
      <c r="M1743" s="5">
        <f t="shared" ca="1" si="273"/>
        <v>0.33799999999999991</v>
      </c>
      <c r="N1743" s="9">
        <f t="shared" ca="1" si="274"/>
        <v>1</v>
      </c>
      <c r="O1743" s="5">
        <f t="shared" ca="1" si="275"/>
        <v>-0.17899999999999999</v>
      </c>
      <c r="P1743" s="9">
        <f t="shared" ca="1" si="276"/>
        <v>0</v>
      </c>
      <c r="Q1743" s="5">
        <f t="shared" ca="1" si="277"/>
        <v>-0.56333333333333335</v>
      </c>
      <c r="R1743" s="9">
        <f t="shared" ca="1" si="278"/>
        <v>0</v>
      </c>
      <c r="S1743" s="5">
        <f t="shared" si="279"/>
        <v>1</v>
      </c>
    </row>
    <row r="1744" spans="1:19" x14ac:dyDescent="0.3">
      <c r="A1744" s="7">
        <v>43273</v>
      </c>
      <c r="B1744" s="3">
        <v>70641</v>
      </c>
      <c r="C1744" s="3">
        <v>70077</v>
      </c>
      <c r="D1744" s="3">
        <v>71058</v>
      </c>
      <c r="E1744" s="3">
        <v>69907</v>
      </c>
      <c r="F1744" s="4" t="s">
        <v>1037</v>
      </c>
      <c r="G1744" s="1">
        <f>VALUE(LEFT(F1744,LEN(F1744)-1))*CHOOSE(MATCH(RIGHT(F1744,1),{"K";"M";"B"},0),1000,1000000,1000000000)</f>
        <v>3150000</v>
      </c>
      <c r="H1744" s="6">
        <v>8.0999999999999996E-3</v>
      </c>
      <c r="I1744" s="5">
        <f>+Dados_Históricos___Ibovespa_2015_a_2025[[#This Row],[Var%]]*100</f>
        <v>0.80999999999999994</v>
      </c>
      <c r="J1744" s="9">
        <f t="shared" si="270"/>
        <v>1</v>
      </c>
      <c r="K1744" s="5">
        <f t="shared" si="271"/>
        <v>0.30999999999999994</v>
      </c>
      <c r="L1744" s="9">
        <f t="shared" si="272"/>
        <v>1</v>
      </c>
      <c r="M1744" s="5">
        <f t="shared" ca="1" si="273"/>
        <v>-1.6000000000000059E-2</v>
      </c>
      <c r="N1744" s="9">
        <f t="shared" ca="1" si="274"/>
        <v>0</v>
      </c>
      <c r="O1744" s="5">
        <f t="shared" ca="1" si="275"/>
        <v>-0.30999999999999994</v>
      </c>
      <c r="P1744" s="9">
        <f t="shared" ca="1" si="276"/>
        <v>0</v>
      </c>
      <c r="Q1744" s="5">
        <f t="shared" ca="1" si="277"/>
        <v>-0.62809523809523804</v>
      </c>
      <c r="R1744" s="9">
        <f t="shared" ca="1" si="278"/>
        <v>0</v>
      </c>
      <c r="S1744" s="5">
        <f t="shared" si="279"/>
        <v>-1</v>
      </c>
    </row>
    <row r="1745" spans="1:19" x14ac:dyDescent="0.3">
      <c r="A1745" s="7">
        <v>43272</v>
      </c>
      <c r="B1745" s="3">
        <v>70075</v>
      </c>
      <c r="C1745" s="3">
        <v>72117</v>
      </c>
      <c r="D1745" s="3">
        <v>72207</v>
      </c>
      <c r="E1745" s="3">
        <v>70019</v>
      </c>
      <c r="F1745" s="4" t="s">
        <v>1038</v>
      </c>
      <c r="G1745" s="1">
        <f>VALUE(LEFT(F1745,LEN(F1745)-1))*CHOOSE(MATCH(RIGHT(F1745,1),{"K";"M";"B"},0),1000,1000000,1000000000)</f>
        <v>3600000</v>
      </c>
      <c r="H1745" s="6">
        <v>-2.8400000000000002E-2</v>
      </c>
      <c r="I1745" s="5">
        <f>+Dados_Históricos___Ibovespa_2015_a_2025[[#This Row],[Var%]]*100</f>
        <v>-2.8400000000000003</v>
      </c>
      <c r="J1745" s="9">
        <f t="shared" si="270"/>
        <v>0</v>
      </c>
      <c r="K1745" s="5">
        <f t="shared" si="271"/>
        <v>-2.3400000000000003</v>
      </c>
      <c r="L1745" s="9">
        <f t="shared" si="272"/>
        <v>0</v>
      </c>
      <c r="M1745" s="5">
        <f t="shared" ca="1" si="273"/>
        <v>-0.36400000000000005</v>
      </c>
      <c r="N1745" s="9">
        <f t="shared" ca="1" si="274"/>
        <v>0</v>
      </c>
      <c r="O1745" s="5">
        <f t="shared" ca="1" si="275"/>
        <v>-0.51400000000000001</v>
      </c>
      <c r="P1745" s="9">
        <f t="shared" ca="1" si="276"/>
        <v>0</v>
      </c>
      <c r="Q1745" s="5">
        <f t="shared" ca="1" si="277"/>
        <v>-0.77428571428571424</v>
      </c>
      <c r="R1745" s="9">
        <f t="shared" ca="1" si="278"/>
        <v>0</v>
      </c>
      <c r="S1745" s="5">
        <f t="shared" si="279"/>
        <v>-1</v>
      </c>
    </row>
    <row r="1746" spans="1:19" x14ac:dyDescent="0.3">
      <c r="A1746" s="7">
        <v>43271</v>
      </c>
      <c r="B1746" s="3">
        <v>72123</v>
      </c>
      <c r="C1746" s="3">
        <v>71397</v>
      </c>
      <c r="D1746" s="3">
        <v>72617</v>
      </c>
      <c r="E1746" s="3">
        <v>71155</v>
      </c>
      <c r="F1746" s="4" t="s">
        <v>914</v>
      </c>
      <c r="G1746" s="1">
        <f>VALUE(LEFT(F1746,LEN(F1746)-1))*CHOOSE(MATCH(RIGHT(F1746,1),{"K";"M";"B"},0),1000,1000000,1000000000)</f>
        <v>4550000</v>
      </c>
      <c r="H1746" s="6">
        <v>1.0200000000000001E-2</v>
      </c>
      <c r="I1746" s="5">
        <f>+Dados_Históricos___Ibovespa_2015_a_2025[[#This Row],[Var%]]*100</f>
        <v>1.02</v>
      </c>
      <c r="J1746" s="9">
        <f t="shared" si="270"/>
        <v>1</v>
      </c>
      <c r="K1746" s="5">
        <f t="shared" si="271"/>
        <v>0.52</v>
      </c>
      <c r="L1746" s="9">
        <f t="shared" si="272"/>
        <v>1</v>
      </c>
      <c r="M1746" s="5">
        <f t="shared" ca="1" si="273"/>
        <v>1.0000000000000009E-2</v>
      </c>
      <c r="N1746" s="9">
        <f t="shared" ca="1" si="274"/>
        <v>1</v>
      </c>
      <c r="O1746" s="5">
        <f t="shared" ca="1" si="275"/>
        <v>-0.52799999999999991</v>
      </c>
      <c r="P1746" s="9">
        <f t="shared" ca="1" si="276"/>
        <v>0</v>
      </c>
      <c r="Q1746" s="5">
        <f t="shared" ca="1" si="277"/>
        <v>-0.58523809523809522</v>
      </c>
      <c r="R1746" s="9">
        <f t="shared" ca="1" si="278"/>
        <v>0</v>
      </c>
      <c r="S1746" s="5">
        <f t="shared" si="279"/>
        <v>1</v>
      </c>
    </row>
    <row r="1747" spans="1:19" x14ac:dyDescent="0.3">
      <c r="A1747" s="7">
        <v>43270</v>
      </c>
      <c r="B1747" s="3">
        <v>71394</v>
      </c>
      <c r="C1747" s="3">
        <v>69811</v>
      </c>
      <c r="D1747" s="3">
        <v>72010</v>
      </c>
      <c r="E1747" s="3">
        <v>69069</v>
      </c>
      <c r="F1747" s="4" t="s">
        <v>788</v>
      </c>
      <c r="G1747" s="1">
        <f>VALUE(LEFT(F1747,LEN(F1747)-1))*CHOOSE(MATCH(RIGHT(F1747,1),{"K";"M";"B"},0),1000,1000000,1000000000)</f>
        <v>5350000</v>
      </c>
      <c r="H1747" s="6">
        <v>2.2599999999999999E-2</v>
      </c>
      <c r="I1747" s="5">
        <f>+Dados_Históricos___Ibovespa_2015_a_2025[[#This Row],[Var%]]*100</f>
        <v>2.2599999999999998</v>
      </c>
      <c r="J1747" s="9">
        <f t="shared" si="270"/>
        <v>1</v>
      </c>
      <c r="K1747" s="5">
        <f t="shared" si="271"/>
        <v>1.7599999999999998</v>
      </c>
      <c r="L1747" s="9">
        <f t="shared" si="272"/>
        <v>1</v>
      </c>
      <c r="M1747" s="5">
        <f t="shared" ca="1" si="273"/>
        <v>-0.36799999999999999</v>
      </c>
      <c r="N1747" s="9">
        <f t="shared" ca="1" si="274"/>
        <v>0</v>
      </c>
      <c r="O1747" s="5">
        <f t="shared" ca="1" si="275"/>
        <v>-0.69900000000000007</v>
      </c>
      <c r="P1747" s="9">
        <f t="shared" ca="1" si="276"/>
        <v>0</v>
      </c>
      <c r="Q1747" s="5">
        <f t="shared" ca="1" si="277"/>
        <v>-0.70619047619047615</v>
      </c>
      <c r="R1747" s="9">
        <f t="shared" ca="1" si="278"/>
        <v>0</v>
      </c>
      <c r="S1747" s="5">
        <f t="shared" si="279"/>
        <v>1</v>
      </c>
    </row>
    <row r="1748" spans="1:19" x14ac:dyDescent="0.3">
      <c r="A1748" s="7">
        <v>43269</v>
      </c>
      <c r="B1748" s="3">
        <v>69815</v>
      </c>
      <c r="C1748" s="3">
        <v>70757</v>
      </c>
      <c r="D1748" s="3">
        <v>70757</v>
      </c>
      <c r="E1748" s="3">
        <v>69360</v>
      </c>
      <c r="F1748" s="4" t="s">
        <v>1027</v>
      </c>
      <c r="G1748" s="1">
        <f>VALUE(LEFT(F1748,LEN(F1748)-1))*CHOOSE(MATCH(RIGHT(F1748,1),{"K";"M";"B"},0),1000,1000000,1000000000)</f>
        <v>3580000</v>
      </c>
      <c r="H1748" s="6">
        <v>-1.3299999999999999E-2</v>
      </c>
      <c r="I1748" s="5">
        <f>+Dados_Históricos___Ibovespa_2015_a_2025[[#This Row],[Var%]]*100</f>
        <v>-1.3299999999999998</v>
      </c>
      <c r="J1748" s="9">
        <f t="shared" si="270"/>
        <v>0</v>
      </c>
      <c r="K1748" s="5">
        <f t="shared" si="271"/>
        <v>-0.82999999999999985</v>
      </c>
      <c r="L1748" s="9">
        <f t="shared" si="272"/>
        <v>0</v>
      </c>
      <c r="M1748" s="5">
        <f t="shared" ca="1" si="273"/>
        <v>-0.69599999999999995</v>
      </c>
      <c r="N1748" s="9">
        <f t="shared" ca="1" si="274"/>
        <v>0</v>
      </c>
      <c r="O1748" s="5">
        <f t="shared" ca="1" si="275"/>
        <v>-1.1739999999999999</v>
      </c>
      <c r="P1748" s="9">
        <f t="shared" ca="1" si="276"/>
        <v>0</v>
      </c>
      <c r="Q1748" s="5">
        <f t="shared" ca="1" si="277"/>
        <v>-0.84476190476190449</v>
      </c>
      <c r="R1748" s="9">
        <f t="shared" ca="1" si="278"/>
        <v>0</v>
      </c>
      <c r="S1748" s="5">
        <f t="shared" si="279"/>
        <v>1</v>
      </c>
    </row>
    <row r="1749" spans="1:19" x14ac:dyDescent="0.3">
      <c r="A1749" s="7">
        <v>43266</v>
      </c>
      <c r="B1749" s="3">
        <v>70758</v>
      </c>
      <c r="C1749" s="3">
        <v>71421</v>
      </c>
      <c r="D1749" s="3">
        <v>71421</v>
      </c>
      <c r="E1749" s="3">
        <v>69583</v>
      </c>
      <c r="F1749" s="4" t="s">
        <v>941</v>
      </c>
      <c r="G1749" s="1">
        <f>VALUE(LEFT(F1749,LEN(F1749)-1))*CHOOSE(MATCH(RIGHT(F1749,1),{"K";"M";"B"},0),1000,1000000,1000000000)</f>
        <v>6660000</v>
      </c>
      <c r="H1749" s="6">
        <v>-9.2999999999999992E-3</v>
      </c>
      <c r="I1749" s="5">
        <f>+Dados_Históricos___Ibovespa_2015_a_2025[[#This Row],[Var%]]*100</f>
        <v>-0.92999999999999994</v>
      </c>
      <c r="J1749" s="9">
        <f t="shared" si="270"/>
        <v>0</v>
      </c>
      <c r="K1749" s="5">
        <f t="shared" si="271"/>
        <v>-0.42999999999999994</v>
      </c>
      <c r="L1749" s="9">
        <f t="shared" si="272"/>
        <v>0</v>
      </c>
      <c r="M1749" s="5">
        <f t="shared" ca="1" si="273"/>
        <v>-0.60399999999999987</v>
      </c>
      <c r="N1749" s="9">
        <f t="shared" ca="1" si="274"/>
        <v>0</v>
      </c>
      <c r="O1749" s="5">
        <f t="shared" ca="1" si="275"/>
        <v>-0.86499999999999999</v>
      </c>
      <c r="P1749" s="9">
        <f t="shared" ca="1" si="276"/>
        <v>0</v>
      </c>
      <c r="Q1749" s="5">
        <f t="shared" ca="1" si="277"/>
        <v>-0.9419047619047618</v>
      </c>
      <c r="R1749" s="9">
        <f t="shared" ca="1" si="278"/>
        <v>0</v>
      </c>
      <c r="S1749" s="5">
        <f t="shared" si="279"/>
        <v>1</v>
      </c>
    </row>
    <row r="1750" spans="1:19" x14ac:dyDescent="0.3">
      <c r="A1750" s="7">
        <v>43265</v>
      </c>
      <c r="B1750" s="3">
        <v>71421</v>
      </c>
      <c r="C1750" s="3">
        <v>72151</v>
      </c>
      <c r="D1750" s="3">
        <v>72708</v>
      </c>
      <c r="E1750" s="3">
        <v>71344</v>
      </c>
      <c r="F1750" s="4" t="s">
        <v>970</v>
      </c>
      <c r="G1750" s="1">
        <f>VALUE(LEFT(F1750,LEN(F1750)-1))*CHOOSE(MATCH(RIGHT(F1750,1),{"K";"M";"B"},0),1000,1000000,1000000000)</f>
        <v>4410000</v>
      </c>
      <c r="H1750" s="6">
        <v>-9.7000000000000003E-3</v>
      </c>
      <c r="I1750" s="5">
        <f>+Dados_Históricos___Ibovespa_2015_a_2025[[#This Row],[Var%]]*100</f>
        <v>-0.97</v>
      </c>
      <c r="J1750" s="9">
        <f t="shared" si="270"/>
        <v>0</v>
      </c>
      <c r="K1750" s="5">
        <f t="shared" si="271"/>
        <v>-0.47</v>
      </c>
      <c r="L1750" s="9">
        <f t="shared" si="272"/>
        <v>0</v>
      </c>
      <c r="M1750" s="5">
        <f t="shared" ca="1" si="273"/>
        <v>-0.66399999999999992</v>
      </c>
      <c r="N1750" s="9">
        <f t="shared" ca="1" si="274"/>
        <v>0</v>
      </c>
      <c r="O1750" s="5">
        <f t="shared" ca="1" si="275"/>
        <v>-0.70900000000000007</v>
      </c>
      <c r="P1750" s="9">
        <f t="shared" ca="1" si="276"/>
        <v>0</v>
      </c>
      <c r="Q1750" s="5">
        <f t="shared" ca="1" si="277"/>
        <v>-0.81904761904761902</v>
      </c>
      <c r="R1750" s="9">
        <f t="shared" ca="1" si="278"/>
        <v>0</v>
      </c>
      <c r="S1750" s="5">
        <f t="shared" si="279"/>
        <v>1</v>
      </c>
    </row>
    <row r="1751" spans="1:19" x14ac:dyDescent="0.3">
      <c r="A1751" s="7">
        <v>43264</v>
      </c>
      <c r="B1751" s="3">
        <v>72122</v>
      </c>
      <c r="C1751" s="3">
        <v>72757</v>
      </c>
      <c r="D1751" s="3">
        <v>72977</v>
      </c>
      <c r="E1751" s="3">
        <v>71035</v>
      </c>
      <c r="F1751" s="4" t="s">
        <v>899</v>
      </c>
      <c r="G1751" s="1">
        <f>VALUE(LEFT(F1751,LEN(F1751)-1))*CHOOSE(MATCH(RIGHT(F1751,1),{"K";"M";"B"},0),1000,1000000,1000000000)</f>
        <v>4500000</v>
      </c>
      <c r="H1751" s="6">
        <v>-8.6999999999999994E-3</v>
      </c>
      <c r="I1751" s="5">
        <f>+Dados_Históricos___Ibovespa_2015_a_2025[[#This Row],[Var%]]*100</f>
        <v>-0.86999999999999988</v>
      </c>
      <c r="J1751" s="9">
        <f t="shared" si="270"/>
        <v>0</v>
      </c>
      <c r="K1751" s="5">
        <f t="shared" si="271"/>
        <v>-0.36999999999999988</v>
      </c>
      <c r="L1751" s="9">
        <f t="shared" si="272"/>
        <v>0</v>
      </c>
      <c r="M1751" s="5">
        <f t="shared" ca="1" si="273"/>
        <v>-1.0660000000000001</v>
      </c>
      <c r="N1751" s="9">
        <f t="shared" ca="1" si="274"/>
        <v>0</v>
      </c>
      <c r="O1751" s="5">
        <f t="shared" ca="1" si="275"/>
        <v>-0.52200000000000002</v>
      </c>
      <c r="P1751" s="9">
        <f t="shared" ca="1" si="276"/>
        <v>0</v>
      </c>
      <c r="Q1751" s="5">
        <f t="shared" ca="1" si="277"/>
        <v>-0.77857142857142869</v>
      </c>
      <c r="R1751" s="9">
        <f t="shared" ca="1" si="278"/>
        <v>0</v>
      </c>
      <c r="S1751" s="5">
        <f t="shared" si="279"/>
        <v>1</v>
      </c>
    </row>
    <row r="1752" spans="1:19" x14ac:dyDescent="0.3">
      <c r="A1752" s="7">
        <v>43263</v>
      </c>
      <c r="B1752" s="3">
        <v>72754</v>
      </c>
      <c r="C1752" s="3">
        <v>72308</v>
      </c>
      <c r="D1752" s="3">
        <v>73322</v>
      </c>
      <c r="E1752" s="3">
        <v>72124</v>
      </c>
      <c r="F1752" s="4" t="s">
        <v>1039</v>
      </c>
      <c r="G1752" s="1">
        <f>VALUE(LEFT(F1752,LEN(F1752)-1))*CHOOSE(MATCH(RIGHT(F1752,1),{"K";"M";"B"},0),1000,1000000,1000000000)</f>
        <v>4010000</v>
      </c>
      <c r="H1752" s="6">
        <v>6.1999999999999998E-3</v>
      </c>
      <c r="I1752" s="5">
        <f>+Dados_Históricos___Ibovespa_2015_a_2025[[#This Row],[Var%]]*100</f>
        <v>0.62</v>
      </c>
      <c r="J1752" s="9">
        <f t="shared" si="270"/>
        <v>1</v>
      </c>
      <c r="K1752" s="5">
        <f t="shared" si="271"/>
        <v>0.12</v>
      </c>
      <c r="L1752" s="9">
        <f t="shared" si="272"/>
        <v>1</v>
      </c>
      <c r="M1752" s="5">
        <f t="shared" ca="1" si="273"/>
        <v>-1.03</v>
      </c>
      <c r="N1752" s="9">
        <f t="shared" ca="1" si="274"/>
        <v>0</v>
      </c>
      <c r="O1752" s="5">
        <f t="shared" ca="1" si="275"/>
        <v>-0.34000000000000014</v>
      </c>
      <c r="P1752" s="9">
        <f t="shared" ca="1" si="276"/>
        <v>0</v>
      </c>
      <c r="Q1752" s="5">
        <f t="shared" ca="1" si="277"/>
        <v>-0.73666666666666669</v>
      </c>
      <c r="R1752" s="9">
        <f t="shared" ca="1" si="278"/>
        <v>0</v>
      </c>
      <c r="S1752" s="5">
        <f t="shared" si="279"/>
        <v>-1</v>
      </c>
    </row>
    <row r="1753" spans="1:19" x14ac:dyDescent="0.3">
      <c r="A1753" s="7">
        <v>43262</v>
      </c>
      <c r="B1753" s="3">
        <v>72308</v>
      </c>
      <c r="C1753" s="3">
        <v>72943</v>
      </c>
      <c r="D1753" s="3">
        <v>73716</v>
      </c>
      <c r="E1753" s="3">
        <v>71843</v>
      </c>
      <c r="F1753" s="4" t="s">
        <v>834</v>
      </c>
      <c r="G1753" s="1">
        <f>VALUE(LEFT(F1753,LEN(F1753)-1))*CHOOSE(MATCH(RIGHT(F1753,1),{"K";"M";"B"},0),1000,1000000,1000000000)</f>
        <v>3670000</v>
      </c>
      <c r="H1753" s="6">
        <v>-8.6999999999999994E-3</v>
      </c>
      <c r="I1753" s="5">
        <f>+Dados_Históricos___Ibovespa_2015_a_2025[[#This Row],[Var%]]*100</f>
        <v>-0.86999999999999988</v>
      </c>
      <c r="J1753" s="9">
        <f t="shared" si="270"/>
        <v>0</v>
      </c>
      <c r="K1753" s="5">
        <f t="shared" si="271"/>
        <v>-0.36999999999999988</v>
      </c>
      <c r="L1753" s="9">
        <f t="shared" si="272"/>
        <v>0</v>
      </c>
      <c r="M1753" s="5">
        <f t="shared" ca="1" si="273"/>
        <v>-1.6519999999999999</v>
      </c>
      <c r="N1753" s="9">
        <f t="shared" ca="1" si="274"/>
        <v>0</v>
      </c>
      <c r="O1753" s="5">
        <f t="shared" ca="1" si="275"/>
        <v>-0.8510000000000002</v>
      </c>
      <c r="P1753" s="9">
        <f t="shared" ca="1" si="276"/>
        <v>0</v>
      </c>
      <c r="Q1753" s="5">
        <f t="shared" ca="1" si="277"/>
        <v>-0.80190476190476168</v>
      </c>
      <c r="R1753" s="9">
        <f t="shared" ca="1" si="278"/>
        <v>0</v>
      </c>
      <c r="S1753" s="5">
        <f t="shared" si="279"/>
        <v>1</v>
      </c>
    </row>
    <row r="1754" spans="1:19" x14ac:dyDescent="0.3">
      <c r="A1754" s="7">
        <v>43259</v>
      </c>
      <c r="B1754" s="3">
        <v>72942</v>
      </c>
      <c r="C1754" s="3">
        <v>73848</v>
      </c>
      <c r="D1754" s="3">
        <v>74031</v>
      </c>
      <c r="E1754" s="3">
        <v>71679</v>
      </c>
      <c r="F1754" s="4" t="s">
        <v>1040</v>
      </c>
      <c r="G1754" s="1">
        <f>VALUE(LEFT(F1754,LEN(F1754)-1))*CHOOSE(MATCH(RIGHT(F1754,1),{"K";"M";"B"},0),1000,1000000,1000000000)</f>
        <v>6140000</v>
      </c>
      <c r="H1754" s="6">
        <v>-1.23E-2</v>
      </c>
      <c r="I1754" s="5">
        <f>+Dados_Históricos___Ibovespa_2015_a_2025[[#This Row],[Var%]]*100</f>
        <v>-1.23</v>
      </c>
      <c r="J1754" s="9">
        <f t="shared" si="270"/>
        <v>0</v>
      </c>
      <c r="K1754" s="5">
        <f t="shared" si="271"/>
        <v>-0.73</v>
      </c>
      <c r="L1754" s="9">
        <f t="shared" si="272"/>
        <v>0</v>
      </c>
      <c r="M1754" s="5">
        <f t="shared" ca="1" si="273"/>
        <v>-1.1260000000000001</v>
      </c>
      <c r="N1754" s="9">
        <f t="shared" ca="1" si="274"/>
        <v>0</v>
      </c>
      <c r="O1754" s="5">
        <f t="shared" ca="1" si="275"/>
        <v>-0.91700000000000015</v>
      </c>
      <c r="P1754" s="9">
        <f t="shared" ca="1" si="276"/>
        <v>0</v>
      </c>
      <c r="Q1754" s="5">
        <f t="shared" ca="1" si="277"/>
        <v>-0.67047619047619045</v>
      </c>
      <c r="R1754" s="9">
        <f t="shared" ca="1" si="278"/>
        <v>0</v>
      </c>
      <c r="S1754" s="5">
        <f t="shared" si="279"/>
        <v>-1</v>
      </c>
    </row>
    <row r="1755" spans="1:19" x14ac:dyDescent="0.3">
      <c r="A1755" s="7">
        <v>43258</v>
      </c>
      <c r="B1755" s="3">
        <v>73851</v>
      </c>
      <c r="C1755" s="3">
        <v>76117</v>
      </c>
      <c r="D1755" s="3">
        <v>76117</v>
      </c>
      <c r="E1755" s="3">
        <v>71162</v>
      </c>
      <c r="F1755" s="4" t="s">
        <v>1041</v>
      </c>
      <c r="G1755" s="1">
        <f>VALUE(LEFT(F1755,LEN(F1755)-1))*CHOOSE(MATCH(RIGHT(F1755,1),{"K";"M";"B"},0),1000,1000000,1000000000)</f>
        <v>8170000</v>
      </c>
      <c r="H1755" s="6">
        <v>-2.98E-2</v>
      </c>
      <c r="I1755" s="5">
        <f>+Dados_Históricos___Ibovespa_2015_a_2025[[#This Row],[Var%]]*100</f>
        <v>-2.98</v>
      </c>
      <c r="J1755" s="9">
        <f t="shared" si="270"/>
        <v>0</v>
      </c>
      <c r="K1755" s="5">
        <f t="shared" si="271"/>
        <v>-2.48</v>
      </c>
      <c r="L1755" s="9">
        <f t="shared" si="272"/>
        <v>0</v>
      </c>
      <c r="M1755" s="5">
        <f t="shared" ca="1" si="273"/>
        <v>-0.75400000000000011</v>
      </c>
      <c r="N1755" s="9">
        <f t="shared" ca="1" si="274"/>
        <v>0</v>
      </c>
      <c r="O1755" s="5">
        <f t="shared" ca="1" si="275"/>
        <v>-0.88600000000000012</v>
      </c>
      <c r="P1755" s="9">
        <f t="shared" ca="1" si="276"/>
        <v>0</v>
      </c>
      <c r="Q1755" s="5">
        <f t="shared" ca="1" si="277"/>
        <v>-0.53666666666666663</v>
      </c>
      <c r="R1755" s="9">
        <f t="shared" ca="1" si="278"/>
        <v>0</v>
      </c>
      <c r="S1755" s="5">
        <f t="shared" si="279"/>
        <v>-1</v>
      </c>
    </row>
    <row r="1756" spans="1:19" x14ac:dyDescent="0.3">
      <c r="A1756" s="7">
        <v>43257</v>
      </c>
      <c r="B1756" s="3">
        <v>76117</v>
      </c>
      <c r="C1756" s="3">
        <v>76641</v>
      </c>
      <c r="D1756" s="3">
        <v>76967</v>
      </c>
      <c r="E1756" s="3">
        <v>75518</v>
      </c>
      <c r="F1756" s="4" t="s">
        <v>910</v>
      </c>
      <c r="G1756" s="1">
        <f>VALUE(LEFT(F1756,LEN(F1756)-1))*CHOOSE(MATCH(RIGHT(F1756,1),{"K";"M";"B"},0),1000,1000000,1000000000)</f>
        <v>5020000</v>
      </c>
      <c r="H1756" s="6">
        <v>-6.8999999999999999E-3</v>
      </c>
      <c r="I1756" s="5">
        <f>+Dados_Históricos___Ibovespa_2015_a_2025[[#This Row],[Var%]]*100</f>
        <v>-0.69</v>
      </c>
      <c r="J1756" s="9">
        <f t="shared" si="270"/>
        <v>0</v>
      </c>
      <c r="K1756" s="5">
        <f t="shared" si="271"/>
        <v>-0.18999999999999995</v>
      </c>
      <c r="L1756" s="9">
        <f t="shared" si="272"/>
        <v>0</v>
      </c>
      <c r="M1756" s="5">
        <f t="shared" ca="1" si="273"/>
        <v>2.200000000000004E-2</v>
      </c>
      <c r="N1756" s="9">
        <f t="shared" ca="1" si="274"/>
        <v>1</v>
      </c>
      <c r="O1756" s="5">
        <f t="shared" ca="1" si="275"/>
        <v>-0.81400000000000006</v>
      </c>
      <c r="P1756" s="9">
        <f t="shared" ca="1" si="276"/>
        <v>0</v>
      </c>
      <c r="Q1756" s="5">
        <f t="shared" ca="1" si="277"/>
        <v>-0.38095238095238093</v>
      </c>
      <c r="R1756" s="9">
        <f t="shared" ca="1" si="278"/>
        <v>0</v>
      </c>
      <c r="S1756" s="5">
        <f t="shared" si="279"/>
        <v>-1</v>
      </c>
    </row>
    <row r="1757" spans="1:19" x14ac:dyDescent="0.3">
      <c r="A1757" s="7">
        <v>43256</v>
      </c>
      <c r="B1757" s="3">
        <v>76642</v>
      </c>
      <c r="C1757" s="3">
        <v>78595</v>
      </c>
      <c r="D1757" s="3">
        <v>78892</v>
      </c>
      <c r="E1757" s="3">
        <v>76412</v>
      </c>
      <c r="F1757" s="4" t="s">
        <v>978</v>
      </c>
      <c r="G1757" s="1">
        <f>VALUE(LEFT(F1757,LEN(F1757)-1))*CHOOSE(MATCH(RIGHT(F1757,1),{"K";"M";"B"},0),1000,1000000,1000000000)</f>
        <v>4640000</v>
      </c>
      <c r="H1757" s="6">
        <v>-2.4899999999999999E-2</v>
      </c>
      <c r="I1757" s="5">
        <f>+Dados_Históricos___Ibovespa_2015_a_2025[[#This Row],[Var%]]*100</f>
        <v>-2.4899999999999998</v>
      </c>
      <c r="J1757" s="9">
        <f t="shared" si="270"/>
        <v>0</v>
      </c>
      <c r="K1757" s="5">
        <f t="shared" si="271"/>
        <v>-1.9899999999999998</v>
      </c>
      <c r="L1757" s="9">
        <f t="shared" si="272"/>
        <v>0</v>
      </c>
      <c r="M1757" s="5">
        <f t="shared" ca="1" si="273"/>
        <v>0.35</v>
      </c>
      <c r="N1757" s="9">
        <f t="shared" ca="1" si="274"/>
        <v>1</v>
      </c>
      <c r="O1757" s="5">
        <f t="shared" ca="1" si="275"/>
        <v>-0.63200000000000001</v>
      </c>
      <c r="P1757" s="9">
        <f t="shared" ca="1" si="276"/>
        <v>0</v>
      </c>
      <c r="Q1757" s="5">
        <f t="shared" ca="1" si="277"/>
        <v>-0.37142857142857133</v>
      </c>
      <c r="R1757" s="9">
        <f t="shared" ca="1" si="278"/>
        <v>0</v>
      </c>
      <c r="S1757" s="5">
        <f t="shared" si="279"/>
        <v>1</v>
      </c>
    </row>
    <row r="1758" spans="1:19" x14ac:dyDescent="0.3">
      <c r="A1758" s="7">
        <v>43255</v>
      </c>
      <c r="B1758" s="3">
        <v>78596</v>
      </c>
      <c r="C1758" s="3">
        <v>77244</v>
      </c>
      <c r="D1758" s="3">
        <v>78637</v>
      </c>
      <c r="E1758" s="3">
        <v>77244</v>
      </c>
      <c r="F1758" s="4" t="s">
        <v>1042</v>
      </c>
      <c r="G1758" s="1">
        <f>VALUE(LEFT(F1758,LEN(F1758)-1))*CHOOSE(MATCH(RIGHT(F1758,1),{"K";"M";"B"},0),1000,1000000,1000000000)</f>
        <v>4150000.0000000005</v>
      </c>
      <c r="H1758" s="6">
        <v>1.7600000000000001E-2</v>
      </c>
      <c r="I1758" s="5">
        <f>+Dados_Históricos___Ibovespa_2015_a_2025[[#This Row],[Var%]]*100</f>
        <v>1.76</v>
      </c>
      <c r="J1758" s="9">
        <f t="shared" si="270"/>
        <v>1</v>
      </c>
      <c r="K1758" s="5">
        <f t="shared" si="271"/>
        <v>1.26</v>
      </c>
      <c r="L1758" s="9">
        <f t="shared" si="272"/>
        <v>1</v>
      </c>
      <c r="M1758" s="5">
        <f t="shared" ca="1" si="273"/>
        <v>-0.05</v>
      </c>
      <c r="N1758" s="9">
        <f t="shared" ca="1" si="274"/>
        <v>0</v>
      </c>
      <c r="O1758" s="5">
        <f t="shared" ca="1" si="275"/>
        <v>-0.53499999999999992</v>
      </c>
      <c r="P1758" s="9">
        <f t="shared" ca="1" si="276"/>
        <v>0</v>
      </c>
      <c r="Q1758" s="5">
        <f t="shared" ca="1" si="277"/>
        <v>-0.26238095238095244</v>
      </c>
      <c r="R1758" s="9">
        <f t="shared" ca="1" si="278"/>
        <v>0</v>
      </c>
      <c r="S1758" s="5">
        <f t="shared" si="279"/>
        <v>-1</v>
      </c>
    </row>
    <row r="1759" spans="1:19" x14ac:dyDescent="0.3">
      <c r="A1759" s="7">
        <v>43252</v>
      </c>
      <c r="B1759" s="3">
        <v>77240</v>
      </c>
      <c r="C1759" s="3">
        <v>76779</v>
      </c>
      <c r="D1759" s="3">
        <v>78169</v>
      </c>
      <c r="E1759" s="3">
        <v>75524</v>
      </c>
      <c r="F1759" s="4" t="s">
        <v>1043</v>
      </c>
      <c r="G1759" s="1">
        <f>VALUE(LEFT(F1759,LEN(F1759)-1))*CHOOSE(MATCH(RIGHT(F1759,1),{"K";"M";"B"},0),1000,1000000,1000000000)</f>
        <v>6230000</v>
      </c>
      <c r="H1759" s="6">
        <v>6.3E-3</v>
      </c>
      <c r="I1759" s="5">
        <f>+Dados_Históricos___Ibovespa_2015_a_2025[[#This Row],[Var%]]*100</f>
        <v>0.63</v>
      </c>
      <c r="J1759" s="9">
        <f t="shared" si="270"/>
        <v>1</v>
      </c>
      <c r="K1759" s="5">
        <f t="shared" si="271"/>
        <v>0.13</v>
      </c>
      <c r="L1759" s="9">
        <f t="shared" si="272"/>
        <v>1</v>
      </c>
      <c r="M1759" s="5">
        <f t="shared" ca="1" si="273"/>
        <v>-0.70800000000000018</v>
      </c>
      <c r="N1759" s="9">
        <f t="shared" ca="1" si="274"/>
        <v>0</v>
      </c>
      <c r="O1759" s="5">
        <f t="shared" ca="1" si="275"/>
        <v>-0.77600000000000013</v>
      </c>
      <c r="P1759" s="9">
        <f t="shared" ca="1" si="276"/>
        <v>0</v>
      </c>
      <c r="Q1759" s="5">
        <f t="shared" ca="1" si="277"/>
        <v>-0.4171428571428572</v>
      </c>
      <c r="R1759" s="9">
        <f t="shared" ca="1" si="278"/>
        <v>0</v>
      </c>
      <c r="S1759" s="5">
        <f t="shared" si="279"/>
        <v>-1.0000000000000002</v>
      </c>
    </row>
    <row r="1760" spans="1:19" x14ac:dyDescent="0.3">
      <c r="A1760" s="7">
        <v>43250</v>
      </c>
      <c r="B1760" s="3">
        <v>76754</v>
      </c>
      <c r="C1760" s="3">
        <v>76058</v>
      </c>
      <c r="D1760" s="3">
        <v>77097</v>
      </c>
      <c r="E1760" s="3">
        <v>75515</v>
      </c>
      <c r="F1760" s="4" t="s">
        <v>779</v>
      </c>
      <c r="G1760" s="1">
        <f>VALUE(LEFT(F1760,LEN(F1760)-1))*CHOOSE(MATCH(RIGHT(F1760,1),{"K";"M";"B"},0),1000,1000000,1000000000)</f>
        <v>7670000</v>
      </c>
      <c r="H1760" s="6">
        <v>8.9999999999999993E-3</v>
      </c>
      <c r="I1760" s="5">
        <f>+Dados_Históricos___Ibovespa_2015_a_2025[[#This Row],[Var%]]*100</f>
        <v>0.89999999999999991</v>
      </c>
      <c r="J1760" s="9">
        <f t="shared" si="270"/>
        <v>1</v>
      </c>
      <c r="K1760" s="5">
        <f t="shared" si="271"/>
        <v>0.39999999999999991</v>
      </c>
      <c r="L1760" s="9">
        <f t="shared" si="272"/>
        <v>1</v>
      </c>
      <c r="M1760" s="5">
        <f t="shared" ca="1" si="273"/>
        <v>-1.0180000000000002</v>
      </c>
      <c r="N1760" s="9">
        <f t="shared" ca="1" si="274"/>
        <v>0</v>
      </c>
      <c r="O1760" s="5">
        <f t="shared" ca="1" si="275"/>
        <v>-1.1760000000000002</v>
      </c>
      <c r="P1760" s="9">
        <f t="shared" ca="1" si="276"/>
        <v>0</v>
      </c>
      <c r="Q1760" s="5">
        <f t="shared" ca="1" si="277"/>
        <v>-0.53380952380952384</v>
      </c>
      <c r="R1760" s="9">
        <f t="shared" ca="1" si="278"/>
        <v>0</v>
      </c>
      <c r="S1760" s="5">
        <f t="shared" si="279"/>
        <v>1</v>
      </c>
    </row>
    <row r="1761" spans="1:19" x14ac:dyDescent="0.3">
      <c r="A1761" s="7">
        <v>43249</v>
      </c>
      <c r="B1761" s="3">
        <v>76072</v>
      </c>
      <c r="C1761" s="3">
        <v>75361</v>
      </c>
      <c r="D1761" s="3">
        <v>77214</v>
      </c>
      <c r="E1761" s="3">
        <v>75361</v>
      </c>
      <c r="F1761" s="4" t="s">
        <v>971</v>
      </c>
      <c r="G1761" s="1">
        <f>VALUE(LEFT(F1761,LEN(F1761)-1))*CHOOSE(MATCH(RIGHT(F1761,1),{"K";"M";"B"},0),1000,1000000,1000000000)</f>
        <v>6160000</v>
      </c>
      <c r="H1761" s="6">
        <v>9.4999999999999998E-3</v>
      </c>
      <c r="I1761" s="5">
        <f>+Dados_Históricos___Ibovespa_2015_a_2025[[#This Row],[Var%]]*100</f>
        <v>0.95</v>
      </c>
      <c r="J1761" s="9">
        <f t="shared" si="270"/>
        <v>1</v>
      </c>
      <c r="K1761" s="5">
        <f t="shared" si="271"/>
        <v>0.44999999999999996</v>
      </c>
      <c r="L1761" s="9">
        <f t="shared" si="272"/>
        <v>1</v>
      </c>
      <c r="M1761" s="5">
        <f t="shared" ca="1" si="273"/>
        <v>-1.65</v>
      </c>
      <c r="N1761" s="9">
        <f t="shared" ca="1" si="274"/>
        <v>0</v>
      </c>
      <c r="O1761" s="5">
        <f t="shared" ca="1" si="275"/>
        <v>-1.101</v>
      </c>
      <c r="P1761" s="9">
        <f t="shared" ca="1" si="276"/>
        <v>0</v>
      </c>
      <c r="Q1761" s="5">
        <f t="shared" ca="1" si="277"/>
        <v>-0.59476190476190482</v>
      </c>
      <c r="R1761" s="9">
        <f t="shared" ca="1" si="278"/>
        <v>0</v>
      </c>
      <c r="S1761" s="5">
        <f t="shared" si="279"/>
        <v>-1</v>
      </c>
    </row>
    <row r="1762" spans="1:19" x14ac:dyDescent="0.3">
      <c r="A1762" s="7">
        <v>43248</v>
      </c>
      <c r="B1762" s="3">
        <v>75356</v>
      </c>
      <c r="C1762" s="3">
        <v>78886</v>
      </c>
      <c r="D1762" s="3">
        <v>78886</v>
      </c>
      <c r="E1762" s="3">
        <v>75337</v>
      </c>
      <c r="F1762" s="4" t="s">
        <v>864</v>
      </c>
      <c r="G1762" s="1">
        <f>VALUE(LEFT(F1762,LEN(F1762)-1))*CHOOSE(MATCH(RIGHT(F1762,1),{"K";"M";"B"},0),1000,1000000,1000000000)</f>
        <v>4310000</v>
      </c>
      <c r="H1762" s="6">
        <v>-4.4900000000000002E-2</v>
      </c>
      <c r="I1762" s="5">
        <f>+Dados_Históricos___Ibovespa_2015_a_2025[[#This Row],[Var%]]*100</f>
        <v>-4.49</v>
      </c>
      <c r="J1762" s="9">
        <f t="shared" si="270"/>
        <v>0</v>
      </c>
      <c r="K1762" s="5">
        <f t="shared" si="271"/>
        <v>-3.99</v>
      </c>
      <c r="L1762" s="9">
        <f t="shared" si="272"/>
        <v>0</v>
      </c>
      <c r="M1762" s="5">
        <f t="shared" ca="1" si="273"/>
        <v>-1.6140000000000001</v>
      </c>
      <c r="N1762" s="9">
        <f t="shared" ca="1" si="274"/>
        <v>0</v>
      </c>
      <c r="O1762" s="5">
        <f t="shared" ca="1" si="275"/>
        <v>-1.2079999999999997</v>
      </c>
      <c r="P1762" s="9">
        <f t="shared" ca="1" si="276"/>
        <v>0</v>
      </c>
      <c r="Q1762" s="5">
        <f t="shared" ca="1" si="277"/>
        <v>-0.6366666666666666</v>
      </c>
      <c r="R1762" s="9">
        <f t="shared" ca="1" si="278"/>
        <v>0</v>
      </c>
      <c r="S1762" s="5">
        <f t="shared" si="279"/>
        <v>1</v>
      </c>
    </row>
    <row r="1763" spans="1:19" x14ac:dyDescent="0.3">
      <c r="A1763" s="7">
        <v>43245</v>
      </c>
      <c r="B1763" s="3">
        <v>78898</v>
      </c>
      <c r="C1763" s="3">
        <v>80123</v>
      </c>
      <c r="D1763" s="3">
        <v>80629</v>
      </c>
      <c r="E1763" s="3">
        <v>78622</v>
      </c>
      <c r="F1763" s="4" t="s">
        <v>894</v>
      </c>
      <c r="G1763" s="1">
        <f>VALUE(LEFT(F1763,LEN(F1763)-1))*CHOOSE(MATCH(RIGHT(F1763,1),{"K";"M";"B"},0),1000,1000000,1000000000)</f>
        <v>4810000</v>
      </c>
      <c r="H1763" s="6">
        <v>-1.5299999999999999E-2</v>
      </c>
      <c r="I1763" s="5">
        <f>+Dados_Históricos___Ibovespa_2015_a_2025[[#This Row],[Var%]]*100</f>
        <v>-1.53</v>
      </c>
      <c r="J1763" s="9">
        <f t="shared" si="270"/>
        <v>0</v>
      </c>
      <c r="K1763" s="5">
        <f t="shared" si="271"/>
        <v>-1.03</v>
      </c>
      <c r="L1763" s="9">
        <f t="shared" si="272"/>
        <v>0</v>
      </c>
      <c r="M1763" s="5">
        <f t="shared" ca="1" si="273"/>
        <v>-1.02</v>
      </c>
      <c r="N1763" s="9">
        <f t="shared" ca="1" si="274"/>
        <v>0</v>
      </c>
      <c r="O1763" s="5">
        <f t="shared" ca="1" si="275"/>
        <v>-0.75800000000000012</v>
      </c>
      <c r="P1763" s="9">
        <f t="shared" ca="1" si="276"/>
        <v>0</v>
      </c>
      <c r="Q1763" s="5">
        <f t="shared" ca="1" si="277"/>
        <v>-0.34809523809523818</v>
      </c>
      <c r="R1763" s="9">
        <f t="shared" ca="1" si="278"/>
        <v>0</v>
      </c>
      <c r="S1763" s="5">
        <f t="shared" si="279"/>
        <v>0.99999999999999989</v>
      </c>
    </row>
    <row r="1764" spans="1:19" x14ac:dyDescent="0.3">
      <c r="A1764" s="7">
        <v>43244</v>
      </c>
      <c r="B1764" s="3">
        <v>80122</v>
      </c>
      <c r="C1764" s="3">
        <v>80860</v>
      </c>
      <c r="D1764" s="3">
        <v>80860</v>
      </c>
      <c r="E1764" s="3">
        <v>79027</v>
      </c>
      <c r="F1764" s="4" t="s">
        <v>1044</v>
      </c>
      <c r="G1764" s="1">
        <f>VALUE(LEFT(F1764,LEN(F1764)-1))*CHOOSE(MATCH(RIGHT(F1764,1),{"K";"M";"B"},0),1000,1000000,1000000000)</f>
        <v>6370000</v>
      </c>
      <c r="H1764" s="6">
        <v>-9.1999999999999998E-3</v>
      </c>
      <c r="I1764" s="5">
        <f>+Dados_Históricos___Ibovespa_2015_a_2025[[#This Row],[Var%]]*100</f>
        <v>-0.91999999999999993</v>
      </c>
      <c r="J1764" s="9">
        <f t="shared" si="270"/>
        <v>0</v>
      </c>
      <c r="K1764" s="5">
        <f t="shared" si="271"/>
        <v>-0.41999999999999993</v>
      </c>
      <c r="L1764" s="9">
        <f t="shared" si="272"/>
        <v>0</v>
      </c>
      <c r="M1764" s="5">
        <f t="shared" ca="1" si="273"/>
        <v>-0.84399999999999997</v>
      </c>
      <c r="N1764" s="9">
        <f t="shared" ca="1" si="274"/>
        <v>0</v>
      </c>
      <c r="O1764" s="5">
        <f t="shared" ca="1" si="275"/>
        <v>-0.67999999999999994</v>
      </c>
      <c r="P1764" s="9">
        <f t="shared" ca="1" si="276"/>
        <v>0</v>
      </c>
      <c r="Q1764" s="5">
        <f t="shared" ca="1" si="277"/>
        <v>-0.29904761904761912</v>
      </c>
      <c r="R1764" s="9">
        <f t="shared" ca="1" si="278"/>
        <v>0</v>
      </c>
      <c r="S1764" s="5">
        <f t="shared" si="279"/>
        <v>1</v>
      </c>
    </row>
    <row r="1765" spans="1:19" x14ac:dyDescent="0.3">
      <c r="A1765" s="7">
        <v>43243</v>
      </c>
      <c r="B1765" s="3">
        <v>80867</v>
      </c>
      <c r="C1765" s="3">
        <v>82742</v>
      </c>
      <c r="D1765" s="3">
        <v>82742</v>
      </c>
      <c r="E1765" s="3">
        <v>80867</v>
      </c>
      <c r="F1765" s="4" t="s">
        <v>837</v>
      </c>
      <c r="G1765" s="1">
        <f>VALUE(LEFT(F1765,LEN(F1765)-1))*CHOOSE(MATCH(RIGHT(F1765,1),{"K";"M";"B"},0),1000,1000000,1000000000)</f>
        <v>4000000</v>
      </c>
      <c r="H1765" s="6">
        <v>-2.2599999999999999E-2</v>
      </c>
      <c r="I1765" s="5">
        <f>+Dados_Históricos___Ibovespa_2015_a_2025[[#This Row],[Var%]]*100</f>
        <v>-2.2599999999999998</v>
      </c>
      <c r="J1765" s="9">
        <f t="shared" si="270"/>
        <v>0</v>
      </c>
      <c r="K1765" s="5">
        <f t="shared" si="271"/>
        <v>-1.7599999999999998</v>
      </c>
      <c r="L1765" s="9">
        <f t="shared" si="272"/>
        <v>0</v>
      </c>
      <c r="M1765" s="5">
        <f t="shared" ca="1" si="273"/>
        <v>-1.3340000000000001</v>
      </c>
      <c r="N1765" s="9">
        <f t="shared" ca="1" si="274"/>
        <v>0</v>
      </c>
      <c r="O1765" s="5">
        <f t="shared" ca="1" si="275"/>
        <v>-0.39899999999999997</v>
      </c>
      <c r="P1765" s="9">
        <f t="shared" ca="1" si="276"/>
        <v>0</v>
      </c>
      <c r="Q1765" s="5">
        <f t="shared" ca="1" si="277"/>
        <v>-0.26285714285714284</v>
      </c>
      <c r="R1765" s="9">
        <f t="shared" ca="1" si="278"/>
        <v>0</v>
      </c>
      <c r="S1765" s="5">
        <f t="shared" si="279"/>
        <v>1</v>
      </c>
    </row>
    <row r="1766" spans="1:19" x14ac:dyDescent="0.3">
      <c r="A1766" s="7">
        <v>43242</v>
      </c>
      <c r="B1766" s="3">
        <v>82739</v>
      </c>
      <c r="C1766" s="3">
        <v>81817</v>
      </c>
      <c r="D1766" s="3">
        <v>83396</v>
      </c>
      <c r="E1766" s="3">
        <v>81613</v>
      </c>
      <c r="F1766" s="4" t="s">
        <v>999</v>
      </c>
      <c r="G1766" s="1">
        <f>VALUE(LEFT(F1766,LEN(F1766)-1))*CHOOSE(MATCH(RIGHT(F1766,1),{"K";"M";"B"},0),1000,1000000,1000000000)</f>
        <v>4930000</v>
      </c>
      <c r="H1766" s="6">
        <v>1.1299999999999999E-2</v>
      </c>
      <c r="I1766" s="5">
        <f>+Dados_Históricos___Ibovespa_2015_a_2025[[#This Row],[Var%]]*100</f>
        <v>1.1299999999999999</v>
      </c>
      <c r="J1766" s="9">
        <f t="shared" si="270"/>
        <v>1</v>
      </c>
      <c r="K1766" s="5">
        <f t="shared" si="271"/>
        <v>0.62999999999999989</v>
      </c>
      <c r="L1766" s="9">
        <f t="shared" si="272"/>
        <v>1</v>
      </c>
      <c r="M1766" s="5">
        <f t="shared" ca="1" si="273"/>
        <v>-0.55199999999999994</v>
      </c>
      <c r="N1766" s="9">
        <f t="shared" ca="1" si="274"/>
        <v>0</v>
      </c>
      <c r="O1766" s="5">
        <f t="shared" ca="1" si="275"/>
        <v>-1.4999999999999991E-2</v>
      </c>
      <c r="P1766" s="9">
        <f t="shared" ca="1" si="276"/>
        <v>0</v>
      </c>
      <c r="Q1766" s="5">
        <f t="shared" ca="1" si="277"/>
        <v>-0.15238095238095239</v>
      </c>
      <c r="R1766" s="9">
        <f t="shared" ca="1" si="278"/>
        <v>0</v>
      </c>
      <c r="S1766" s="5">
        <f t="shared" si="279"/>
        <v>1</v>
      </c>
    </row>
    <row r="1767" spans="1:19" x14ac:dyDescent="0.3">
      <c r="A1767" s="7">
        <v>43241</v>
      </c>
      <c r="B1767" s="3">
        <v>81815</v>
      </c>
      <c r="C1767" s="3">
        <v>83095</v>
      </c>
      <c r="D1767" s="3">
        <v>83883</v>
      </c>
      <c r="E1767" s="3">
        <v>81576</v>
      </c>
      <c r="F1767" s="4" t="s">
        <v>874</v>
      </c>
      <c r="G1767" s="1">
        <f>VALUE(LEFT(F1767,LEN(F1767)-1))*CHOOSE(MATCH(RIGHT(F1767,1),{"K";"M";"B"},0),1000,1000000,1000000000)</f>
        <v>4370000</v>
      </c>
      <c r="H1767" s="6">
        <v>-1.52E-2</v>
      </c>
      <c r="I1767" s="5">
        <f>+Dados_Históricos___Ibovespa_2015_a_2025[[#This Row],[Var%]]*100</f>
        <v>-1.52</v>
      </c>
      <c r="J1767" s="9">
        <f t="shared" si="270"/>
        <v>0</v>
      </c>
      <c r="K1767" s="5">
        <f t="shared" si="271"/>
        <v>-1.02</v>
      </c>
      <c r="L1767" s="9">
        <f t="shared" si="272"/>
        <v>0</v>
      </c>
      <c r="M1767" s="5">
        <f t="shared" ca="1" si="273"/>
        <v>-0.80199999999999994</v>
      </c>
      <c r="N1767" s="9">
        <f t="shared" ca="1" si="274"/>
        <v>0</v>
      </c>
      <c r="O1767" s="5">
        <f t="shared" ca="1" si="275"/>
        <v>-9.8999999999999977E-2</v>
      </c>
      <c r="P1767" s="9">
        <f t="shared" ca="1" si="276"/>
        <v>0</v>
      </c>
      <c r="Q1767" s="5">
        <f t="shared" ca="1" si="277"/>
        <v>-0.22142857142857147</v>
      </c>
      <c r="R1767" s="9">
        <f t="shared" ca="1" si="278"/>
        <v>0</v>
      </c>
      <c r="S1767" s="5">
        <f t="shared" si="279"/>
        <v>1</v>
      </c>
    </row>
    <row r="1768" spans="1:19" x14ac:dyDescent="0.3">
      <c r="A1768" s="7">
        <v>43238</v>
      </c>
      <c r="B1768" s="3">
        <v>83082</v>
      </c>
      <c r="C1768" s="3">
        <v>83614</v>
      </c>
      <c r="D1768" s="3">
        <v>83614</v>
      </c>
      <c r="E1768" s="3">
        <v>81391</v>
      </c>
      <c r="F1768" s="4" t="s">
        <v>444</v>
      </c>
      <c r="G1768" s="1">
        <f>VALUE(LEFT(F1768,LEN(F1768)-1))*CHOOSE(MATCH(RIGHT(F1768,1),{"K";"M";"B"},0),1000,1000000,1000000000)</f>
        <v>5910000</v>
      </c>
      <c r="H1768" s="6">
        <v>-6.4999999999999997E-3</v>
      </c>
      <c r="I1768" s="5">
        <f>+Dados_Históricos___Ibovespa_2015_a_2025[[#This Row],[Var%]]*100</f>
        <v>-0.65</v>
      </c>
      <c r="J1768" s="9">
        <f t="shared" si="270"/>
        <v>0</v>
      </c>
      <c r="K1768" s="5">
        <f t="shared" si="271"/>
        <v>-0.15000000000000002</v>
      </c>
      <c r="L1768" s="9">
        <f t="shared" si="272"/>
        <v>0</v>
      </c>
      <c r="M1768" s="5">
        <f t="shared" ca="1" si="273"/>
        <v>-0.49600000000000011</v>
      </c>
      <c r="N1768" s="9">
        <f t="shared" ca="1" si="274"/>
        <v>0</v>
      </c>
      <c r="O1768" s="5">
        <f t="shared" ca="1" si="275"/>
        <v>3.999999999999981E-3</v>
      </c>
      <c r="P1768" s="9">
        <f t="shared" ca="1" si="276"/>
        <v>1</v>
      </c>
      <c r="Q1768" s="5">
        <f t="shared" ca="1" si="277"/>
        <v>-0.1461904761904762</v>
      </c>
      <c r="R1768" s="9">
        <f t="shared" ca="1" si="278"/>
        <v>0</v>
      </c>
      <c r="S1768" s="5">
        <f t="shared" si="279"/>
        <v>1</v>
      </c>
    </row>
    <row r="1769" spans="1:19" x14ac:dyDescent="0.3">
      <c r="A1769" s="7">
        <v>43237</v>
      </c>
      <c r="B1769" s="3">
        <v>83622</v>
      </c>
      <c r="C1769" s="3">
        <v>86537</v>
      </c>
      <c r="D1769" s="3">
        <v>86537</v>
      </c>
      <c r="E1769" s="3">
        <v>83377</v>
      </c>
      <c r="F1769" s="4" t="s">
        <v>843</v>
      </c>
      <c r="G1769" s="1">
        <f>VALUE(LEFT(F1769,LEN(F1769)-1))*CHOOSE(MATCH(RIGHT(F1769,1),{"K";"M";"B"},0),1000,1000000,1000000000)</f>
        <v>5680000</v>
      </c>
      <c r="H1769" s="6">
        <v>-3.3700000000000001E-2</v>
      </c>
      <c r="I1769" s="5">
        <f>+Dados_Históricos___Ibovespa_2015_a_2025[[#This Row],[Var%]]*100</f>
        <v>-3.37</v>
      </c>
      <c r="J1769" s="9">
        <f t="shared" si="270"/>
        <v>0</v>
      </c>
      <c r="K1769" s="5">
        <f t="shared" si="271"/>
        <v>-2.87</v>
      </c>
      <c r="L1769" s="9">
        <f t="shared" si="272"/>
        <v>0</v>
      </c>
      <c r="M1769" s="5">
        <f t="shared" ca="1" si="273"/>
        <v>-0.51600000000000001</v>
      </c>
      <c r="N1769" s="9">
        <f t="shared" ca="1" si="274"/>
        <v>0</v>
      </c>
      <c r="O1769" s="5">
        <f t="shared" ca="1" si="275"/>
        <v>4.9000000000000016E-2</v>
      </c>
      <c r="P1769" s="9">
        <f t="shared" ca="1" si="276"/>
        <v>1</v>
      </c>
      <c r="Q1769" s="5">
        <f t="shared" ca="1" si="277"/>
        <v>-1.952380952380953E-2</v>
      </c>
      <c r="R1769" s="9">
        <f t="shared" ca="1" si="278"/>
        <v>0</v>
      </c>
      <c r="S1769" s="5">
        <f t="shared" si="279"/>
        <v>1</v>
      </c>
    </row>
    <row r="1770" spans="1:19" x14ac:dyDescent="0.3">
      <c r="A1770" s="7">
        <v>43236</v>
      </c>
      <c r="B1770" s="3">
        <v>86537</v>
      </c>
      <c r="C1770" s="3">
        <v>85122</v>
      </c>
      <c r="D1770" s="3">
        <v>86678</v>
      </c>
      <c r="E1770" s="3">
        <v>85044</v>
      </c>
      <c r="F1770" s="4" t="s">
        <v>1006</v>
      </c>
      <c r="G1770" s="1">
        <f>VALUE(LEFT(F1770,LEN(F1770)-1))*CHOOSE(MATCH(RIGHT(F1770,1),{"K";"M";"B"},0),1000,1000000,1000000000)</f>
        <v>3820000</v>
      </c>
      <c r="H1770" s="6">
        <v>1.6500000000000001E-2</v>
      </c>
      <c r="I1770" s="5">
        <f>+Dados_Históricos___Ibovespa_2015_a_2025[[#This Row],[Var%]]*100</f>
        <v>1.6500000000000001</v>
      </c>
      <c r="J1770" s="9">
        <f t="shared" si="270"/>
        <v>1</v>
      </c>
      <c r="K1770" s="5">
        <f t="shared" si="271"/>
        <v>1.1500000000000001</v>
      </c>
      <c r="L1770" s="9">
        <f t="shared" si="272"/>
        <v>1</v>
      </c>
      <c r="M1770" s="5">
        <f t="shared" ca="1" si="273"/>
        <v>0.53600000000000014</v>
      </c>
      <c r="N1770" s="9">
        <f t="shared" ca="1" si="274"/>
        <v>1</v>
      </c>
      <c r="O1770" s="5">
        <f t="shared" ca="1" si="275"/>
        <v>0.23700000000000002</v>
      </c>
      <c r="P1770" s="9">
        <f t="shared" ca="1" si="276"/>
        <v>1</v>
      </c>
      <c r="Q1770" s="5">
        <f t="shared" ca="1" si="277"/>
        <v>0.21142857142857141</v>
      </c>
      <c r="R1770" s="9">
        <f t="shared" ca="1" si="278"/>
        <v>1</v>
      </c>
      <c r="S1770" s="5">
        <f t="shared" si="279"/>
        <v>-1</v>
      </c>
    </row>
    <row r="1771" spans="1:19" x14ac:dyDescent="0.3">
      <c r="A1771" s="7">
        <v>43235</v>
      </c>
      <c r="B1771" s="3">
        <v>85130</v>
      </c>
      <c r="C1771" s="3">
        <v>85225</v>
      </c>
      <c r="D1771" s="3">
        <v>85231</v>
      </c>
      <c r="E1771" s="3">
        <v>83830</v>
      </c>
      <c r="F1771" s="4" t="s">
        <v>1045</v>
      </c>
      <c r="G1771" s="1">
        <f>VALUE(LEFT(F1771,LEN(F1771)-1))*CHOOSE(MATCH(RIGHT(F1771,1),{"K";"M";"B"},0),1000,1000000,1000000000)</f>
        <v>4540000</v>
      </c>
      <c r="H1771" s="6">
        <v>-1.1999999999999999E-3</v>
      </c>
      <c r="I1771" s="5">
        <f>+Dados_Históricos___Ibovespa_2015_a_2025[[#This Row],[Var%]]*100</f>
        <v>-0.12</v>
      </c>
      <c r="J1771" s="9">
        <f t="shared" si="270"/>
        <v>0</v>
      </c>
      <c r="K1771" s="5">
        <f t="shared" si="271"/>
        <v>0</v>
      </c>
      <c r="L1771" s="9">
        <f t="shared" si="272"/>
        <v>0</v>
      </c>
      <c r="M1771" s="5">
        <f t="shared" ca="1" si="273"/>
        <v>0.52200000000000002</v>
      </c>
      <c r="N1771" s="9">
        <f t="shared" ca="1" si="274"/>
        <v>1</v>
      </c>
      <c r="O1771" s="5">
        <f t="shared" ca="1" si="275"/>
        <v>-0.11000000000000001</v>
      </c>
      <c r="P1771" s="9">
        <f t="shared" ca="1" si="276"/>
        <v>0</v>
      </c>
      <c r="Q1771" s="5">
        <f t="shared" ca="1" si="277"/>
        <v>4.9523809523809491E-2</v>
      </c>
      <c r="R1771" s="9">
        <f t="shared" ca="1" si="278"/>
        <v>1</v>
      </c>
      <c r="S1771" s="5">
        <f t="shared" si="279"/>
        <v>-1</v>
      </c>
    </row>
    <row r="1772" spans="1:19" x14ac:dyDescent="0.3">
      <c r="A1772" s="7">
        <v>43234</v>
      </c>
      <c r="B1772" s="3">
        <v>85232</v>
      </c>
      <c r="C1772" s="3">
        <v>85222</v>
      </c>
      <c r="D1772" s="3">
        <v>86105</v>
      </c>
      <c r="E1772" s="3">
        <v>84688</v>
      </c>
      <c r="F1772" s="4" t="s">
        <v>919</v>
      </c>
      <c r="G1772" s="1">
        <f>VALUE(LEFT(F1772,LEN(F1772)-1))*CHOOSE(MATCH(RIGHT(F1772,1),{"K";"M";"B"},0),1000,1000000,1000000000)</f>
        <v>4210000</v>
      </c>
      <c r="H1772" s="6">
        <v>1E-4</v>
      </c>
      <c r="I1772" s="5">
        <f>+Dados_Históricos___Ibovespa_2015_a_2025[[#This Row],[Var%]]*100</f>
        <v>0.01</v>
      </c>
      <c r="J1772" s="9">
        <f t="shared" si="270"/>
        <v>1</v>
      </c>
      <c r="K1772" s="5">
        <f t="shared" si="271"/>
        <v>0</v>
      </c>
      <c r="L1772" s="9">
        <f t="shared" si="272"/>
        <v>0</v>
      </c>
      <c r="M1772" s="5">
        <f t="shared" ca="1" si="273"/>
        <v>0.60400000000000009</v>
      </c>
      <c r="N1772" s="9">
        <f t="shared" ca="1" si="274"/>
        <v>1</v>
      </c>
      <c r="O1772" s="5">
        <f t="shared" ca="1" si="275"/>
        <v>-0.13599999999999998</v>
      </c>
      <c r="P1772" s="9">
        <f t="shared" ca="1" si="276"/>
        <v>0</v>
      </c>
      <c r="Q1772" s="5">
        <f t="shared" ca="1" si="277"/>
        <v>-6.666666666666694E-3</v>
      </c>
      <c r="R1772" s="9">
        <f t="shared" ca="1" si="278"/>
        <v>0</v>
      </c>
      <c r="S1772" s="5">
        <f t="shared" si="279"/>
        <v>-1</v>
      </c>
    </row>
    <row r="1773" spans="1:19" x14ac:dyDescent="0.3">
      <c r="A1773" s="7">
        <v>43231</v>
      </c>
      <c r="B1773" s="3">
        <v>85220</v>
      </c>
      <c r="C1773" s="3">
        <v>85861</v>
      </c>
      <c r="D1773" s="3">
        <v>86406</v>
      </c>
      <c r="E1773" s="3">
        <v>85183</v>
      </c>
      <c r="F1773" s="4" t="s">
        <v>998</v>
      </c>
      <c r="G1773" s="1">
        <f>VALUE(LEFT(F1773,LEN(F1773)-1))*CHOOSE(MATCH(RIGHT(F1773,1),{"K";"M";"B"},0),1000,1000000,1000000000)</f>
        <v>4520000</v>
      </c>
      <c r="H1773" s="6">
        <v>-7.4999999999999997E-3</v>
      </c>
      <c r="I1773" s="5">
        <f>+Dados_Históricos___Ibovespa_2015_a_2025[[#This Row],[Var%]]*100</f>
        <v>-0.75</v>
      </c>
      <c r="J1773" s="9">
        <f t="shared" si="270"/>
        <v>0</v>
      </c>
      <c r="K1773" s="5">
        <f t="shared" si="271"/>
        <v>-0.25</v>
      </c>
      <c r="L1773" s="9">
        <f t="shared" si="272"/>
        <v>0</v>
      </c>
      <c r="M1773" s="5">
        <f t="shared" ca="1" si="273"/>
        <v>0.50400000000000011</v>
      </c>
      <c r="N1773" s="9">
        <f t="shared" ca="1" si="274"/>
        <v>1</v>
      </c>
      <c r="O1773" s="5">
        <f t="shared" ca="1" si="275"/>
        <v>-0.12999999999999995</v>
      </c>
      <c r="P1773" s="9">
        <f t="shared" ca="1" si="276"/>
        <v>0</v>
      </c>
      <c r="Q1773" s="5">
        <f t="shared" ca="1" si="277"/>
        <v>3.8095238095237917E-3</v>
      </c>
      <c r="R1773" s="9">
        <f t="shared" ca="1" si="278"/>
        <v>1</v>
      </c>
      <c r="S1773" s="5">
        <f t="shared" si="279"/>
        <v>-1</v>
      </c>
    </row>
    <row r="1774" spans="1:19" x14ac:dyDescent="0.3">
      <c r="A1774" s="7">
        <v>43230</v>
      </c>
      <c r="B1774" s="3">
        <v>85861</v>
      </c>
      <c r="C1774" s="3">
        <v>84284</v>
      </c>
      <c r="D1774" s="3">
        <v>86201</v>
      </c>
      <c r="E1774" s="3">
        <v>84284</v>
      </c>
      <c r="F1774" s="4" t="s">
        <v>1046</v>
      </c>
      <c r="G1774" s="1">
        <f>VALUE(LEFT(F1774,LEN(F1774)-1))*CHOOSE(MATCH(RIGHT(F1774,1),{"K";"M";"B"},0),1000,1000000,1000000000)</f>
        <v>4750000</v>
      </c>
      <c r="H1774" s="6">
        <v>1.89E-2</v>
      </c>
      <c r="I1774" s="5">
        <f>+Dados_Históricos___Ibovespa_2015_a_2025[[#This Row],[Var%]]*100</f>
        <v>1.8900000000000001</v>
      </c>
      <c r="J1774" s="9">
        <f t="shared" si="270"/>
        <v>1</v>
      </c>
      <c r="K1774" s="5">
        <f t="shared" si="271"/>
        <v>1.3900000000000001</v>
      </c>
      <c r="L1774" s="9">
        <f t="shared" si="272"/>
        <v>1</v>
      </c>
      <c r="M1774" s="5">
        <f t="shared" ca="1" si="273"/>
        <v>0.6140000000000001</v>
      </c>
      <c r="N1774" s="9">
        <f t="shared" ca="1" si="274"/>
        <v>1</v>
      </c>
      <c r="O1774" s="5">
        <f t="shared" ca="1" si="275"/>
        <v>0.10200000000000001</v>
      </c>
      <c r="P1774" s="9">
        <f t="shared" ca="1" si="276"/>
        <v>1</v>
      </c>
      <c r="Q1774" s="5">
        <f t="shared" ca="1" si="277"/>
        <v>8.0952380952380928E-2</v>
      </c>
      <c r="R1774" s="9">
        <f t="shared" ca="1" si="278"/>
        <v>1</v>
      </c>
      <c r="S1774" s="5">
        <f t="shared" si="279"/>
        <v>1</v>
      </c>
    </row>
    <row r="1775" spans="1:19" x14ac:dyDescent="0.3">
      <c r="A1775" s="7">
        <v>43229</v>
      </c>
      <c r="B1775" s="3">
        <v>84265</v>
      </c>
      <c r="C1775" s="3">
        <v>82977</v>
      </c>
      <c r="D1775" s="3">
        <v>84447</v>
      </c>
      <c r="E1775" s="3">
        <v>82855</v>
      </c>
      <c r="F1775" s="4" t="s">
        <v>1047</v>
      </c>
      <c r="G1775" s="1">
        <f>VALUE(LEFT(F1775,LEN(F1775)-1))*CHOOSE(MATCH(RIGHT(F1775,1),{"K";"M";"B"},0),1000,1000000,1000000000)</f>
        <v>4840000</v>
      </c>
      <c r="H1775" s="6">
        <v>1.5800000000000002E-2</v>
      </c>
      <c r="I1775" s="5">
        <f>+Dados_Históricos___Ibovespa_2015_a_2025[[#This Row],[Var%]]*100</f>
        <v>1.58</v>
      </c>
      <c r="J1775" s="9">
        <f t="shared" si="270"/>
        <v>1</v>
      </c>
      <c r="K1775" s="5">
        <f t="shared" si="271"/>
        <v>1.08</v>
      </c>
      <c r="L1775" s="9">
        <f t="shared" si="272"/>
        <v>1</v>
      </c>
      <c r="M1775" s="5">
        <f t="shared" ca="1" si="273"/>
        <v>-6.1999999999999965E-2</v>
      </c>
      <c r="N1775" s="9">
        <f t="shared" ca="1" si="274"/>
        <v>0</v>
      </c>
      <c r="O1775" s="5">
        <f t="shared" ca="1" si="275"/>
        <v>-0.13700000000000001</v>
      </c>
      <c r="P1775" s="9">
        <f t="shared" ca="1" si="276"/>
        <v>0</v>
      </c>
      <c r="Q1775" s="5">
        <f t="shared" ca="1" si="277"/>
        <v>5.9523809523809493E-2</v>
      </c>
      <c r="R1775" s="9">
        <f t="shared" ca="1" si="278"/>
        <v>1</v>
      </c>
      <c r="S1775" s="5">
        <f t="shared" si="279"/>
        <v>-1</v>
      </c>
    </row>
    <row r="1776" spans="1:19" x14ac:dyDescent="0.3">
      <c r="A1776" s="7">
        <v>43228</v>
      </c>
      <c r="B1776" s="3">
        <v>82956</v>
      </c>
      <c r="C1776" s="3">
        <v>82715</v>
      </c>
      <c r="D1776" s="3">
        <v>83409</v>
      </c>
      <c r="E1776" s="3">
        <v>82201</v>
      </c>
      <c r="F1776" s="4" t="s">
        <v>1048</v>
      </c>
      <c r="G1776" s="1">
        <f>VALUE(LEFT(F1776,LEN(F1776)-1))*CHOOSE(MATCH(RIGHT(F1776,1),{"K";"M";"B"},0),1000,1000000,1000000000)</f>
        <v>4070000.0000000005</v>
      </c>
      <c r="H1776" s="6">
        <v>2.8999999999999998E-3</v>
      </c>
      <c r="I1776" s="5">
        <f>+Dados_Históricos___Ibovespa_2015_a_2025[[#This Row],[Var%]]*100</f>
        <v>0.28999999999999998</v>
      </c>
      <c r="J1776" s="9">
        <f t="shared" si="270"/>
        <v>1</v>
      </c>
      <c r="K1776" s="5">
        <f t="shared" si="271"/>
        <v>0</v>
      </c>
      <c r="L1776" s="9">
        <f t="shared" si="272"/>
        <v>0</v>
      </c>
      <c r="M1776" s="5">
        <f t="shared" ca="1" si="273"/>
        <v>-0.74199999999999999</v>
      </c>
      <c r="N1776" s="9">
        <f t="shared" ca="1" si="274"/>
        <v>0</v>
      </c>
      <c r="O1776" s="5">
        <f t="shared" ca="1" si="275"/>
        <v>-0.311</v>
      </c>
      <c r="P1776" s="9">
        <f t="shared" ca="1" si="276"/>
        <v>0</v>
      </c>
      <c r="Q1776" s="5">
        <f t="shared" ca="1" si="277"/>
        <v>-0.1004761904761905</v>
      </c>
      <c r="R1776" s="9">
        <f t="shared" ca="1" si="278"/>
        <v>0</v>
      </c>
      <c r="S1776" s="5">
        <f t="shared" si="279"/>
        <v>1</v>
      </c>
    </row>
    <row r="1777" spans="1:19" x14ac:dyDescent="0.3">
      <c r="A1777" s="7">
        <v>43227</v>
      </c>
      <c r="B1777" s="3">
        <v>82714</v>
      </c>
      <c r="C1777" s="3">
        <v>83122</v>
      </c>
      <c r="D1777" s="3">
        <v>83643</v>
      </c>
      <c r="E1777" s="3">
        <v>82602</v>
      </c>
      <c r="F1777" s="4" t="s">
        <v>1049</v>
      </c>
      <c r="G1777" s="1">
        <f>VALUE(LEFT(F1777,LEN(F1777)-1))*CHOOSE(MATCH(RIGHT(F1777,1),{"K";"M";"B"},0),1000,1000000,1000000000)</f>
        <v>2930000</v>
      </c>
      <c r="H1777" s="6">
        <v>-4.8999999999999998E-3</v>
      </c>
      <c r="I1777" s="5">
        <f>+Dados_Históricos___Ibovespa_2015_a_2025[[#This Row],[Var%]]*100</f>
        <v>-0.49</v>
      </c>
      <c r="J1777" s="9">
        <f t="shared" si="270"/>
        <v>0</v>
      </c>
      <c r="K1777" s="5">
        <f t="shared" si="271"/>
        <v>0</v>
      </c>
      <c r="L1777" s="9">
        <f t="shared" si="272"/>
        <v>0</v>
      </c>
      <c r="M1777" s="5">
        <f t="shared" ca="1" si="273"/>
        <v>-0.876</v>
      </c>
      <c r="N1777" s="9">
        <f t="shared" ca="1" si="274"/>
        <v>0</v>
      </c>
      <c r="O1777" s="5">
        <f t="shared" ca="1" si="275"/>
        <v>-0.33399999999999996</v>
      </c>
      <c r="P1777" s="9">
        <f t="shared" ca="1" si="276"/>
        <v>0</v>
      </c>
      <c r="Q1777" s="5">
        <f t="shared" ca="1" si="277"/>
        <v>-0.1361904761904762</v>
      </c>
      <c r="R1777" s="9">
        <f t="shared" ca="1" si="278"/>
        <v>0</v>
      </c>
      <c r="S1777" s="5">
        <f t="shared" si="279"/>
        <v>1.0000000000000002</v>
      </c>
    </row>
    <row r="1778" spans="1:19" x14ac:dyDescent="0.3">
      <c r="A1778" s="7">
        <v>43224</v>
      </c>
      <c r="B1778" s="3">
        <v>83118</v>
      </c>
      <c r="C1778" s="3">
        <v>83286</v>
      </c>
      <c r="D1778" s="3">
        <v>83671</v>
      </c>
      <c r="E1778" s="3">
        <v>82746</v>
      </c>
      <c r="F1778" s="4" t="s">
        <v>1027</v>
      </c>
      <c r="G1778" s="1">
        <f>VALUE(LEFT(F1778,LEN(F1778)-1))*CHOOSE(MATCH(RIGHT(F1778,1),{"K";"M";"B"},0),1000,1000000,1000000000)</f>
        <v>3580000</v>
      </c>
      <c r="H1778" s="6">
        <v>-2E-3</v>
      </c>
      <c r="I1778" s="5">
        <f>+Dados_Históricos___Ibovespa_2015_a_2025[[#This Row],[Var%]]*100</f>
        <v>-0.2</v>
      </c>
      <c r="J1778" s="9">
        <f t="shared" si="270"/>
        <v>0</v>
      </c>
      <c r="K1778" s="5">
        <f t="shared" si="271"/>
        <v>0</v>
      </c>
      <c r="L1778" s="9">
        <f t="shared" si="272"/>
        <v>0</v>
      </c>
      <c r="M1778" s="5">
        <f t="shared" ca="1" si="273"/>
        <v>-0.76400000000000001</v>
      </c>
      <c r="N1778" s="9">
        <f t="shared" ca="1" si="274"/>
        <v>0</v>
      </c>
      <c r="O1778" s="5">
        <f t="shared" ca="1" si="275"/>
        <v>-0.317</v>
      </c>
      <c r="P1778" s="9">
        <f t="shared" ca="1" si="276"/>
        <v>0</v>
      </c>
      <c r="Q1778" s="5">
        <f t="shared" ca="1" si="277"/>
        <v>-6.4761904761904784E-2</v>
      </c>
      <c r="R1778" s="9">
        <f t="shared" ca="1" si="278"/>
        <v>0</v>
      </c>
      <c r="S1778" s="5">
        <f t="shared" si="279"/>
        <v>1</v>
      </c>
    </row>
    <row r="1779" spans="1:19" x14ac:dyDescent="0.3">
      <c r="A1779" s="7">
        <v>43223</v>
      </c>
      <c r="B1779" s="3">
        <v>83288</v>
      </c>
      <c r="C1779" s="3">
        <v>84547</v>
      </c>
      <c r="D1779" s="3">
        <v>84562</v>
      </c>
      <c r="E1779" s="3">
        <v>83178</v>
      </c>
      <c r="F1779" s="4" t="s">
        <v>880</v>
      </c>
      <c r="G1779" s="1">
        <f>VALUE(LEFT(F1779,LEN(F1779)-1))*CHOOSE(MATCH(RIGHT(F1779,1),{"K";"M";"B"},0),1000,1000000,1000000000)</f>
        <v>4099999.9999999995</v>
      </c>
      <c r="H1779" s="6">
        <v>-1.49E-2</v>
      </c>
      <c r="I1779" s="5">
        <f>+Dados_Históricos___Ibovespa_2015_a_2025[[#This Row],[Var%]]*100</f>
        <v>-1.49</v>
      </c>
      <c r="J1779" s="9">
        <f t="shared" si="270"/>
        <v>0</v>
      </c>
      <c r="K1779" s="5">
        <f t="shared" si="271"/>
        <v>-0.99</v>
      </c>
      <c r="L1779" s="9">
        <f t="shared" si="272"/>
        <v>0</v>
      </c>
      <c r="M1779" s="5">
        <f t="shared" ca="1" si="273"/>
        <v>-0.41000000000000003</v>
      </c>
      <c r="N1779" s="9">
        <f t="shared" ca="1" si="274"/>
        <v>0</v>
      </c>
      <c r="O1779" s="5">
        <f t="shared" ca="1" si="275"/>
        <v>-0.29100000000000004</v>
      </c>
      <c r="P1779" s="9">
        <f t="shared" ca="1" si="276"/>
        <v>0</v>
      </c>
      <c r="Q1779" s="5">
        <f t="shared" ca="1" si="277"/>
        <v>-7.0000000000000034E-2</v>
      </c>
      <c r="R1779" s="9">
        <f t="shared" ca="1" si="278"/>
        <v>0</v>
      </c>
      <c r="S1779" s="5">
        <f t="shared" si="279"/>
        <v>-1</v>
      </c>
    </row>
    <row r="1780" spans="1:19" x14ac:dyDescent="0.3">
      <c r="A1780" s="7">
        <v>43222</v>
      </c>
      <c r="B1780" s="3">
        <v>84547</v>
      </c>
      <c r="C1780" s="3">
        <v>86111</v>
      </c>
      <c r="D1780" s="3">
        <v>86111</v>
      </c>
      <c r="E1780" s="3">
        <v>84383</v>
      </c>
      <c r="F1780" s="4" t="s">
        <v>825</v>
      </c>
      <c r="G1780" s="1">
        <f>VALUE(LEFT(F1780,LEN(F1780)-1))*CHOOSE(MATCH(RIGHT(F1780,1),{"K";"M";"B"},0),1000,1000000,1000000000)</f>
        <v>3840000</v>
      </c>
      <c r="H1780" s="6">
        <v>-1.8200000000000001E-2</v>
      </c>
      <c r="I1780" s="5">
        <f>+Dados_Históricos___Ibovespa_2015_a_2025[[#This Row],[Var%]]*100</f>
        <v>-1.82</v>
      </c>
      <c r="J1780" s="9">
        <f t="shared" si="270"/>
        <v>0</v>
      </c>
      <c r="K1780" s="5">
        <f t="shared" si="271"/>
        <v>-1.32</v>
      </c>
      <c r="L1780" s="9">
        <f t="shared" si="272"/>
        <v>0</v>
      </c>
      <c r="M1780" s="5">
        <f t="shared" ca="1" si="273"/>
        <v>-0.21200000000000011</v>
      </c>
      <c r="N1780" s="9">
        <f t="shared" ca="1" si="274"/>
        <v>0</v>
      </c>
      <c r="O1780" s="5">
        <f t="shared" ca="1" si="275"/>
        <v>5.8999999999999941E-2</v>
      </c>
      <c r="P1780" s="9">
        <f t="shared" ca="1" si="276"/>
        <v>1</v>
      </c>
      <c r="Q1780" s="5">
        <f t="shared" ca="1" si="277"/>
        <v>-1.428571428571478E-3</v>
      </c>
      <c r="R1780" s="9">
        <f t="shared" ca="1" si="278"/>
        <v>0</v>
      </c>
      <c r="S1780" s="5">
        <f t="shared" si="279"/>
        <v>0.99999999999999978</v>
      </c>
    </row>
    <row r="1781" spans="1:19" x14ac:dyDescent="0.3">
      <c r="A1781" s="7">
        <v>43220</v>
      </c>
      <c r="B1781" s="3">
        <v>86115</v>
      </c>
      <c r="C1781" s="3">
        <v>86443</v>
      </c>
      <c r="D1781" s="3">
        <v>86739</v>
      </c>
      <c r="E1781" s="3">
        <v>85979</v>
      </c>
      <c r="F1781" s="4" t="s">
        <v>1050</v>
      </c>
      <c r="G1781" s="1">
        <f>VALUE(LEFT(F1781,LEN(F1781)-1))*CHOOSE(MATCH(RIGHT(F1781,1),{"K";"M";"B"},0),1000,1000000,1000000000)</f>
        <v>2250000</v>
      </c>
      <c r="H1781" s="6">
        <v>-3.8E-3</v>
      </c>
      <c r="I1781" s="5">
        <f>+Dados_Históricos___Ibovespa_2015_a_2025[[#This Row],[Var%]]*100</f>
        <v>-0.38</v>
      </c>
      <c r="J1781" s="9">
        <f t="shared" si="270"/>
        <v>0</v>
      </c>
      <c r="K1781" s="5">
        <f t="shared" si="271"/>
        <v>0</v>
      </c>
      <c r="L1781" s="9">
        <f t="shared" si="272"/>
        <v>0</v>
      </c>
      <c r="M1781" s="5">
        <f t="shared" ca="1" si="273"/>
        <v>0.11999999999999995</v>
      </c>
      <c r="N1781" s="9">
        <f t="shared" ca="1" si="274"/>
        <v>1</v>
      </c>
      <c r="O1781" s="5">
        <f t="shared" ca="1" si="275"/>
        <v>0.3889999999999999</v>
      </c>
      <c r="P1781" s="9">
        <f t="shared" ca="1" si="276"/>
        <v>1</v>
      </c>
      <c r="Q1781" s="5">
        <f t="shared" ca="1" si="277"/>
        <v>4.6190476190476115E-2</v>
      </c>
      <c r="R1781" s="9">
        <f t="shared" ca="1" si="278"/>
        <v>1</v>
      </c>
      <c r="S1781" s="5">
        <f t="shared" si="279"/>
        <v>-1</v>
      </c>
    </row>
    <row r="1782" spans="1:19" x14ac:dyDescent="0.3">
      <c r="A1782" s="7">
        <v>43217</v>
      </c>
      <c r="B1782" s="3">
        <v>86445</v>
      </c>
      <c r="C1782" s="3">
        <v>86383</v>
      </c>
      <c r="D1782" s="3">
        <v>87179</v>
      </c>
      <c r="E1782" s="3">
        <v>86262</v>
      </c>
      <c r="F1782" s="4" t="s">
        <v>1051</v>
      </c>
      <c r="G1782" s="1">
        <f>VALUE(LEFT(F1782,LEN(F1782)-1))*CHOOSE(MATCH(RIGHT(F1782,1),{"K";"M";"B"},0),1000,1000000,1000000000)</f>
        <v>3140000</v>
      </c>
      <c r="H1782" s="6">
        <v>6.9999999999999999E-4</v>
      </c>
      <c r="I1782" s="5">
        <f>+Dados_Históricos___Ibovespa_2015_a_2025[[#This Row],[Var%]]*100</f>
        <v>6.9999999999999993E-2</v>
      </c>
      <c r="J1782" s="9">
        <f t="shared" si="270"/>
        <v>1</v>
      </c>
      <c r="K1782" s="5">
        <f t="shared" si="271"/>
        <v>0</v>
      </c>
      <c r="L1782" s="9">
        <f t="shared" si="272"/>
        <v>0</v>
      </c>
      <c r="M1782" s="5">
        <f t="shared" ca="1" si="273"/>
        <v>0.20799999999999996</v>
      </c>
      <c r="N1782" s="9">
        <f t="shared" ca="1" si="274"/>
        <v>1</v>
      </c>
      <c r="O1782" s="5">
        <f t="shared" ca="1" si="275"/>
        <v>0.25199999999999995</v>
      </c>
      <c r="P1782" s="9">
        <f t="shared" ca="1" si="276"/>
        <v>1</v>
      </c>
      <c r="Q1782" s="5">
        <f t="shared" ca="1" si="277"/>
        <v>0.14904761904761901</v>
      </c>
      <c r="R1782" s="9">
        <f t="shared" ca="1" si="278"/>
        <v>1</v>
      </c>
      <c r="S1782" s="5">
        <f t="shared" si="279"/>
        <v>1</v>
      </c>
    </row>
    <row r="1783" spans="1:19" x14ac:dyDescent="0.3">
      <c r="A1783" s="7">
        <v>43216</v>
      </c>
      <c r="B1783" s="3">
        <v>86383</v>
      </c>
      <c r="C1783" s="3">
        <v>85051</v>
      </c>
      <c r="D1783" s="3">
        <v>86383</v>
      </c>
      <c r="E1783" s="3">
        <v>85051</v>
      </c>
      <c r="F1783" s="4" t="s">
        <v>1001</v>
      </c>
      <c r="G1783" s="1">
        <f>VALUE(LEFT(F1783,LEN(F1783)-1))*CHOOSE(MATCH(RIGHT(F1783,1),{"K";"M";"B"},0),1000,1000000,1000000000)</f>
        <v>3230000</v>
      </c>
      <c r="H1783" s="6">
        <v>1.5699999999999999E-2</v>
      </c>
      <c r="I1783" s="5">
        <f>+Dados_Históricos___Ibovespa_2015_a_2025[[#This Row],[Var%]]*100</f>
        <v>1.5699999999999998</v>
      </c>
      <c r="J1783" s="9">
        <f t="shared" si="270"/>
        <v>1</v>
      </c>
      <c r="K1783" s="5">
        <f t="shared" si="271"/>
        <v>1.0699999999999998</v>
      </c>
      <c r="L1783" s="9">
        <f t="shared" si="272"/>
        <v>1</v>
      </c>
      <c r="M1783" s="5">
        <f t="shared" ca="1" si="273"/>
        <v>0.12999999999999995</v>
      </c>
      <c r="N1783" s="9">
        <f t="shared" ca="1" si="274"/>
        <v>1</v>
      </c>
      <c r="O1783" s="5">
        <f t="shared" ca="1" si="275"/>
        <v>0.11499999999999992</v>
      </c>
      <c r="P1783" s="9">
        <f t="shared" ca="1" si="276"/>
        <v>1</v>
      </c>
      <c r="Q1783" s="5">
        <f t="shared" ca="1" si="277"/>
        <v>0.14952380952380948</v>
      </c>
      <c r="R1783" s="9">
        <f t="shared" ca="1" si="278"/>
        <v>1</v>
      </c>
      <c r="S1783" s="5">
        <f t="shared" si="279"/>
        <v>1.0000000000000002</v>
      </c>
    </row>
    <row r="1784" spans="1:19" x14ac:dyDescent="0.3">
      <c r="A1784" s="7">
        <v>43215</v>
      </c>
      <c r="B1784" s="3">
        <v>85044</v>
      </c>
      <c r="C1784" s="3">
        <v>85466</v>
      </c>
      <c r="D1784" s="3">
        <v>85466</v>
      </c>
      <c r="E1784" s="3">
        <v>84349</v>
      </c>
      <c r="F1784" s="4" t="s">
        <v>936</v>
      </c>
      <c r="G1784" s="1">
        <f>VALUE(LEFT(F1784,LEN(F1784)-1))*CHOOSE(MATCH(RIGHT(F1784,1),{"K";"M";"B"},0),1000,1000000,1000000000)</f>
        <v>3320000</v>
      </c>
      <c r="H1784" s="6">
        <v>-5.0000000000000001E-3</v>
      </c>
      <c r="I1784" s="5">
        <f>+Dados_Históricos___Ibovespa_2015_a_2025[[#This Row],[Var%]]*100</f>
        <v>-0.5</v>
      </c>
      <c r="J1784" s="9">
        <f t="shared" si="270"/>
        <v>0</v>
      </c>
      <c r="K1784" s="5">
        <f t="shared" si="271"/>
        <v>0</v>
      </c>
      <c r="L1784" s="9">
        <f t="shared" si="272"/>
        <v>0</v>
      </c>
      <c r="M1784" s="5">
        <f t="shared" ca="1" si="273"/>
        <v>-0.17200000000000001</v>
      </c>
      <c r="N1784" s="9">
        <f t="shared" ca="1" si="274"/>
        <v>0</v>
      </c>
      <c r="O1784" s="5">
        <f t="shared" ca="1" si="275"/>
        <v>-1.9000000000000038E-2</v>
      </c>
      <c r="P1784" s="9">
        <f t="shared" ca="1" si="276"/>
        <v>0</v>
      </c>
      <c r="Q1784" s="5">
        <f t="shared" ca="1" si="277"/>
        <v>3.3333333333332941E-3</v>
      </c>
      <c r="R1784" s="9">
        <f t="shared" ca="1" si="278"/>
        <v>1</v>
      </c>
      <c r="S1784" s="5">
        <f t="shared" si="279"/>
        <v>-1</v>
      </c>
    </row>
    <row r="1785" spans="1:19" x14ac:dyDescent="0.3">
      <c r="A1785" s="7">
        <v>43214</v>
      </c>
      <c r="B1785" s="3">
        <v>85469</v>
      </c>
      <c r="C1785" s="3">
        <v>85603</v>
      </c>
      <c r="D1785" s="3">
        <v>86578</v>
      </c>
      <c r="E1785" s="3">
        <v>85106</v>
      </c>
      <c r="F1785" s="4" t="s">
        <v>1049</v>
      </c>
      <c r="G1785" s="1">
        <f>VALUE(LEFT(F1785,LEN(F1785)-1))*CHOOSE(MATCH(RIGHT(F1785,1),{"K";"M";"B"},0),1000,1000000,1000000000)</f>
        <v>2930000</v>
      </c>
      <c r="H1785" s="6">
        <v>-1.6000000000000001E-3</v>
      </c>
      <c r="I1785" s="5">
        <f>+Dados_Históricos___Ibovespa_2015_a_2025[[#This Row],[Var%]]*100</f>
        <v>-0.16</v>
      </c>
      <c r="J1785" s="9">
        <f t="shared" si="270"/>
        <v>0</v>
      </c>
      <c r="K1785" s="5">
        <f t="shared" si="271"/>
        <v>0</v>
      </c>
      <c r="L1785" s="9">
        <f t="shared" si="272"/>
        <v>0</v>
      </c>
      <c r="M1785" s="5">
        <f t="shared" ca="1" si="273"/>
        <v>0.32999999999999996</v>
      </c>
      <c r="N1785" s="9">
        <f t="shared" ca="1" si="274"/>
        <v>1</v>
      </c>
      <c r="O1785" s="5">
        <f t="shared" ca="1" si="275"/>
        <v>0.11799999999999995</v>
      </c>
      <c r="P1785" s="9">
        <f t="shared" ca="1" si="276"/>
        <v>1</v>
      </c>
      <c r="Q1785" s="5">
        <f t="shared" ca="1" si="277"/>
        <v>6.7142857142857088E-2</v>
      </c>
      <c r="R1785" s="9">
        <f t="shared" ca="1" si="278"/>
        <v>1</v>
      </c>
      <c r="S1785" s="5">
        <f t="shared" si="279"/>
        <v>-1</v>
      </c>
    </row>
    <row r="1786" spans="1:19" x14ac:dyDescent="0.3">
      <c r="A1786" s="7">
        <v>43213</v>
      </c>
      <c r="B1786" s="3">
        <v>85602</v>
      </c>
      <c r="C1786" s="3">
        <v>85520</v>
      </c>
      <c r="D1786" s="3">
        <v>85746</v>
      </c>
      <c r="E1786" s="3">
        <v>84711</v>
      </c>
      <c r="F1786" s="4" t="s">
        <v>1052</v>
      </c>
      <c r="G1786" s="1">
        <f>VALUE(LEFT(F1786,LEN(F1786)-1))*CHOOSE(MATCH(RIGHT(F1786,1),{"K";"M";"B"},0),1000,1000000,1000000000)</f>
        <v>2500000</v>
      </c>
      <c r="H1786" s="6">
        <v>5.9999999999999995E-4</v>
      </c>
      <c r="I1786" s="5">
        <f>+Dados_Históricos___Ibovespa_2015_a_2025[[#This Row],[Var%]]*100</f>
        <v>0.06</v>
      </c>
      <c r="J1786" s="9">
        <f t="shared" si="270"/>
        <v>1</v>
      </c>
      <c r="K1786" s="5">
        <f t="shared" si="271"/>
        <v>0</v>
      </c>
      <c r="L1786" s="9">
        <f t="shared" si="272"/>
        <v>0</v>
      </c>
      <c r="M1786" s="5">
        <f t="shared" ca="1" si="273"/>
        <v>0.65800000000000003</v>
      </c>
      <c r="N1786" s="9">
        <f t="shared" ca="1" si="274"/>
        <v>1</v>
      </c>
      <c r="O1786" s="5">
        <f t="shared" ca="1" si="275"/>
        <v>0.27799999999999991</v>
      </c>
      <c r="P1786" s="9">
        <f t="shared" ca="1" si="276"/>
        <v>1</v>
      </c>
      <c r="Q1786" s="5">
        <f t="shared" ca="1" si="277"/>
        <v>5.2857142857142832E-2</v>
      </c>
      <c r="R1786" s="9">
        <f t="shared" ca="1" si="278"/>
        <v>1</v>
      </c>
      <c r="S1786" s="5">
        <f t="shared" si="279"/>
        <v>-1</v>
      </c>
    </row>
    <row r="1787" spans="1:19" x14ac:dyDescent="0.3">
      <c r="A1787" s="7">
        <v>43210</v>
      </c>
      <c r="B1787" s="3">
        <v>85550</v>
      </c>
      <c r="C1787" s="3">
        <v>85823</v>
      </c>
      <c r="D1787" s="3">
        <v>85823</v>
      </c>
      <c r="E1787" s="3">
        <v>85025</v>
      </c>
      <c r="F1787" s="4" t="s">
        <v>1053</v>
      </c>
      <c r="G1787" s="1">
        <f>VALUE(LEFT(F1787,LEN(F1787)-1))*CHOOSE(MATCH(RIGHT(F1787,1),{"K";"M";"B"},0),1000,1000000,1000000000)</f>
        <v>3080000</v>
      </c>
      <c r="H1787" s="6">
        <v>-3.2000000000000002E-3</v>
      </c>
      <c r="I1787" s="5">
        <f>+Dados_Históricos___Ibovespa_2015_a_2025[[#This Row],[Var%]]*100</f>
        <v>-0.32</v>
      </c>
      <c r="J1787" s="9">
        <f t="shared" si="270"/>
        <v>0</v>
      </c>
      <c r="K1787" s="5">
        <f t="shared" si="271"/>
        <v>0</v>
      </c>
      <c r="L1787" s="9">
        <f t="shared" si="272"/>
        <v>0</v>
      </c>
      <c r="M1787" s="5">
        <f t="shared" ca="1" si="273"/>
        <v>0.29599999999999987</v>
      </c>
      <c r="N1787" s="9">
        <f t="shared" ca="1" si="274"/>
        <v>1</v>
      </c>
      <c r="O1787" s="5">
        <f t="shared" ca="1" si="275"/>
        <v>9.3999999999999889E-2</v>
      </c>
      <c r="P1787" s="9">
        <f t="shared" ca="1" si="276"/>
        <v>1</v>
      </c>
      <c r="Q1787" s="5">
        <f t="shared" ca="1" si="277"/>
        <v>3.8095238095238043E-2</v>
      </c>
      <c r="R1787" s="9">
        <f t="shared" ca="1" si="278"/>
        <v>1</v>
      </c>
      <c r="S1787" s="5">
        <f t="shared" si="279"/>
        <v>-1</v>
      </c>
    </row>
    <row r="1788" spans="1:19" x14ac:dyDescent="0.3">
      <c r="A1788" s="7">
        <v>43209</v>
      </c>
      <c r="B1788" s="3">
        <v>85824</v>
      </c>
      <c r="C1788" s="3">
        <v>85775</v>
      </c>
      <c r="D1788" s="3">
        <v>86059</v>
      </c>
      <c r="E1788" s="3">
        <v>85197</v>
      </c>
      <c r="F1788" s="4" t="s">
        <v>1054</v>
      </c>
      <c r="G1788" s="1">
        <f>VALUE(LEFT(F1788,LEN(F1788)-1))*CHOOSE(MATCH(RIGHT(F1788,1),{"K";"M";"B"},0),1000,1000000,1000000000)</f>
        <v>3630000</v>
      </c>
      <c r="H1788" s="6">
        <v>5.9999999999999995E-4</v>
      </c>
      <c r="I1788" s="5">
        <f>+Dados_Históricos___Ibovespa_2015_a_2025[[#This Row],[Var%]]*100</f>
        <v>0.06</v>
      </c>
      <c r="J1788" s="9">
        <f t="shared" si="270"/>
        <v>1</v>
      </c>
      <c r="K1788" s="5">
        <f t="shared" si="271"/>
        <v>0</v>
      </c>
      <c r="L1788" s="9">
        <f t="shared" si="272"/>
        <v>0</v>
      </c>
      <c r="M1788" s="5">
        <f t="shared" ca="1" si="273"/>
        <v>9.9999999999999908E-2</v>
      </c>
      <c r="N1788" s="9">
        <f t="shared" ca="1" si="274"/>
        <v>1</v>
      </c>
      <c r="O1788" s="5">
        <f t="shared" ca="1" si="275"/>
        <v>7.9999999999999918E-2</v>
      </c>
      <c r="P1788" s="9">
        <f t="shared" ca="1" si="276"/>
        <v>1</v>
      </c>
      <c r="Q1788" s="5">
        <f t="shared" ca="1" si="277"/>
        <v>9.9523809523809473E-2</v>
      </c>
      <c r="R1788" s="9">
        <f t="shared" ca="1" si="278"/>
        <v>1</v>
      </c>
      <c r="S1788" s="5">
        <f t="shared" si="279"/>
        <v>1</v>
      </c>
    </row>
    <row r="1789" spans="1:19" x14ac:dyDescent="0.3">
      <c r="A1789" s="7">
        <v>43208</v>
      </c>
      <c r="B1789" s="3">
        <v>85776</v>
      </c>
      <c r="C1789" s="3">
        <v>84090</v>
      </c>
      <c r="D1789" s="3">
        <v>86149</v>
      </c>
      <c r="E1789" s="3">
        <v>84090</v>
      </c>
      <c r="F1789" s="4" t="s">
        <v>262</v>
      </c>
      <c r="G1789" s="1">
        <f>VALUE(LEFT(F1789,LEN(F1789)-1))*CHOOSE(MATCH(RIGHT(F1789,1),{"K";"M";"B"},0),1000,1000000,1000000000)</f>
        <v>4330000</v>
      </c>
      <c r="H1789" s="6">
        <v>2.01E-2</v>
      </c>
      <c r="I1789" s="5">
        <f>+Dados_Históricos___Ibovespa_2015_a_2025[[#This Row],[Var%]]*100</f>
        <v>2.0099999999999998</v>
      </c>
      <c r="J1789" s="9">
        <f t="shared" si="270"/>
        <v>1</v>
      </c>
      <c r="K1789" s="5">
        <f t="shared" si="271"/>
        <v>1.5099999999999998</v>
      </c>
      <c r="L1789" s="9">
        <f t="shared" si="272"/>
        <v>1</v>
      </c>
      <c r="M1789" s="5">
        <f t="shared" ca="1" si="273"/>
        <v>0.1339999999999999</v>
      </c>
      <c r="N1789" s="9">
        <f t="shared" ca="1" si="274"/>
        <v>1</v>
      </c>
      <c r="O1789" s="5">
        <f t="shared" ca="1" si="275"/>
        <v>0.17499999999999996</v>
      </c>
      <c r="P1789" s="9">
        <f t="shared" ca="1" si="276"/>
        <v>1</v>
      </c>
      <c r="Q1789" s="5">
        <f t="shared" ca="1" si="277"/>
        <v>0.11095238095238091</v>
      </c>
      <c r="R1789" s="9">
        <f t="shared" ca="1" si="278"/>
        <v>1</v>
      </c>
      <c r="S1789" s="5">
        <f t="shared" si="279"/>
        <v>1</v>
      </c>
    </row>
    <row r="1790" spans="1:19" x14ac:dyDescent="0.3">
      <c r="A1790" s="7">
        <v>43207</v>
      </c>
      <c r="B1790" s="3">
        <v>84086</v>
      </c>
      <c r="C1790" s="3">
        <v>82862</v>
      </c>
      <c r="D1790" s="3">
        <v>84191</v>
      </c>
      <c r="E1790" s="3">
        <v>82810</v>
      </c>
      <c r="F1790" s="4" t="s">
        <v>1024</v>
      </c>
      <c r="G1790" s="1">
        <f>VALUE(LEFT(F1790,LEN(F1790)-1))*CHOOSE(MATCH(RIGHT(F1790,1),{"K";"M";"B"},0),1000,1000000,1000000000)</f>
        <v>2710000</v>
      </c>
      <c r="H1790" s="6">
        <v>1.4800000000000001E-2</v>
      </c>
      <c r="I1790" s="5">
        <f>+Dados_Históricos___Ibovespa_2015_a_2025[[#This Row],[Var%]]*100</f>
        <v>1.48</v>
      </c>
      <c r="J1790" s="9">
        <f t="shared" si="270"/>
        <v>1</v>
      </c>
      <c r="K1790" s="5">
        <f t="shared" si="271"/>
        <v>0.98</v>
      </c>
      <c r="L1790" s="9">
        <f t="shared" si="272"/>
        <v>1</v>
      </c>
      <c r="M1790" s="5">
        <f t="shared" ca="1" si="273"/>
        <v>-9.4000000000000083E-2</v>
      </c>
      <c r="N1790" s="9">
        <f t="shared" ca="1" si="274"/>
        <v>0</v>
      </c>
      <c r="O1790" s="5">
        <f t="shared" ca="1" si="275"/>
        <v>-5.7000000000000051E-2</v>
      </c>
      <c r="P1790" s="9">
        <f t="shared" ca="1" si="276"/>
        <v>0</v>
      </c>
      <c r="Q1790" s="5">
        <f t="shared" ca="1" si="277"/>
        <v>-3.9523809523809551E-2</v>
      </c>
      <c r="R1790" s="9">
        <f t="shared" ca="1" si="278"/>
        <v>0</v>
      </c>
      <c r="S1790" s="5">
        <f t="shared" si="279"/>
        <v>1</v>
      </c>
    </row>
    <row r="1791" spans="1:19" x14ac:dyDescent="0.3">
      <c r="A1791" s="7">
        <v>43206</v>
      </c>
      <c r="B1791" s="3">
        <v>82862</v>
      </c>
      <c r="C1791" s="3">
        <v>84328</v>
      </c>
      <c r="D1791" s="3">
        <v>84591</v>
      </c>
      <c r="E1791" s="3">
        <v>82762</v>
      </c>
      <c r="F1791" s="4" t="s">
        <v>1055</v>
      </c>
      <c r="G1791" s="1">
        <f>VALUE(LEFT(F1791,LEN(F1791)-1))*CHOOSE(MATCH(RIGHT(F1791,1),{"K";"M";"B"},0),1000,1000000,1000000000)</f>
        <v>3000000</v>
      </c>
      <c r="H1791" s="6">
        <v>-1.7500000000000002E-2</v>
      </c>
      <c r="I1791" s="5">
        <f>+Dados_Históricos___Ibovespa_2015_a_2025[[#This Row],[Var%]]*100</f>
        <v>-1.7500000000000002</v>
      </c>
      <c r="J1791" s="9">
        <f t="shared" si="270"/>
        <v>0</v>
      </c>
      <c r="K1791" s="5">
        <f t="shared" si="271"/>
        <v>-1.2500000000000002</v>
      </c>
      <c r="L1791" s="9">
        <f t="shared" si="272"/>
        <v>0</v>
      </c>
      <c r="M1791" s="5">
        <f t="shared" ca="1" si="273"/>
        <v>-0.10200000000000009</v>
      </c>
      <c r="N1791" s="9">
        <f t="shared" ca="1" si="274"/>
        <v>0</v>
      </c>
      <c r="O1791" s="5">
        <f t="shared" ca="1" si="275"/>
        <v>-0.21000000000000002</v>
      </c>
      <c r="P1791" s="9">
        <f t="shared" ca="1" si="276"/>
        <v>0</v>
      </c>
      <c r="Q1791" s="5">
        <f t="shared" ca="1" si="277"/>
        <v>-0.11238095238095236</v>
      </c>
      <c r="R1791" s="9">
        <f t="shared" ca="1" si="278"/>
        <v>0</v>
      </c>
      <c r="S1791" s="5">
        <f t="shared" si="279"/>
        <v>-1</v>
      </c>
    </row>
    <row r="1792" spans="1:19" x14ac:dyDescent="0.3">
      <c r="A1792" s="7">
        <v>43203</v>
      </c>
      <c r="B1792" s="3">
        <v>84334</v>
      </c>
      <c r="C1792" s="3">
        <v>85441</v>
      </c>
      <c r="D1792" s="3">
        <v>85441</v>
      </c>
      <c r="E1792" s="3">
        <v>84144</v>
      </c>
      <c r="F1792" s="4" t="s">
        <v>856</v>
      </c>
      <c r="G1792" s="1">
        <f>VALUE(LEFT(F1792,LEN(F1792)-1))*CHOOSE(MATCH(RIGHT(F1792,1),{"K";"M";"B"},0),1000,1000000,1000000000)</f>
        <v>3610000</v>
      </c>
      <c r="H1792" s="6">
        <v>-1.2999999999999999E-2</v>
      </c>
      <c r="I1792" s="5">
        <f>+Dados_Históricos___Ibovespa_2015_a_2025[[#This Row],[Var%]]*100</f>
        <v>-1.3</v>
      </c>
      <c r="J1792" s="9">
        <f t="shared" si="270"/>
        <v>0</v>
      </c>
      <c r="K1792" s="5">
        <f t="shared" si="271"/>
        <v>-0.8</v>
      </c>
      <c r="L1792" s="9">
        <f t="shared" si="272"/>
        <v>0</v>
      </c>
      <c r="M1792" s="5">
        <f t="shared" ca="1" si="273"/>
        <v>-0.10800000000000005</v>
      </c>
      <c r="N1792" s="9">
        <f t="shared" ca="1" si="274"/>
        <v>0</v>
      </c>
      <c r="O1792" s="5">
        <f t="shared" ca="1" si="275"/>
        <v>-0.11700000000000003</v>
      </c>
      <c r="P1792" s="9">
        <f t="shared" ca="1" si="276"/>
        <v>0</v>
      </c>
      <c r="Q1792" s="5">
        <f t="shared" ca="1" si="277"/>
        <v>-9.1428571428571442E-2</v>
      </c>
      <c r="R1792" s="9">
        <f t="shared" ca="1" si="278"/>
        <v>0</v>
      </c>
      <c r="S1792" s="5">
        <f t="shared" si="279"/>
        <v>1</v>
      </c>
    </row>
    <row r="1793" spans="1:19" x14ac:dyDescent="0.3">
      <c r="A1793" s="7">
        <v>43202</v>
      </c>
      <c r="B1793" s="3">
        <v>85444</v>
      </c>
      <c r="C1793" s="3">
        <v>85246</v>
      </c>
      <c r="D1793" s="3">
        <v>85577</v>
      </c>
      <c r="E1793" s="3">
        <v>85025</v>
      </c>
      <c r="F1793" s="4" t="s">
        <v>966</v>
      </c>
      <c r="G1793" s="1">
        <f>VALUE(LEFT(F1793,LEN(F1793)-1))*CHOOSE(MATCH(RIGHT(F1793,1),{"K";"M";"B"},0),1000,1000000,1000000000)</f>
        <v>2920000</v>
      </c>
      <c r="H1793" s="6">
        <v>2.3E-3</v>
      </c>
      <c r="I1793" s="5">
        <f>+Dados_Históricos___Ibovespa_2015_a_2025[[#This Row],[Var%]]*100</f>
        <v>0.22999999999999998</v>
      </c>
      <c r="J1793" s="9">
        <f t="shared" si="270"/>
        <v>1</v>
      </c>
      <c r="K1793" s="5">
        <f t="shared" si="271"/>
        <v>0</v>
      </c>
      <c r="L1793" s="9">
        <f t="shared" si="272"/>
        <v>0</v>
      </c>
      <c r="M1793" s="5">
        <f t="shared" ca="1" si="273"/>
        <v>6.0000000000000012E-2</v>
      </c>
      <c r="N1793" s="9">
        <f t="shared" ca="1" si="274"/>
        <v>1</v>
      </c>
      <c r="O1793" s="5">
        <f t="shared" ca="1" si="275"/>
        <v>0.191</v>
      </c>
      <c r="P1793" s="9">
        <f t="shared" ca="1" si="276"/>
        <v>1</v>
      </c>
      <c r="Q1793" s="5">
        <f t="shared" ca="1" si="277"/>
        <v>-4.8095238095238087E-2</v>
      </c>
      <c r="R1793" s="9">
        <f t="shared" ca="1" si="278"/>
        <v>0</v>
      </c>
      <c r="S1793" s="5">
        <f t="shared" si="279"/>
        <v>-1</v>
      </c>
    </row>
    <row r="1794" spans="1:19" x14ac:dyDescent="0.3">
      <c r="A1794" s="7">
        <v>43201</v>
      </c>
      <c r="B1794" s="3">
        <v>85246</v>
      </c>
      <c r="C1794" s="3">
        <v>84494</v>
      </c>
      <c r="D1794" s="3">
        <v>85417</v>
      </c>
      <c r="E1794" s="3">
        <v>84340</v>
      </c>
      <c r="F1794" s="4" t="s">
        <v>882</v>
      </c>
      <c r="G1794" s="1">
        <f>VALUE(LEFT(F1794,LEN(F1794)-1))*CHOOSE(MATCH(RIGHT(F1794,1),{"K";"M";"B"},0),1000,1000000,1000000000)</f>
        <v>3470000</v>
      </c>
      <c r="H1794" s="6">
        <v>8.6999999999999994E-3</v>
      </c>
      <c r="I1794" s="5">
        <f>+Dados_Históricos___Ibovespa_2015_a_2025[[#This Row],[Var%]]*100</f>
        <v>0.86999999999999988</v>
      </c>
      <c r="J1794" s="9">
        <f t="shared" ref="J1794:J1857" si="280">IF(I1794&lt;0,0,IF(I1794=0,0,1))</f>
        <v>1</v>
      </c>
      <c r="K1794" s="5">
        <f t="shared" ref="K1794:K1857" si="281">IF(ABS(I1794)&lt;=0.5, 0, IF(I1794&gt;0, I1794-0.5, I1794+0.5))</f>
        <v>0.36999999999999988</v>
      </c>
      <c r="L1794" s="9">
        <f t="shared" ref="L1794:L1857" si="282">IF(K1794&lt;0,0,IF(K1794=0,0,1))</f>
        <v>1</v>
      </c>
      <c r="M1794" s="5">
        <f t="shared" ref="M1794:M1857" ca="1" si="283">AVERAGE(OFFSET(I1794,0,0,5,1))</f>
        <v>0.21599999999999991</v>
      </c>
      <c r="N1794" s="9">
        <f t="shared" ref="N1794:N1857" ca="1" si="284">IF(M1794&lt;0,0,IF(M1794=0,0,1))</f>
        <v>1</v>
      </c>
      <c r="O1794" s="5">
        <f t="shared" ref="O1794:O1857" ca="1" si="285">AVERAGE(OFFSET(I1794,0,0,10,1))</f>
        <v>0.17599999999999996</v>
      </c>
      <c r="P1794" s="9">
        <f t="shared" ref="P1794:P1857" ca="1" si="286">IF(O1794&lt;0,0,IF(O1794=0,0,1))</f>
        <v>1</v>
      </c>
      <c r="Q1794" s="5">
        <f t="shared" ref="Q1794:Q1857" ca="1" si="287">AVERAGE(OFFSET(I1794,0,0,21,1))</f>
        <v>-8.7142857142857147E-2</v>
      </c>
      <c r="R1794" s="9">
        <f t="shared" ref="R1794:R1857" ca="1" si="288">IF(Q1794&lt;0,0,IF(Q1794=0,0,1))</f>
        <v>0</v>
      </c>
      <c r="S1794" s="5">
        <f t="shared" ref="S1794:S1857" si="289">CORREL(G1793:G1794,I1793:I1794)</f>
        <v>1</v>
      </c>
    </row>
    <row r="1795" spans="1:19" x14ac:dyDescent="0.3">
      <c r="A1795" s="7">
        <v>43200</v>
      </c>
      <c r="B1795" s="3">
        <v>84510</v>
      </c>
      <c r="C1795" s="3">
        <v>83312</v>
      </c>
      <c r="D1795" s="3">
        <v>84538</v>
      </c>
      <c r="E1795" s="3">
        <v>83312</v>
      </c>
      <c r="F1795" s="4" t="s">
        <v>1054</v>
      </c>
      <c r="G1795" s="1">
        <f>VALUE(LEFT(F1795,LEN(F1795)-1))*CHOOSE(MATCH(RIGHT(F1795,1),{"K";"M";"B"},0),1000,1000000,1000000000)</f>
        <v>3630000</v>
      </c>
      <c r="H1795" s="6">
        <v>1.44E-2</v>
      </c>
      <c r="I1795" s="5">
        <f>+Dados_Históricos___Ibovespa_2015_a_2025[[#This Row],[Var%]]*100</f>
        <v>1.44</v>
      </c>
      <c r="J1795" s="9">
        <f t="shared" si="280"/>
        <v>1</v>
      </c>
      <c r="K1795" s="5">
        <f t="shared" si="281"/>
        <v>0.94</v>
      </c>
      <c r="L1795" s="9">
        <f t="shared" si="282"/>
        <v>1</v>
      </c>
      <c r="M1795" s="5">
        <f t="shared" ca="1" si="283"/>
        <v>-2.0000000000000007E-2</v>
      </c>
      <c r="N1795" s="9">
        <f t="shared" ca="1" si="284"/>
        <v>0</v>
      </c>
      <c r="O1795" s="5">
        <f t="shared" ca="1" si="285"/>
        <v>-6.1000000000000013E-2</v>
      </c>
      <c r="P1795" s="9">
        <f t="shared" ca="1" si="286"/>
        <v>0</v>
      </c>
      <c r="Q1795" s="5">
        <f t="shared" ca="1" si="287"/>
        <v>-9.9523809523809542E-2</v>
      </c>
      <c r="R1795" s="9">
        <f t="shared" ca="1" si="288"/>
        <v>0</v>
      </c>
      <c r="S1795" s="5">
        <f t="shared" si="289"/>
        <v>0.99999999999999989</v>
      </c>
    </row>
    <row r="1796" spans="1:19" x14ac:dyDescent="0.3">
      <c r="A1796" s="7">
        <v>43199</v>
      </c>
      <c r="B1796" s="3">
        <v>83307</v>
      </c>
      <c r="C1796" s="3">
        <v>84832</v>
      </c>
      <c r="D1796" s="3">
        <v>85110</v>
      </c>
      <c r="E1796" s="3">
        <v>83155</v>
      </c>
      <c r="F1796" s="4" t="s">
        <v>940</v>
      </c>
      <c r="G1796" s="1">
        <f>VALUE(LEFT(F1796,LEN(F1796)-1))*CHOOSE(MATCH(RIGHT(F1796,1),{"K";"M";"B"},0),1000,1000000,1000000000)</f>
        <v>3270000</v>
      </c>
      <c r="H1796" s="6">
        <v>-1.78E-2</v>
      </c>
      <c r="I1796" s="5">
        <f>+Dados_Históricos___Ibovespa_2015_a_2025[[#This Row],[Var%]]*100</f>
        <v>-1.78</v>
      </c>
      <c r="J1796" s="9">
        <f t="shared" si="280"/>
        <v>0</v>
      </c>
      <c r="K1796" s="5">
        <f t="shared" si="281"/>
        <v>-1.28</v>
      </c>
      <c r="L1796" s="9">
        <f t="shared" si="282"/>
        <v>0</v>
      </c>
      <c r="M1796" s="5">
        <f t="shared" ca="1" si="283"/>
        <v>-0.31800000000000006</v>
      </c>
      <c r="N1796" s="9">
        <f t="shared" ca="1" si="284"/>
        <v>0</v>
      </c>
      <c r="O1796" s="5">
        <f t="shared" ca="1" si="285"/>
        <v>-0.12100000000000004</v>
      </c>
      <c r="P1796" s="9">
        <f t="shared" ca="1" si="286"/>
        <v>0</v>
      </c>
      <c r="Q1796" s="5">
        <f t="shared" ca="1" si="287"/>
        <v>-9.0476190476190516E-2</v>
      </c>
      <c r="R1796" s="9">
        <f t="shared" ca="1" si="288"/>
        <v>0</v>
      </c>
      <c r="S1796" s="5">
        <f t="shared" si="289"/>
        <v>1</v>
      </c>
    </row>
    <row r="1797" spans="1:19" x14ac:dyDescent="0.3">
      <c r="A1797" s="7">
        <v>43196</v>
      </c>
      <c r="B1797" s="3">
        <v>84820</v>
      </c>
      <c r="C1797" s="3">
        <v>85210</v>
      </c>
      <c r="D1797" s="3">
        <v>85210</v>
      </c>
      <c r="E1797" s="3">
        <v>83833</v>
      </c>
      <c r="F1797" s="4" t="s">
        <v>1005</v>
      </c>
      <c r="G1797" s="1">
        <f>VALUE(LEFT(F1797,LEN(F1797)-1))*CHOOSE(MATCH(RIGHT(F1797,1),{"K";"M";"B"},0),1000,1000000,1000000000)</f>
        <v>3160000</v>
      </c>
      <c r="H1797" s="6">
        <v>-4.5999999999999999E-3</v>
      </c>
      <c r="I1797" s="5">
        <f>+Dados_Históricos___Ibovespa_2015_a_2025[[#This Row],[Var%]]*100</f>
        <v>-0.45999999999999996</v>
      </c>
      <c r="J1797" s="9">
        <f t="shared" si="280"/>
        <v>0</v>
      </c>
      <c r="K1797" s="5">
        <f t="shared" si="281"/>
        <v>0</v>
      </c>
      <c r="L1797" s="9">
        <f t="shared" si="282"/>
        <v>0</v>
      </c>
      <c r="M1797" s="5">
        <f t="shared" ca="1" si="283"/>
        <v>-0.126</v>
      </c>
      <c r="N1797" s="9">
        <f t="shared" ca="1" si="284"/>
        <v>0</v>
      </c>
      <c r="O1797" s="5">
        <f t="shared" ca="1" si="285"/>
        <v>1.0999999999999999E-2</v>
      </c>
      <c r="P1797" s="9">
        <f t="shared" ca="1" si="286"/>
        <v>1</v>
      </c>
      <c r="Q1797" s="5">
        <f t="shared" ca="1" si="287"/>
        <v>-3.333333333333334E-2</v>
      </c>
      <c r="R1797" s="9">
        <f t="shared" ca="1" si="288"/>
        <v>0</v>
      </c>
      <c r="S1797" s="5">
        <f t="shared" si="289"/>
        <v>-1</v>
      </c>
    </row>
    <row r="1798" spans="1:19" x14ac:dyDescent="0.3">
      <c r="A1798" s="7">
        <v>43195</v>
      </c>
      <c r="B1798" s="3">
        <v>85210</v>
      </c>
      <c r="C1798" s="3">
        <v>84374</v>
      </c>
      <c r="D1798" s="3">
        <v>86148</v>
      </c>
      <c r="E1798" s="3">
        <v>84374</v>
      </c>
      <c r="F1798" s="4" t="s">
        <v>973</v>
      </c>
      <c r="G1798" s="1">
        <f>VALUE(LEFT(F1798,LEN(F1798)-1))*CHOOSE(MATCH(RIGHT(F1798,1),{"K";"M";"B"},0),1000,1000000,1000000000)</f>
        <v>4390000</v>
      </c>
      <c r="H1798" s="6">
        <v>1.01E-2</v>
      </c>
      <c r="I1798" s="5">
        <f>+Dados_Históricos___Ibovespa_2015_a_2025[[#This Row],[Var%]]*100</f>
        <v>1.01</v>
      </c>
      <c r="J1798" s="9">
        <f t="shared" si="280"/>
        <v>1</v>
      </c>
      <c r="K1798" s="5">
        <f t="shared" si="281"/>
        <v>0.51</v>
      </c>
      <c r="L1798" s="9">
        <f t="shared" si="282"/>
        <v>1</v>
      </c>
      <c r="M1798" s="5">
        <f t="shared" ca="1" si="283"/>
        <v>0.32199999999999995</v>
      </c>
      <c r="N1798" s="9">
        <f t="shared" ca="1" si="284"/>
        <v>1</v>
      </c>
      <c r="O1798" s="5">
        <f t="shared" ca="1" si="285"/>
        <v>3.1999999999999987E-2</v>
      </c>
      <c r="P1798" s="9">
        <f t="shared" ca="1" si="286"/>
        <v>1</v>
      </c>
      <c r="Q1798" s="5">
        <f t="shared" ca="1" si="287"/>
        <v>-2.0952380952380958E-2</v>
      </c>
      <c r="R1798" s="9">
        <f t="shared" ca="1" si="288"/>
        <v>0</v>
      </c>
      <c r="S1798" s="5">
        <f t="shared" si="289"/>
        <v>1</v>
      </c>
    </row>
    <row r="1799" spans="1:19" x14ac:dyDescent="0.3">
      <c r="A1799" s="7">
        <v>43194</v>
      </c>
      <c r="B1799" s="3">
        <v>84360</v>
      </c>
      <c r="C1799" s="3">
        <v>84610</v>
      </c>
      <c r="D1799" s="3">
        <v>84610</v>
      </c>
      <c r="E1799" s="3">
        <v>82826</v>
      </c>
      <c r="F1799" s="4" t="s">
        <v>1056</v>
      </c>
      <c r="G1799" s="1">
        <f>VALUE(LEFT(F1799,LEN(F1799)-1))*CHOOSE(MATCH(RIGHT(F1799,1),{"K";"M";"B"},0),1000,1000000,1000000000)</f>
        <v>3040000</v>
      </c>
      <c r="H1799" s="6">
        <v>-3.0999999999999999E-3</v>
      </c>
      <c r="I1799" s="5">
        <f>+Dados_Históricos___Ibovespa_2015_a_2025[[#This Row],[Var%]]*100</f>
        <v>-0.31</v>
      </c>
      <c r="J1799" s="9">
        <f t="shared" si="280"/>
        <v>0</v>
      </c>
      <c r="K1799" s="5">
        <f t="shared" si="281"/>
        <v>0</v>
      </c>
      <c r="L1799" s="9">
        <f t="shared" si="282"/>
        <v>0</v>
      </c>
      <c r="M1799" s="5">
        <f t="shared" ca="1" si="283"/>
        <v>0.13599999999999995</v>
      </c>
      <c r="N1799" s="9">
        <f t="shared" ca="1" si="284"/>
        <v>1</v>
      </c>
      <c r="O1799" s="5">
        <f t="shared" ca="1" si="285"/>
        <v>2.799999999999998E-2</v>
      </c>
      <c r="P1799" s="9">
        <f t="shared" ca="1" si="286"/>
        <v>1</v>
      </c>
      <c r="Q1799" s="5">
        <f t="shared" ca="1" si="287"/>
        <v>-8.9523809523809533E-2</v>
      </c>
      <c r="R1799" s="9">
        <f t="shared" ca="1" si="288"/>
        <v>0</v>
      </c>
      <c r="S1799" s="5">
        <f t="shared" si="289"/>
        <v>1</v>
      </c>
    </row>
    <row r="1800" spans="1:19" x14ac:dyDescent="0.3">
      <c r="A1800" s="7">
        <v>43193</v>
      </c>
      <c r="B1800" s="3">
        <v>84623</v>
      </c>
      <c r="C1800" s="3">
        <v>84669</v>
      </c>
      <c r="D1800" s="3">
        <v>85411</v>
      </c>
      <c r="E1800" s="3">
        <v>84210</v>
      </c>
      <c r="F1800" s="4" t="s">
        <v>1057</v>
      </c>
      <c r="G1800" s="1">
        <f>VALUE(LEFT(F1800,LEN(F1800)-1))*CHOOSE(MATCH(RIGHT(F1800,1),{"K";"M";"B"},0),1000,1000000,1000000000)</f>
        <v>2660000</v>
      </c>
      <c r="H1800" s="6">
        <v>-5.0000000000000001E-4</v>
      </c>
      <c r="I1800" s="5">
        <f>+Dados_Históricos___Ibovespa_2015_a_2025[[#This Row],[Var%]]*100</f>
        <v>-0.05</v>
      </c>
      <c r="J1800" s="9">
        <f t="shared" si="280"/>
        <v>0</v>
      </c>
      <c r="K1800" s="5">
        <f t="shared" si="281"/>
        <v>0</v>
      </c>
      <c r="L1800" s="9">
        <f t="shared" si="282"/>
        <v>0</v>
      </c>
      <c r="M1800" s="5">
        <f t="shared" ca="1" si="283"/>
        <v>-0.10200000000000002</v>
      </c>
      <c r="N1800" s="9">
        <f t="shared" ca="1" si="284"/>
        <v>0</v>
      </c>
      <c r="O1800" s="5">
        <f t="shared" ca="1" si="285"/>
        <v>8.8999999999999996E-2</v>
      </c>
      <c r="P1800" s="9">
        <f t="shared" ca="1" si="286"/>
        <v>1</v>
      </c>
      <c r="Q1800" s="5">
        <f t="shared" ca="1" si="287"/>
        <v>-6.0000000000000012E-2</v>
      </c>
      <c r="R1800" s="9">
        <f t="shared" ca="1" si="288"/>
        <v>0</v>
      </c>
      <c r="S1800" s="5">
        <f t="shared" si="289"/>
        <v>-1</v>
      </c>
    </row>
    <row r="1801" spans="1:19" x14ac:dyDescent="0.3">
      <c r="A1801" s="7">
        <v>43192</v>
      </c>
      <c r="B1801" s="3">
        <v>84666</v>
      </c>
      <c r="C1801" s="3">
        <v>85365</v>
      </c>
      <c r="D1801" s="3">
        <v>85675</v>
      </c>
      <c r="E1801" s="3">
        <v>84166</v>
      </c>
      <c r="F1801" s="4" t="s">
        <v>1058</v>
      </c>
      <c r="G1801" s="1">
        <f>VALUE(LEFT(F1801,LEN(F1801)-1))*CHOOSE(MATCH(RIGHT(F1801,1),{"K";"M";"B"},0),1000,1000000,1000000000)</f>
        <v>2680000</v>
      </c>
      <c r="H1801" s="6">
        <v>-8.2000000000000007E-3</v>
      </c>
      <c r="I1801" s="5">
        <f>+Dados_Históricos___Ibovespa_2015_a_2025[[#This Row],[Var%]]*100</f>
        <v>-0.82000000000000006</v>
      </c>
      <c r="J1801" s="9">
        <f t="shared" si="280"/>
        <v>0</v>
      </c>
      <c r="K1801" s="5">
        <f t="shared" si="281"/>
        <v>-0.32000000000000006</v>
      </c>
      <c r="L1801" s="9">
        <f t="shared" si="282"/>
        <v>0</v>
      </c>
      <c r="M1801" s="5">
        <f t="shared" ca="1" si="283"/>
        <v>7.5999999999999998E-2</v>
      </c>
      <c r="N1801" s="9">
        <f t="shared" ca="1" si="284"/>
        <v>1</v>
      </c>
      <c r="O1801" s="5">
        <f t="shared" ca="1" si="285"/>
        <v>-2.0999999999999998E-2</v>
      </c>
      <c r="P1801" s="9">
        <f t="shared" ca="1" si="286"/>
        <v>0</v>
      </c>
      <c r="Q1801" s="5">
        <f t="shared" ca="1" si="287"/>
        <v>-3.619047619047619E-2</v>
      </c>
      <c r="R1801" s="9">
        <f t="shared" ca="1" si="288"/>
        <v>0</v>
      </c>
      <c r="S1801" s="5">
        <f t="shared" si="289"/>
        <v>-1</v>
      </c>
    </row>
    <row r="1802" spans="1:19" x14ac:dyDescent="0.3">
      <c r="A1802" s="7">
        <v>43188</v>
      </c>
      <c r="B1802" s="3">
        <v>85366</v>
      </c>
      <c r="C1802" s="3">
        <v>83874</v>
      </c>
      <c r="D1802" s="3">
        <v>85708</v>
      </c>
      <c r="E1802" s="3">
        <v>83874</v>
      </c>
      <c r="F1802" s="4" t="s">
        <v>1059</v>
      </c>
      <c r="G1802" s="1">
        <f>VALUE(LEFT(F1802,LEN(F1802)-1))*CHOOSE(MATCH(RIGHT(F1802,1),{"K";"M";"B"},0),1000,1000000,1000000000)</f>
        <v>3250000</v>
      </c>
      <c r="H1802" s="6">
        <v>1.78E-2</v>
      </c>
      <c r="I1802" s="5">
        <f>+Dados_Históricos___Ibovespa_2015_a_2025[[#This Row],[Var%]]*100</f>
        <v>1.78</v>
      </c>
      <c r="J1802" s="9">
        <f t="shared" si="280"/>
        <v>1</v>
      </c>
      <c r="K1802" s="5">
        <f t="shared" si="281"/>
        <v>1.28</v>
      </c>
      <c r="L1802" s="9">
        <f t="shared" si="282"/>
        <v>1</v>
      </c>
      <c r="M1802" s="5">
        <f t="shared" ca="1" si="283"/>
        <v>0.14800000000000005</v>
      </c>
      <c r="N1802" s="9">
        <f t="shared" ca="1" si="284"/>
        <v>1</v>
      </c>
      <c r="O1802" s="5">
        <f t="shared" ca="1" si="285"/>
        <v>5.6000000000000029E-2</v>
      </c>
      <c r="P1802" s="9">
        <f t="shared" ca="1" si="286"/>
        <v>1</v>
      </c>
      <c r="Q1802" s="5">
        <f t="shared" ca="1" si="287"/>
        <v>4.2857142857142963E-3</v>
      </c>
      <c r="R1802" s="9">
        <f t="shared" ca="1" si="288"/>
        <v>1</v>
      </c>
      <c r="S1802" s="5">
        <f t="shared" si="289"/>
        <v>1</v>
      </c>
    </row>
    <row r="1803" spans="1:19" x14ac:dyDescent="0.3">
      <c r="A1803" s="7">
        <v>43187</v>
      </c>
      <c r="B1803" s="3">
        <v>83874</v>
      </c>
      <c r="C1803" s="3">
        <v>83806</v>
      </c>
      <c r="D1803" s="3">
        <v>83889</v>
      </c>
      <c r="E1803" s="3">
        <v>82889</v>
      </c>
      <c r="F1803" s="4" t="s">
        <v>1055</v>
      </c>
      <c r="G1803" s="1">
        <f>VALUE(LEFT(F1803,LEN(F1803)-1))*CHOOSE(MATCH(RIGHT(F1803,1),{"K";"M";"B"},0),1000,1000000,1000000000)</f>
        <v>3000000</v>
      </c>
      <c r="H1803" s="6">
        <v>8.0000000000000004E-4</v>
      </c>
      <c r="I1803" s="5">
        <f>+Dados_Históricos___Ibovespa_2015_a_2025[[#This Row],[Var%]]*100</f>
        <v>0.08</v>
      </c>
      <c r="J1803" s="9">
        <f t="shared" si="280"/>
        <v>1</v>
      </c>
      <c r="K1803" s="5">
        <f t="shared" si="281"/>
        <v>0</v>
      </c>
      <c r="L1803" s="9">
        <f t="shared" si="282"/>
        <v>0</v>
      </c>
      <c r="M1803" s="5">
        <f t="shared" ca="1" si="283"/>
        <v>-0.25800000000000001</v>
      </c>
      <c r="N1803" s="9">
        <f t="shared" ca="1" si="284"/>
        <v>0</v>
      </c>
      <c r="O1803" s="5">
        <f t="shared" ca="1" si="285"/>
        <v>-0.253</v>
      </c>
      <c r="P1803" s="9">
        <f t="shared" ca="1" si="286"/>
        <v>0</v>
      </c>
      <c r="Q1803" s="5">
        <f t="shared" ca="1" si="287"/>
        <v>-0.16714285714285718</v>
      </c>
      <c r="R1803" s="9">
        <f t="shared" ca="1" si="288"/>
        <v>0</v>
      </c>
      <c r="S1803" s="5">
        <f t="shared" si="289"/>
        <v>1</v>
      </c>
    </row>
    <row r="1804" spans="1:19" x14ac:dyDescent="0.3">
      <c r="A1804" s="7">
        <v>43186</v>
      </c>
      <c r="B1804" s="3">
        <v>83808</v>
      </c>
      <c r="C1804" s="3">
        <v>85103</v>
      </c>
      <c r="D1804" s="3">
        <v>85296</v>
      </c>
      <c r="E1804" s="3">
        <v>83542</v>
      </c>
      <c r="F1804" s="4" t="s">
        <v>1056</v>
      </c>
      <c r="G1804" s="1">
        <f>VALUE(LEFT(F1804,LEN(F1804)-1))*CHOOSE(MATCH(RIGHT(F1804,1),{"K";"M";"B"},0),1000,1000000,1000000000)</f>
        <v>3040000</v>
      </c>
      <c r="H1804" s="6">
        <v>-1.4999999999999999E-2</v>
      </c>
      <c r="I1804" s="5">
        <f>+Dados_Históricos___Ibovespa_2015_a_2025[[#This Row],[Var%]]*100</f>
        <v>-1.5</v>
      </c>
      <c r="J1804" s="9">
        <f t="shared" si="280"/>
        <v>0</v>
      </c>
      <c r="K1804" s="5">
        <f t="shared" si="281"/>
        <v>-1</v>
      </c>
      <c r="L1804" s="9">
        <f t="shared" si="282"/>
        <v>0</v>
      </c>
      <c r="M1804" s="5">
        <f t="shared" ca="1" si="283"/>
        <v>-8.0000000000000029E-2</v>
      </c>
      <c r="N1804" s="9">
        <f t="shared" ca="1" si="284"/>
        <v>0</v>
      </c>
      <c r="O1804" s="5">
        <f t="shared" ca="1" si="285"/>
        <v>-0.30000000000000004</v>
      </c>
      <c r="P1804" s="9">
        <f t="shared" ca="1" si="286"/>
        <v>0</v>
      </c>
      <c r="Q1804" s="5">
        <f t="shared" ca="1" si="287"/>
        <v>-0.21000000000000005</v>
      </c>
      <c r="R1804" s="9">
        <f t="shared" ca="1" si="288"/>
        <v>0</v>
      </c>
      <c r="S1804" s="5">
        <f t="shared" si="289"/>
        <v>-1</v>
      </c>
    </row>
    <row r="1805" spans="1:19" x14ac:dyDescent="0.3">
      <c r="A1805" s="7">
        <v>43185</v>
      </c>
      <c r="B1805" s="3">
        <v>85088</v>
      </c>
      <c r="C1805" s="3">
        <v>84377</v>
      </c>
      <c r="D1805" s="3">
        <v>85553</v>
      </c>
      <c r="E1805" s="3">
        <v>84357</v>
      </c>
      <c r="F1805" s="4" t="s">
        <v>1060</v>
      </c>
      <c r="G1805" s="1">
        <f>VALUE(LEFT(F1805,LEN(F1805)-1))*CHOOSE(MATCH(RIGHT(F1805,1),{"K";"M";"B"},0),1000,1000000,1000000000)</f>
        <v>2430000</v>
      </c>
      <c r="H1805" s="6">
        <v>8.3999999999999995E-3</v>
      </c>
      <c r="I1805" s="5">
        <f>+Dados_Históricos___Ibovespa_2015_a_2025[[#This Row],[Var%]]*100</f>
        <v>0.84</v>
      </c>
      <c r="J1805" s="9">
        <f t="shared" si="280"/>
        <v>1</v>
      </c>
      <c r="K1805" s="5">
        <f t="shared" si="281"/>
        <v>0.33999999999999997</v>
      </c>
      <c r="L1805" s="9">
        <f t="shared" si="282"/>
        <v>1</v>
      </c>
      <c r="M1805" s="5">
        <f t="shared" ca="1" si="283"/>
        <v>0.28000000000000003</v>
      </c>
      <c r="N1805" s="9">
        <f t="shared" ca="1" si="284"/>
        <v>1</v>
      </c>
      <c r="O1805" s="5">
        <f t="shared" ca="1" si="285"/>
        <v>-0.20899999999999999</v>
      </c>
      <c r="P1805" s="9">
        <f t="shared" ca="1" si="286"/>
        <v>0</v>
      </c>
      <c r="Q1805" s="5">
        <f t="shared" ca="1" si="287"/>
        <v>-0.11904761904761904</v>
      </c>
      <c r="R1805" s="9">
        <f t="shared" ca="1" si="288"/>
        <v>0</v>
      </c>
      <c r="S1805" s="5">
        <f t="shared" si="289"/>
        <v>-1</v>
      </c>
    </row>
    <row r="1806" spans="1:19" x14ac:dyDescent="0.3">
      <c r="A1806" s="7">
        <v>43182</v>
      </c>
      <c r="B1806" s="3">
        <v>84377</v>
      </c>
      <c r="C1806" s="3">
        <v>84766</v>
      </c>
      <c r="D1806" s="3">
        <v>85450</v>
      </c>
      <c r="E1806" s="3">
        <v>84042</v>
      </c>
      <c r="F1806" s="4" t="s">
        <v>1061</v>
      </c>
      <c r="G1806" s="1">
        <f>VALUE(LEFT(F1806,LEN(F1806)-1))*CHOOSE(MATCH(RIGHT(F1806,1),{"K";"M";"B"},0),1000,1000000,1000000000)</f>
        <v>3280000</v>
      </c>
      <c r="H1806" s="6">
        <v>-4.5999999999999999E-3</v>
      </c>
      <c r="I1806" s="5">
        <f>+Dados_Históricos___Ibovespa_2015_a_2025[[#This Row],[Var%]]*100</f>
        <v>-0.45999999999999996</v>
      </c>
      <c r="J1806" s="9">
        <f t="shared" si="280"/>
        <v>0</v>
      </c>
      <c r="K1806" s="5">
        <f t="shared" si="281"/>
        <v>0</v>
      </c>
      <c r="L1806" s="9">
        <f t="shared" si="282"/>
        <v>0</v>
      </c>
      <c r="M1806" s="5">
        <f t="shared" ca="1" si="283"/>
        <v>-0.11799999999999997</v>
      </c>
      <c r="N1806" s="9">
        <f t="shared" ca="1" si="284"/>
        <v>0</v>
      </c>
      <c r="O1806" s="5">
        <f t="shared" ca="1" si="285"/>
        <v>-0.23199999999999998</v>
      </c>
      <c r="P1806" s="9">
        <f t="shared" ca="1" si="286"/>
        <v>0</v>
      </c>
      <c r="Q1806" s="5">
        <f t="shared" ca="1" si="287"/>
        <v>-0.1257142857142857</v>
      </c>
      <c r="R1806" s="9">
        <f t="shared" ca="1" si="288"/>
        <v>0</v>
      </c>
      <c r="S1806" s="5">
        <f t="shared" si="289"/>
        <v>-1</v>
      </c>
    </row>
    <row r="1807" spans="1:19" x14ac:dyDescent="0.3">
      <c r="A1807" s="7">
        <v>43181</v>
      </c>
      <c r="B1807" s="3">
        <v>84768</v>
      </c>
      <c r="C1807" s="3">
        <v>84984</v>
      </c>
      <c r="D1807" s="3">
        <v>85499</v>
      </c>
      <c r="E1807" s="3">
        <v>84197</v>
      </c>
      <c r="F1807" s="4" t="s">
        <v>1062</v>
      </c>
      <c r="G1807" s="1">
        <f>VALUE(LEFT(F1807,LEN(F1807)-1))*CHOOSE(MATCH(RIGHT(F1807,1),{"K";"M";"B"},0),1000,1000000,1000000000)</f>
        <v>3340000</v>
      </c>
      <c r="H1807" s="6">
        <v>-2.5000000000000001E-3</v>
      </c>
      <c r="I1807" s="5">
        <f>+Dados_Históricos___Ibovespa_2015_a_2025[[#This Row],[Var%]]*100</f>
        <v>-0.25</v>
      </c>
      <c r="J1807" s="9">
        <f t="shared" si="280"/>
        <v>0</v>
      </c>
      <c r="K1807" s="5">
        <f t="shared" si="281"/>
        <v>0</v>
      </c>
      <c r="L1807" s="9">
        <f t="shared" si="282"/>
        <v>0</v>
      </c>
      <c r="M1807" s="5">
        <f t="shared" ca="1" si="283"/>
        <v>-3.5999999999999976E-2</v>
      </c>
      <c r="N1807" s="9">
        <f t="shared" ca="1" si="284"/>
        <v>0</v>
      </c>
      <c r="O1807" s="5">
        <f t="shared" ca="1" si="285"/>
        <v>-2.3E-2</v>
      </c>
      <c r="P1807" s="9">
        <f t="shared" ca="1" si="286"/>
        <v>0</v>
      </c>
      <c r="Q1807" s="5">
        <f t="shared" ca="1" si="287"/>
        <v>-6.8571428571428561E-2</v>
      </c>
      <c r="R1807" s="9">
        <f t="shared" ca="1" si="288"/>
        <v>0</v>
      </c>
      <c r="S1807" s="5">
        <f t="shared" si="289"/>
        <v>1</v>
      </c>
    </row>
    <row r="1808" spans="1:19" x14ac:dyDescent="0.3">
      <c r="A1808" s="7">
        <v>43180</v>
      </c>
      <c r="B1808" s="3">
        <v>84977</v>
      </c>
      <c r="C1808" s="3">
        <v>84166</v>
      </c>
      <c r="D1808" s="3">
        <v>85145</v>
      </c>
      <c r="E1808" s="3">
        <v>84080</v>
      </c>
      <c r="F1808" s="4" t="s">
        <v>1063</v>
      </c>
      <c r="G1808" s="1">
        <f>VALUE(LEFT(F1808,LEN(F1808)-1))*CHOOSE(MATCH(RIGHT(F1808,1),{"K";"M";"B"},0),1000,1000000,1000000000)</f>
        <v>3360000</v>
      </c>
      <c r="H1808" s="6">
        <v>9.7000000000000003E-3</v>
      </c>
      <c r="I1808" s="5">
        <f>+Dados_Históricos___Ibovespa_2015_a_2025[[#This Row],[Var%]]*100</f>
        <v>0.97</v>
      </c>
      <c r="J1808" s="9">
        <f t="shared" si="280"/>
        <v>1</v>
      </c>
      <c r="K1808" s="5">
        <f t="shared" si="281"/>
        <v>0.47</v>
      </c>
      <c r="L1808" s="9">
        <f t="shared" si="282"/>
        <v>1</v>
      </c>
      <c r="M1808" s="5">
        <f t="shared" ca="1" si="283"/>
        <v>-0.248</v>
      </c>
      <c r="N1808" s="9">
        <f t="shared" ca="1" si="284"/>
        <v>0</v>
      </c>
      <c r="O1808" s="5">
        <f t="shared" ca="1" si="285"/>
        <v>-5.5999999999999994E-2</v>
      </c>
      <c r="P1808" s="9">
        <f t="shared" ca="1" si="286"/>
        <v>0</v>
      </c>
      <c r="Q1808" s="5">
        <f t="shared" ca="1" si="287"/>
        <v>-4.2857142857142844E-2</v>
      </c>
      <c r="R1808" s="9">
        <f t="shared" ca="1" si="288"/>
        <v>0</v>
      </c>
      <c r="S1808" s="5">
        <f t="shared" si="289"/>
        <v>1</v>
      </c>
    </row>
    <row r="1809" spans="1:19" x14ac:dyDescent="0.3">
      <c r="A1809" s="7">
        <v>43179</v>
      </c>
      <c r="B1809" s="3">
        <v>84164</v>
      </c>
      <c r="C1809" s="3">
        <v>83919</v>
      </c>
      <c r="D1809" s="3">
        <v>84412</v>
      </c>
      <c r="E1809" s="3">
        <v>83682</v>
      </c>
      <c r="F1809" s="4" t="s">
        <v>1064</v>
      </c>
      <c r="G1809" s="1">
        <f>VALUE(LEFT(F1809,LEN(F1809)-1))*CHOOSE(MATCH(RIGHT(F1809,1),{"K";"M";"B"},0),1000,1000000,1000000000)</f>
        <v>2760000</v>
      </c>
      <c r="H1809" s="6">
        <v>3.0000000000000001E-3</v>
      </c>
      <c r="I1809" s="5">
        <f>+Dados_Históricos___Ibovespa_2015_a_2025[[#This Row],[Var%]]*100</f>
        <v>0.3</v>
      </c>
      <c r="J1809" s="9">
        <f t="shared" si="280"/>
        <v>1</v>
      </c>
      <c r="K1809" s="5">
        <f t="shared" si="281"/>
        <v>0</v>
      </c>
      <c r="L1809" s="9">
        <f t="shared" si="282"/>
        <v>0</v>
      </c>
      <c r="M1809" s="5">
        <f t="shared" ca="1" si="283"/>
        <v>-0.52</v>
      </c>
      <c r="N1809" s="9">
        <f t="shared" ca="1" si="284"/>
        <v>0</v>
      </c>
      <c r="O1809" s="5">
        <f t="shared" ca="1" si="285"/>
        <v>-0.17300000000000001</v>
      </c>
      <c r="P1809" s="9">
        <f t="shared" ca="1" si="286"/>
        <v>0</v>
      </c>
      <c r="Q1809" s="5">
        <f t="shared" ca="1" si="287"/>
        <v>-3.2380952380952378E-2</v>
      </c>
      <c r="R1809" s="9">
        <f t="shared" ca="1" si="288"/>
        <v>0</v>
      </c>
      <c r="S1809" s="5">
        <f t="shared" si="289"/>
        <v>1.0000000000000002</v>
      </c>
    </row>
    <row r="1810" spans="1:19" x14ac:dyDescent="0.3">
      <c r="A1810" s="7">
        <v>43178</v>
      </c>
      <c r="B1810" s="3">
        <v>83913</v>
      </c>
      <c r="C1810" s="3">
        <v>84886</v>
      </c>
      <c r="D1810" s="3">
        <v>84886</v>
      </c>
      <c r="E1810" s="3">
        <v>83678</v>
      </c>
      <c r="F1810" s="4" t="s">
        <v>1065</v>
      </c>
      <c r="G1810" s="1">
        <f>VALUE(LEFT(F1810,LEN(F1810)-1))*CHOOSE(MATCH(RIGHT(F1810,1),{"K";"M";"B"},0),1000,1000000,1000000000)</f>
        <v>3430000</v>
      </c>
      <c r="H1810" s="6">
        <v>-1.15E-2</v>
      </c>
      <c r="I1810" s="5">
        <f>+Dados_Históricos___Ibovespa_2015_a_2025[[#This Row],[Var%]]*100</f>
        <v>-1.1499999999999999</v>
      </c>
      <c r="J1810" s="9">
        <f t="shared" si="280"/>
        <v>0</v>
      </c>
      <c r="K1810" s="5">
        <f t="shared" si="281"/>
        <v>-0.64999999999999991</v>
      </c>
      <c r="L1810" s="9">
        <f t="shared" si="282"/>
        <v>0</v>
      </c>
      <c r="M1810" s="5">
        <f t="shared" ca="1" si="283"/>
        <v>-0.69799999999999995</v>
      </c>
      <c r="N1810" s="9">
        <f t="shared" ca="1" si="284"/>
        <v>0</v>
      </c>
      <c r="O1810" s="5">
        <f t="shared" ca="1" si="285"/>
        <v>-0.24600000000000005</v>
      </c>
      <c r="P1810" s="9">
        <f t="shared" ca="1" si="286"/>
        <v>0</v>
      </c>
      <c r="Q1810" s="5">
        <f t="shared" ca="1" si="287"/>
        <v>-3.1428571428571417E-2</v>
      </c>
      <c r="R1810" s="9">
        <f t="shared" ca="1" si="288"/>
        <v>0</v>
      </c>
      <c r="S1810" s="5">
        <f t="shared" si="289"/>
        <v>-0.99999999999999989</v>
      </c>
    </row>
    <row r="1811" spans="1:19" x14ac:dyDescent="0.3">
      <c r="A1811" s="7">
        <v>43175</v>
      </c>
      <c r="B1811" s="3">
        <v>84886</v>
      </c>
      <c r="C1811" s="3">
        <v>84928</v>
      </c>
      <c r="D1811" s="3">
        <v>85495</v>
      </c>
      <c r="E1811" s="3">
        <v>84525</v>
      </c>
      <c r="F1811" s="4" t="s">
        <v>1066</v>
      </c>
      <c r="G1811" s="1">
        <f>VALUE(LEFT(F1811,LEN(F1811)-1))*CHOOSE(MATCH(RIGHT(F1811,1),{"K";"M";"B"},0),1000,1000000,1000000000)</f>
        <v>5610000</v>
      </c>
      <c r="H1811" s="6">
        <v>-5.0000000000000001E-4</v>
      </c>
      <c r="I1811" s="5">
        <f>+Dados_Históricos___Ibovespa_2015_a_2025[[#This Row],[Var%]]*100</f>
        <v>-0.05</v>
      </c>
      <c r="J1811" s="9">
        <f t="shared" si="280"/>
        <v>0</v>
      </c>
      <c r="K1811" s="5">
        <f t="shared" si="281"/>
        <v>0</v>
      </c>
      <c r="L1811" s="9">
        <f t="shared" si="282"/>
        <v>0</v>
      </c>
      <c r="M1811" s="5">
        <f t="shared" ca="1" si="283"/>
        <v>-0.34599999999999997</v>
      </c>
      <c r="N1811" s="9">
        <f t="shared" ca="1" si="284"/>
        <v>0</v>
      </c>
      <c r="O1811" s="5">
        <f t="shared" ca="1" si="285"/>
        <v>-0.1</v>
      </c>
      <c r="P1811" s="9">
        <f t="shared" ca="1" si="286"/>
        <v>0</v>
      </c>
      <c r="Q1811" s="5">
        <f t="shared" ca="1" si="287"/>
        <v>3.6666666666666681E-2</v>
      </c>
      <c r="R1811" s="9">
        <f t="shared" ca="1" si="288"/>
        <v>1</v>
      </c>
      <c r="S1811" s="5">
        <f t="shared" si="289"/>
        <v>1</v>
      </c>
    </row>
    <row r="1812" spans="1:19" x14ac:dyDescent="0.3">
      <c r="A1812" s="7">
        <v>43174</v>
      </c>
      <c r="B1812" s="3">
        <v>84928</v>
      </c>
      <c r="C1812" s="3">
        <v>86051</v>
      </c>
      <c r="D1812" s="3">
        <v>86051</v>
      </c>
      <c r="E1812" s="3">
        <v>84720</v>
      </c>
      <c r="F1812" s="4" t="s">
        <v>1067</v>
      </c>
      <c r="G1812" s="1">
        <f>VALUE(LEFT(F1812,LEN(F1812)-1))*CHOOSE(MATCH(RIGHT(F1812,1),{"K";"M";"B"},0),1000,1000000,1000000000)</f>
        <v>3960000</v>
      </c>
      <c r="H1812" s="6">
        <v>-1.3100000000000001E-2</v>
      </c>
      <c r="I1812" s="5">
        <f>+Dados_Históricos___Ibovespa_2015_a_2025[[#This Row],[Var%]]*100</f>
        <v>-1.31</v>
      </c>
      <c r="J1812" s="9">
        <f t="shared" si="280"/>
        <v>0</v>
      </c>
      <c r="K1812" s="5">
        <f t="shared" si="281"/>
        <v>-0.81</v>
      </c>
      <c r="L1812" s="9">
        <f t="shared" si="282"/>
        <v>0</v>
      </c>
      <c r="M1812" s="5">
        <f t="shared" ca="1" si="283"/>
        <v>-1.0000000000000054E-2</v>
      </c>
      <c r="N1812" s="9">
        <f t="shared" ca="1" si="284"/>
        <v>0</v>
      </c>
      <c r="O1812" s="5">
        <f t="shared" ca="1" si="285"/>
        <v>-5.0000000000000024E-2</v>
      </c>
      <c r="P1812" s="9">
        <f t="shared" ca="1" si="286"/>
        <v>0</v>
      </c>
      <c r="Q1812" s="5">
        <f t="shared" ca="1" si="287"/>
        <v>8.1904761904761911E-2</v>
      </c>
      <c r="R1812" s="9">
        <f t="shared" ca="1" si="288"/>
        <v>1</v>
      </c>
      <c r="S1812" s="5">
        <f t="shared" si="289"/>
        <v>1</v>
      </c>
    </row>
    <row r="1813" spans="1:19" x14ac:dyDescent="0.3">
      <c r="A1813" s="7">
        <v>43173</v>
      </c>
      <c r="B1813" s="3">
        <v>86051</v>
      </c>
      <c r="C1813" s="3">
        <v>86383</v>
      </c>
      <c r="D1813" s="3">
        <v>86970</v>
      </c>
      <c r="E1813" s="3">
        <v>85691</v>
      </c>
      <c r="F1813" s="4" t="s">
        <v>1068</v>
      </c>
      <c r="G1813" s="1">
        <f>VALUE(LEFT(F1813,LEN(F1813)-1))*CHOOSE(MATCH(RIGHT(F1813,1),{"K";"M";"B"},0),1000,1000000,1000000000)</f>
        <v>2640000</v>
      </c>
      <c r="H1813" s="6">
        <v>-3.8999999999999998E-3</v>
      </c>
      <c r="I1813" s="5">
        <f>+Dados_Históricos___Ibovespa_2015_a_2025[[#This Row],[Var%]]*100</f>
        <v>-0.38999999999999996</v>
      </c>
      <c r="J1813" s="9">
        <f t="shared" si="280"/>
        <v>0</v>
      </c>
      <c r="K1813" s="5">
        <f t="shared" si="281"/>
        <v>0</v>
      </c>
      <c r="L1813" s="9">
        <f t="shared" si="282"/>
        <v>0</v>
      </c>
      <c r="M1813" s="5">
        <f t="shared" ca="1" si="283"/>
        <v>0.13599999999999995</v>
      </c>
      <c r="N1813" s="9">
        <f t="shared" ca="1" si="284"/>
        <v>1</v>
      </c>
      <c r="O1813" s="5">
        <f t="shared" ca="1" si="285"/>
        <v>8.3999999999999991E-2</v>
      </c>
      <c r="P1813" s="9">
        <f t="shared" ca="1" si="286"/>
        <v>1</v>
      </c>
      <c r="Q1813" s="5">
        <f t="shared" ca="1" si="287"/>
        <v>0.3</v>
      </c>
      <c r="R1813" s="9">
        <f t="shared" ca="1" si="288"/>
        <v>1</v>
      </c>
      <c r="S1813" s="5">
        <f t="shared" si="289"/>
        <v>-1</v>
      </c>
    </row>
    <row r="1814" spans="1:19" x14ac:dyDescent="0.3">
      <c r="A1814" s="7">
        <v>43172</v>
      </c>
      <c r="B1814" s="3">
        <v>86384</v>
      </c>
      <c r="C1814" s="3">
        <v>86902</v>
      </c>
      <c r="D1814" s="3">
        <v>87333</v>
      </c>
      <c r="E1814" s="3">
        <v>86119</v>
      </c>
      <c r="F1814" s="4" t="s">
        <v>1069</v>
      </c>
      <c r="G1814" s="1">
        <f>VALUE(LEFT(F1814,LEN(F1814)-1))*CHOOSE(MATCH(RIGHT(F1814,1),{"K";"M";"B"},0),1000,1000000,1000000000)</f>
        <v>2820000</v>
      </c>
      <c r="H1814" s="6">
        <v>-5.8999999999999999E-3</v>
      </c>
      <c r="I1814" s="5">
        <f>+Dados_Históricos___Ibovespa_2015_a_2025[[#This Row],[Var%]]*100</f>
        <v>-0.59</v>
      </c>
      <c r="J1814" s="9">
        <f t="shared" si="280"/>
        <v>0</v>
      </c>
      <c r="K1814" s="5">
        <f t="shared" si="281"/>
        <v>-8.9999999999999969E-2</v>
      </c>
      <c r="L1814" s="9">
        <f t="shared" si="282"/>
        <v>0</v>
      </c>
      <c r="M1814" s="5">
        <f t="shared" ca="1" si="283"/>
        <v>0.17399999999999999</v>
      </c>
      <c r="N1814" s="9">
        <f t="shared" ca="1" si="284"/>
        <v>1</v>
      </c>
      <c r="O1814" s="5">
        <f t="shared" ca="1" si="285"/>
        <v>-5.9000000000000032E-2</v>
      </c>
      <c r="P1814" s="9">
        <f t="shared" ca="1" si="286"/>
        <v>0</v>
      </c>
      <c r="Q1814" s="5">
        <f t="shared" ca="1" si="287"/>
        <v>0.28142857142857142</v>
      </c>
      <c r="R1814" s="9">
        <f t="shared" ca="1" si="288"/>
        <v>1</v>
      </c>
      <c r="S1814" s="5">
        <f t="shared" si="289"/>
        <v>-1</v>
      </c>
    </row>
    <row r="1815" spans="1:19" x14ac:dyDescent="0.3">
      <c r="A1815" s="7">
        <v>43171</v>
      </c>
      <c r="B1815" s="3">
        <v>86900</v>
      </c>
      <c r="C1815" s="3">
        <v>86386</v>
      </c>
      <c r="D1815" s="3">
        <v>87046</v>
      </c>
      <c r="E1815" s="3">
        <v>86386</v>
      </c>
      <c r="F1815" s="4" t="s">
        <v>1058</v>
      </c>
      <c r="G1815" s="1">
        <f>VALUE(LEFT(F1815,LEN(F1815)-1))*CHOOSE(MATCH(RIGHT(F1815,1),{"K";"M";"B"},0),1000,1000000,1000000000)</f>
        <v>2680000</v>
      </c>
      <c r="H1815" s="6">
        <v>6.1000000000000004E-3</v>
      </c>
      <c r="I1815" s="5">
        <f>+Dados_Históricos___Ibovespa_2015_a_2025[[#This Row],[Var%]]*100</f>
        <v>0.61</v>
      </c>
      <c r="J1815" s="9">
        <f t="shared" si="280"/>
        <v>1</v>
      </c>
      <c r="K1815" s="5">
        <f t="shared" si="281"/>
        <v>0.10999999999999999</v>
      </c>
      <c r="L1815" s="9">
        <f t="shared" si="282"/>
        <v>1</v>
      </c>
      <c r="M1815" s="5">
        <f t="shared" ca="1" si="283"/>
        <v>0.20599999999999996</v>
      </c>
      <c r="N1815" s="9">
        <f t="shared" ca="1" si="284"/>
        <v>1</v>
      </c>
      <c r="O1815" s="5">
        <f t="shared" ca="1" si="285"/>
        <v>-8.2000000000000031E-2</v>
      </c>
      <c r="P1815" s="9">
        <f t="shared" ca="1" si="286"/>
        <v>0</v>
      </c>
      <c r="Q1815" s="5">
        <f t="shared" ca="1" si="287"/>
        <v>0.23857142857142852</v>
      </c>
      <c r="R1815" s="9">
        <f t="shared" ca="1" si="288"/>
        <v>1</v>
      </c>
      <c r="S1815" s="5">
        <f t="shared" si="289"/>
        <v>-1</v>
      </c>
    </row>
    <row r="1816" spans="1:19" x14ac:dyDescent="0.3">
      <c r="A1816" s="7">
        <v>43168</v>
      </c>
      <c r="B1816" s="3">
        <v>86371</v>
      </c>
      <c r="C1816" s="3">
        <v>84987</v>
      </c>
      <c r="D1816" s="3">
        <v>86389</v>
      </c>
      <c r="E1816" s="3">
        <v>84749</v>
      </c>
      <c r="F1816" s="4" t="s">
        <v>913</v>
      </c>
      <c r="G1816" s="1">
        <f>VALUE(LEFT(F1816,LEN(F1816)-1))*CHOOSE(MATCH(RIGHT(F1816,1),{"K";"M";"B"},0),1000,1000000,1000000000)</f>
        <v>3590000</v>
      </c>
      <c r="H1816" s="6">
        <v>1.6299999999999999E-2</v>
      </c>
      <c r="I1816" s="5">
        <f>+Dados_Históricos___Ibovespa_2015_a_2025[[#This Row],[Var%]]*100</f>
        <v>1.63</v>
      </c>
      <c r="J1816" s="9">
        <f t="shared" si="280"/>
        <v>1</v>
      </c>
      <c r="K1816" s="5">
        <f t="shared" si="281"/>
        <v>1.1299999999999999</v>
      </c>
      <c r="L1816" s="9">
        <f t="shared" si="282"/>
        <v>1</v>
      </c>
      <c r="M1816" s="5">
        <f t="shared" ca="1" si="283"/>
        <v>0.14599999999999996</v>
      </c>
      <c r="N1816" s="9">
        <f t="shared" ca="1" si="284"/>
        <v>1</v>
      </c>
      <c r="O1816" s="5">
        <f t="shared" ca="1" si="285"/>
        <v>-0.10200000000000005</v>
      </c>
      <c r="P1816" s="9">
        <f t="shared" ca="1" si="286"/>
        <v>0</v>
      </c>
      <c r="Q1816" s="5">
        <f t="shared" ca="1" si="287"/>
        <v>0.14571428571428569</v>
      </c>
      <c r="R1816" s="9">
        <f t="shared" ca="1" si="288"/>
        <v>1</v>
      </c>
      <c r="S1816" s="5">
        <f t="shared" si="289"/>
        <v>1.0000000000000002</v>
      </c>
    </row>
    <row r="1817" spans="1:19" x14ac:dyDescent="0.3">
      <c r="A1817" s="7">
        <v>43167</v>
      </c>
      <c r="B1817" s="3">
        <v>84985</v>
      </c>
      <c r="C1817" s="3">
        <v>85510</v>
      </c>
      <c r="D1817" s="3">
        <v>85830</v>
      </c>
      <c r="E1817" s="3">
        <v>84491</v>
      </c>
      <c r="F1817" s="4" t="s">
        <v>1002</v>
      </c>
      <c r="G1817" s="1">
        <f>VALUE(LEFT(F1817,LEN(F1817)-1))*CHOOSE(MATCH(RIGHT(F1817,1),{"K";"M";"B"},0),1000,1000000,1000000000)</f>
        <v>3810000</v>
      </c>
      <c r="H1817" s="6">
        <v>-5.7999999999999996E-3</v>
      </c>
      <c r="I1817" s="5">
        <f>+Dados_Históricos___Ibovespa_2015_a_2025[[#This Row],[Var%]]*100</f>
        <v>-0.57999999999999996</v>
      </c>
      <c r="J1817" s="9">
        <f t="shared" si="280"/>
        <v>0</v>
      </c>
      <c r="K1817" s="5">
        <f t="shared" si="281"/>
        <v>-7.999999999999996E-2</v>
      </c>
      <c r="L1817" s="9">
        <f t="shared" si="282"/>
        <v>0</v>
      </c>
      <c r="M1817" s="5">
        <f t="shared" ca="1" si="283"/>
        <v>-0.09</v>
      </c>
      <c r="N1817" s="9">
        <f t="shared" ca="1" si="284"/>
        <v>0</v>
      </c>
      <c r="O1817" s="5">
        <f t="shared" ca="1" si="285"/>
        <v>-0.19500000000000001</v>
      </c>
      <c r="P1817" s="9">
        <f t="shared" ca="1" si="286"/>
        <v>0</v>
      </c>
      <c r="Q1817" s="5">
        <f t="shared" ca="1" si="287"/>
        <v>0.18619047619047616</v>
      </c>
      <c r="R1817" s="9">
        <f t="shared" ca="1" si="288"/>
        <v>1</v>
      </c>
      <c r="S1817" s="5">
        <f t="shared" si="289"/>
        <v>-1</v>
      </c>
    </row>
    <row r="1818" spans="1:19" x14ac:dyDescent="0.3">
      <c r="A1818" s="7">
        <v>43166</v>
      </c>
      <c r="B1818" s="3">
        <v>85484</v>
      </c>
      <c r="C1818" s="3">
        <v>85653</v>
      </c>
      <c r="D1818" s="3">
        <v>85653</v>
      </c>
      <c r="E1818" s="3">
        <v>84397</v>
      </c>
      <c r="F1818" s="4" t="s">
        <v>1070</v>
      </c>
      <c r="G1818" s="1">
        <f>VALUE(LEFT(F1818,LEN(F1818)-1))*CHOOSE(MATCH(RIGHT(F1818,1),{"K";"M";"B"},0),1000,1000000,1000000000)</f>
        <v>3560000</v>
      </c>
      <c r="H1818" s="6">
        <v>-2E-3</v>
      </c>
      <c r="I1818" s="5">
        <f>+Dados_Históricos___Ibovespa_2015_a_2025[[#This Row],[Var%]]*100</f>
        <v>-0.2</v>
      </c>
      <c r="J1818" s="9">
        <f t="shared" si="280"/>
        <v>0</v>
      </c>
      <c r="K1818" s="5">
        <f t="shared" si="281"/>
        <v>0</v>
      </c>
      <c r="L1818" s="9">
        <f t="shared" si="282"/>
        <v>0</v>
      </c>
      <c r="M1818" s="5">
        <f t="shared" ca="1" si="283"/>
        <v>3.1999999999999987E-2</v>
      </c>
      <c r="N1818" s="9">
        <f t="shared" ca="1" si="284"/>
        <v>1</v>
      </c>
      <c r="O1818" s="5">
        <f t="shared" ca="1" si="285"/>
        <v>-6.3000000000000014E-2</v>
      </c>
      <c r="P1818" s="9">
        <f t="shared" ca="1" si="286"/>
        <v>0</v>
      </c>
      <c r="Q1818" s="5">
        <f t="shared" ca="1" si="287"/>
        <v>9.0476190476190488E-2</v>
      </c>
      <c r="R1818" s="9">
        <f t="shared" ca="1" si="288"/>
        <v>1</v>
      </c>
      <c r="S1818" s="5">
        <f t="shared" si="289"/>
        <v>-1</v>
      </c>
    </row>
    <row r="1819" spans="1:19" x14ac:dyDescent="0.3">
      <c r="A1819" s="7">
        <v>43165</v>
      </c>
      <c r="B1819" s="3">
        <v>85653</v>
      </c>
      <c r="C1819" s="3">
        <v>86023</v>
      </c>
      <c r="D1819" s="3">
        <v>86931</v>
      </c>
      <c r="E1819" s="3">
        <v>85653</v>
      </c>
      <c r="F1819" s="4" t="s">
        <v>1015</v>
      </c>
      <c r="G1819" s="1">
        <f>VALUE(LEFT(F1819,LEN(F1819)-1))*CHOOSE(MATCH(RIGHT(F1819,1),{"K";"M";"B"},0),1000,1000000,1000000000)</f>
        <v>3720000</v>
      </c>
      <c r="H1819" s="6">
        <v>-4.3E-3</v>
      </c>
      <c r="I1819" s="5">
        <f>+Dados_Históricos___Ibovespa_2015_a_2025[[#This Row],[Var%]]*100</f>
        <v>-0.43</v>
      </c>
      <c r="J1819" s="9">
        <f t="shared" si="280"/>
        <v>0</v>
      </c>
      <c r="K1819" s="5">
        <f t="shared" si="281"/>
        <v>0</v>
      </c>
      <c r="L1819" s="9">
        <f t="shared" si="282"/>
        <v>0</v>
      </c>
      <c r="M1819" s="5">
        <f t="shared" ca="1" si="283"/>
        <v>-0.29199999999999998</v>
      </c>
      <c r="N1819" s="9">
        <f t="shared" ca="1" si="284"/>
        <v>0</v>
      </c>
      <c r="O1819" s="5">
        <f t="shared" ca="1" si="285"/>
        <v>-1.3999999999999995E-2</v>
      </c>
      <c r="P1819" s="9">
        <f t="shared" ca="1" si="286"/>
        <v>0</v>
      </c>
      <c r="Q1819" s="5">
        <f t="shared" ca="1" si="287"/>
        <v>1.9047619047619022E-2</v>
      </c>
      <c r="R1819" s="9">
        <f t="shared" ca="1" si="288"/>
        <v>1</v>
      </c>
      <c r="S1819" s="5">
        <f t="shared" si="289"/>
        <v>-1</v>
      </c>
    </row>
    <row r="1820" spans="1:19" x14ac:dyDescent="0.3">
      <c r="A1820" s="7">
        <v>43164</v>
      </c>
      <c r="B1820" s="3">
        <v>86023</v>
      </c>
      <c r="C1820" s="3">
        <v>85761</v>
      </c>
      <c r="D1820" s="3">
        <v>86165</v>
      </c>
      <c r="E1820" s="3">
        <v>85053</v>
      </c>
      <c r="F1820" s="4" t="s">
        <v>1071</v>
      </c>
      <c r="G1820" s="1">
        <f>VALUE(LEFT(F1820,LEN(F1820)-1))*CHOOSE(MATCH(RIGHT(F1820,1),{"K";"M";"B"},0),1000,1000000,1000000000)</f>
        <v>3530000</v>
      </c>
      <c r="H1820" s="6">
        <v>3.0999999999999999E-3</v>
      </c>
      <c r="I1820" s="5">
        <f>+Dados_Históricos___Ibovespa_2015_a_2025[[#This Row],[Var%]]*100</f>
        <v>0.31</v>
      </c>
      <c r="J1820" s="9">
        <f t="shared" si="280"/>
        <v>1</v>
      </c>
      <c r="K1820" s="5">
        <f t="shared" si="281"/>
        <v>0</v>
      </c>
      <c r="L1820" s="9">
        <f t="shared" si="282"/>
        <v>0</v>
      </c>
      <c r="M1820" s="5">
        <f t="shared" ca="1" si="283"/>
        <v>-0.37</v>
      </c>
      <c r="N1820" s="9">
        <f t="shared" ca="1" si="284"/>
        <v>0</v>
      </c>
      <c r="O1820" s="5">
        <f t="shared" ca="1" si="285"/>
        <v>0.14800000000000002</v>
      </c>
      <c r="P1820" s="9">
        <f t="shared" ca="1" si="286"/>
        <v>1</v>
      </c>
      <c r="Q1820" s="5">
        <f t="shared" ca="1" si="287"/>
        <v>7.2380952380952338E-2</v>
      </c>
      <c r="R1820" s="9">
        <f t="shared" ca="1" si="288"/>
        <v>1</v>
      </c>
      <c r="S1820" s="5">
        <f t="shared" si="289"/>
        <v>-1</v>
      </c>
    </row>
    <row r="1821" spans="1:19" x14ac:dyDescent="0.3">
      <c r="A1821" s="7">
        <v>43161</v>
      </c>
      <c r="B1821" s="3">
        <v>85761</v>
      </c>
      <c r="C1821" s="3">
        <v>85378</v>
      </c>
      <c r="D1821" s="3">
        <v>85761</v>
      </c>
      <c r="E1821" s="3">
        <v>83897</v>
      </c>
      <c r="F1821" s="4" t="s">
        <v>837</v>
      </c>
      <c r="G1821" s="1">
        <f>VALUE(LEFT(F1821,LEN(F1821)-1))*CHOOSE(MATCH(RIGHT(F1821,1),{"K";"M";"B"},0),1000,1000000,1000000000)</f>
        <v>4000000</v>
      </c>
      <c r="H1821" s="6">
        <v>4.4999999999999997E-3</v>
      </c>
      <c r="I1821" s="5">
        <f>+Dados_Históricos___Ibovespa_2015_a_2025[[#This Row],[Var%]]*100</f>
        <v>0.44999999999999996</v>
      </c>
      <c r="J1821" s="9">
        <f t="shared" si="280"/>
        <v>1</v>
      </c>
      <c r="K1821" s="5">
        <f t="shared" si="281"/>
        <v>0</v>
      </c>
      <c r="L1821" s="9">
        <f t="shared" si="282"/>
        <v>0</v>
      </c>
      <c r="M1821" s="5">
        <f t="shared" ca="1" si="283"/>
        <v>-0.35</v>
      </c>
      <c r="N1821" s="9">
        <f t="shared" ca="1" si="284"/>
        <v>0</v>
      </c>
      <c r="O1821" s="5">
        <f t="shared" ca="1" si="285"/>
        <v>0.14900000000000005</v>
      </c>
      <c r="P1821" s="9">
        <f t="shared" ca="1" si="286"/>
        <v>1</v>
      </c>
      <c r="Q1821" s="5">
        <f t="shared" ca="1" si="287"/>
        <v>8.1904761904761925E-2</v>
      </c>
      <c r="R1821" s="9">
        <f t="shared" ca="1" si="288"/>
        <v>1</v>
      </c>
      <c r="S1821" s="5">
        <f t="shared" si="289"/>
        <v>0.99999999999999978</v>
      </c>
    </row>
    <row r="1822" spans="1:19" x14ac:dyDescent="0.3">
      <c r="A1822" s="7">
        <v>43160</v>
      </c>
      <c r="B1822" s="3">
        <v>85378</v>
      </c>
      <c r="C1822" s="3">
        <v>85337</v>
      </c>
      <c r="D1822" s="3">
        <v>86260</v>
      </c>
      <c r="E1822" s="3">
        <v>84640</v>
      </c>
      <c r="F1822" s="4" t="s">
        <v>870</v>
      </c>
      <c r="G1822" s="1">
        <f>VALUE(LEFT(F1822,LEN(F1822)-1))*CHOOSE(MATCH(RIGHT(F1822,1),{"K";"M";"B"},0),1000,1000000,1000000000)</f>
        <v>4480000</v>
      </c>
      <c r="H1822" s="6">
        <v>2.9999999999999997E-4</v>
      </c>
      <c r="I1822" s="5">
        <f>+Dados_Históricos___Ibovespa_2015_a_2025[[#This Row],[Var%]]*100</f>
        <v>0.03</v>
      </c>
      <c r="J1822" s="9">
        <f t="shared" si="280"/>
        <v>1</v>
      </c>
      <c r="K1822" s="5">
        <f t="shared" si="281"/>
        <v>0</v>
      </c>
      <c r="L1822" s="9">
        <f t="shared" si="282"/>
        <v>0</v>
      </c>
      <c r="M1822" s="5">
        <f t="shared" ca="1" si="283"/>
        <v>-0.3</v>
      </c>
      <c r="N1822" s="9">
        <f t="shared" ca="1" si="284"/>
        <v>0</v>
      </c>
      <c r="O1822" s="5">
        <f t="shared" ca="1" si="285"/>
        <v>0.13200000000000003</v>
      </c>
      <c r="P1822" s="9">
        <f t="shared" ca="1" si="286"/>
        <v>1</v>
      </c>
      <c r="Q1822" s="5">
        <f t="shared" ca="1" si="287"/>
        <v>4.8095238095238066E-2</v>
      </c>
      <c r="R1822" s="9">
        <f t="shared" ca="1" si="288"/>
        <v>1</v>
      </c>
      <c r="S1822" s="5">
        <f t="shared" si="289"/>
        <v>-1.0000000000000002</v>
      </c>
    </row>
    <row r="1823" spans="1:19" x14ac:dyDescent="0.3">
      <c r="A1823" s="7">
        <v>43159</v>
      </c>
      <c r="B1823" s="3">
        <v>85354</v>
      </c>
      <c r="C1823" s="3">
        <v>86939</v>
      </c>
      <c r="D1823" s="3">
        <v>87109</v>
      </c>
      <c r="E1823" s="3">
        <v>85199</v>
      </c>
      <c r="F1823" s="4" t="s">
        <v>1000</v>
      </c>
      <c r="G1823" s="1">
        <f>VALUE(LEFT(F1823,LEN(F1823)-1))*CHOOSE(MATCH(RIGHT(F1823,1),{"K";"M";"B"},0),1000,1000000,1000000000)</f>
        <v>6130000</v>
      </c>
      <c r="H1823" s="6">
        <v>-1.8200000000000001E-2</v>
      </c>
      <c r="I1823" s="5">
        <f>+Dados_Históricos___Ibovespa_2015_a_2025[[#This Row],[Var%]]*100</f>
        <v>-1.82</v>
      </c>
      <c r="J1823" s="9">
        <f t="shared" si="280"/>
        <v>0</v>
      </c>
      <c r="K1823" s="5">
        <f t="shared" si="281"/>
        <v>-1.32</v>
      </c>
      <c r="L1823" s="9">
        <f t="shared" si="282"/>
        <v>0</v>
      </c>
      <c r="M1823" s="5">
        <f t="shared" ca="1" si="283"/>
        <v>-0.15799999999999997</v>
      </c>
      <c r="N1823" s="9">
        <f t="shared" ca="1" si="284"/>
        <v>0</v>
      </c>
      <c r="O1823" s="5">
        <f t="shared" ca="1" si="285"/>
        <v>0.21900000000000003</v>
      </c>
      <c r="P1823" s="9">
        <f t="shared" ca="1" si="286"/>
        <v>1</v>
      </c>
      <c r="Q1823" s="5">
        <f t="shared" ca="1" si="287"/>
        <v>4.7619047619047662E-4</v>
      </c>
      <c r="R1823" s="9">
        <f t="shared" ca="1" si="288"/>
        <v>1</v>
      </c>
      <c r="S1823" s="5">
        <f t="shared" si="289"/>
        <v>-1</v>
      </c>
    </row>
    <row r="1824" spans="1:19" x14ac:dyDescent="0.3">
      <c r="A1824" s="7">
        <v>43158</v>
      </c>
      <c r="B1824" s="3">
        <v>86935</v>
      </c>
      <c r="C1824" s="3">
        <v>87649</v>
      </c>
      <c r="D1824" s="3">
        <v>87839</v>
      </c>
      <c r="E1824" s="3">
        <v>86613</v>
      </c>
      <c r="F1824" s="4" t="s">
        <v>945</v>
      </c>
      <c r="G1824" s="1">
        <f>VALUE(LEFT(F1824,LEN(F1824)-1))*CHOOSE(MATCH(RIGHT(F1824,1),{"K";"M";"B"},0),1000,1000000,1000000000)</f>
        <v>3640000</v>
      </c>
      <c r="H1824" s="6">
        <v>-8.2000000000000007E-3</v>
      </c>
      <c r="I1824" s="5">
        <f>+Dados_Históricos___Ibovespa_2015_a_2025[[#This Row],[Var%]]*100</f>
        <v>-0.82000000000000006</v>
      </c>
      <c r="J1824" s="9">
        <f t="shared" si="280"/>
        <v>0</v>
      </c>
      <c r="K1824" s="5">
        <f t="shared" si="281"/>
        <v>-0.32000000000000006</v>
      </c>
      <c r="L1824" s="9">
        <f t="shared" si="282"/>
        <v>0</v>
      </c>
      <c r="M1824" s="5">
        <f t="shared" ca="1" si="283"/>
        <v>0.26400000000000001</v>
      </c>
      <c r="N1824" s="9">
        <f t="shared" ca="1" si="284"/>
        <v>1</v>
      </c>
      <c r="O1824" s="5">
        <f t="shared" ca="1" si="285"/>
        <v>0.72799999999999998</v>
      </c>
      <c r="P1824" s="9">
        <f t="shared" ca="1" si="286"/>
        <v>1</v>
      </c>
      <c r="Q1824" s="5">
        <f t="shared" ca="1" si="287"/>
        <v>0.19238095238095235</v>
      </c>
      <c r="R1824" s="9">
        <f t="shared" ca="1" si="288"/>
        <v>1</v>
      </c>
      <c r="S1824" s="5">
        <f t="shared" si="289"/>
        <v>-1</v>
      </c>
    </row>
    <row r="1825" spans="1:19" x14ac:dyDescent="0.3">
      <c r="A1825" s="7">
        <v>43157</v>
      </c>
      <c r="B1825" s="3">
        <v>87653</v>
      </c>
      <c r="C1825" s="3">
        <v>87296</v>
      </c>
      <c r="D1825" s="3">
        <v>88318</v>
      </c>
      <c r="E1825" s="3">
        <v>87242</v>
      </c>
      <c r="F1825" s="4" t="s">
        <v>933</v>
      </c>
      <c r="G1825" s="1">
        <f>VALUE(LEFT(F1825,LEN(F1825)-1))*CHOOSE(MATCH(RIGHT(F1825,1),{"K";"M";"B"},0),1000,1000000,1000000000)</f>
        <v>4170000</v>
      </c>
      <c r="H1825" s="6">
        <v>4.1000000000000003E-3</v>
      </c>
      <c r="I1825" s="5">
        <f>+Dados_Históricos___Ibovespa_2015_a_2025[[#This Row],[Var%]]*100</f>
        <v>0.41000000000000003</v>
      </c>
      <c r="J1825" s="9">
        <f t="shared" si="280"/>
        <v>1</v>
      </c>
      <c r="K1825" s="5">
        <f t="shared" si="281"/>
        <v>0</v>
      </c>
      <c r="L1825" s="9">
        <f t="shared" si="282"/>
        <v>0</v>
      </c>
      <c r="M1825" s="5">
        <f t="shared" ca="1" si="283"/>
        <v>0.66600000000000004</v>
      </c>
      <c r="N1825" s="9">
        <f t="shared" ca="1" si="284"/>
        <v>1</v>
      </c>
      <c r="O1825" s="5">
        <f t="shared" ca="1" si="285"/>
        <v>0.73199999999999998</v>
      </c>
      <c r="P1825" s="9">
        <f t="shared" ca="1" si="286"/>
        <v>1</v>
      </c>
      <c r="Q1825" s="5">
        <f t="shared" ca="1" si="287"/>
        <v>0.40857142857142847</v>
      </c>
      <c r="R1825" s="9">
        <f t="shared" ca="1" si="288"/>
        <v>1</v>
      </c>
      <c r="S1825" s="5">
        <f t="shared" si="289"/>
        <v>1</v>
      </c>
    </row>
    <row r="1826" spans="1:19" x14ac:dyDescent="0.3">
      <c r="A1826" s="7">
        <v>43154</v>
      </c>
      <c r="B1826" s="3">
        <v>87293</v>
      </c>
      <c r="C1826" s="3">
        <v>86690</v>
      </c>
      <c r="D1826" s="3">
        <v>87345</v>
      </c>
      <c r="E1826" s="3">
        <v>86138</v>
      </c>
      <c r="F1826" s="4" t="s">
        <v>864</v>
      </c>
      <c r="G1826" s="1">
        <f>VALUE(LEFT(F1826,LEN(F1826)-1))*CHOOSE(MATCH(RIGHT(F1826,1),{"K";"M";"B"},0),1000,1000000,1000000000)</f>
        <v>4310000</v>
      </c>
      <c r="H1826" s="6">
        <v>7.0000000000000001E-3</v>
      </c>
      <c r="I1826" s="5">
        <f>+Dados_Históricos___Ibovespa_2015_a_2025[[#This Row],[Var%]]*100</f>
        <v>0.70000000000000007</v>
      </c>
      <c r="J1826" s="9">
        <f t="shared" si="280"/>
        <v>1</v>
      </c>
      <c r="K1826" s="5">
        <f t="shared" si="281"/>
        <v>0.20000000000000007</v>
      </c>
      <c r="L1826" s="9">
        <f t="shared" si="282"/>
        <v>1</v>
      </c>
      <c r="M1826" s="5">
        <f t="shared" ca="1" si="283"/>
        <v>0.64799999999999991</v>
      </c>
      <c r="N1826" s="9">
        <f t="shared" ca="1" si="284"/>
        <v>1</v>
      </c>
      <c r="O1826" s="5">
        <f t="shared" ca="1" si="285"/>
        <v>0.54199999999999993</v>
      </c>
      <c r="P1826" s="9">
        <f t="shared" ca="1" si="286"/>
        <v>1</v>
      </c>
      <c r="Q1826" s="5">
        <f t="shared" ca="1" si="287"/>
        <v>0.33095238095238089</v>
      </c>
      <c r="R1826" s="9">
        <f t="shared" ca="1" si="288"/>
        <v>1</v>
      </c>
      <c r="S1826" s="5">
        <f t="shared" si="289"/>
        <v>1</v>
      </c>
    </row>
    <row r="1827" spans="1:19" x14ac:dyDescent="0.3">
      <c r="A1827" s="7">
        <v>43153</v>
      </c>
      <c r="B1827" s="3">
        <v>86686</v>
      </c>
      <c r="C1827" s="3">
        <v>86050</v>
      </c>
      <c r="D1827" s="3">
        <v>87159</v>
      </c>
      <c r="E1827" s="3">
        <v>86050</v>
      </c>
      <c r="F1827" s="4" t="s">
        <v>1072</v>
      </c>
      <c r="G1827" s="1">
        <f>VALUE(LEFT(F1827,LEN(F1827)-1))*CHOOSE(MATCH(RIGHT(F1827,1),{"K";"M";"B"},0),1000,1000000,1000000000)</f>
        <v>3650000</v>
      </c>
      <c r="H1827" s="6">
        <v>7.4000000000000003E-3</v>
      </c>
      <c r="I1827" s="5">
        <f>+Dados_Históricos___Ibovespa_2015_a_2025[[#This Row],[Var%]]*100</f>
        <v>0.74</v>
      </c>
      <c r="J1827" s="9">
        <f t="shared" si="280"/>
        <v>1</v>
      </c>
      <c r="K1827" s="5">
        <f t="shared" si="281"/>
        <v>0.24</v>
      </c>
      <c r="L1827" s="9">
        <f t="shared" si="282"/>
        <v>1</v>
      </c>
      <c r="M1827" s="5">
        <f t="shared" ca="1" si="283"/>
        <v>0.56399999999999995</v>
      </c>
      <c r="N1827" s="9">
        <f t="shared" ca="1" si="284"/>
        <v>1</v>
      </c>
      <c r="O1827" s="5">
        <f t="shared" ca="1" si="285"/>
        <v>0.33799999999999997</v>
      </c>
      <c r="P1827" s="9">
        <f t="shared" ca="1" si="286"/>
        <v>1</v>
      </c>
      <c r="Q1827" s="5">
        <f t="shared" ca="1" si="287"/>
        <v>0.32428571428571429</v>
      </c>
      <c r="R1827" s="9">
        <f t="shared" ca="1" si="288"/>
        <v>1</v>
      </c>
      <c r="S1827" s="5">
        <f t="shared" si="289"/>
        <v>-1</v>
      </c>
    </row>
    <row r="1828" spans="1:19" x14ac:dyDescent="0.3">
      <c r="A1828" s="7">
        <v>43152</v>
      </c>
      <c r="B1828" s="3">
        <v>86052</v>
      </c>
      <c r="C1828" s="3">
        <v>85804</v>
      </c>
      <c r="D1828" s="3">
        <v>87358</v>
      </c>
      <c r="E1828" s="3">
        <v>85804</v>
      </c>
      <c r="F1828" s="4" t="s">
        <v>889</v>
      </c>
      <c r="G1828" s="1">
        <f>VALUE(LEFT(F1828,LEN(F1828)-1))*CHOOSE(MATCH(RIGHT(F1828,1),{"K";"M";"B"},0),1000,1000000,1000000000)</f>
        <v>4960000</v>
      </c>
      <c r="H1828" s="6">
        <v>2.8999999999999998E-3</v>
      </c>
      <c r="I1828" s="5">
        <f>+Dados_Históricos___Ibovespa_2015_a_2025[[#This Row],[Var%]]*100</f>
        <v>0.28999999999999998</v>
      </c>
      <c r="J1828" s="9">
        <f t="shared" si="280"/>
        <v>1</v>
      </c>
      <c r="K1828" s="5">
        <f t="shared" si="281"/>
        <v>0</v>
      </c>
      <c r="L1828" s="9">
        <f t="shared" si="282"/>
        <v>0</v>
      </c>
      <c r="M1828" s="5">
        <f t="shared" ca="1" si="283"/>
        <v>0.59599999999999997</v>
      </c>
      <c r="N1828" s="9">
        <f t="shared" ca="1" si="284"/>
        <v>1</v>
      </c>
      <c r="O1828" s="5">
        <f t="shared" ca="1" si="285"/>
        <v>0.5119999999999999</v>
      </c>
      <c r="P1828" s="9">
        <f t="shared" ca="1" si="286"/>
        <v>1</v>
      </c>
      <c r="Q1828" s="5">
        <f t="shared" ca="1" si="287"/>
        <v>0.30428571428571421</v>
      </c>
      <c r="R1828" s="9">
        <f t="shared" ca="1" si="288"/>
        <v>1</v>
      </c>
      <c r="S1828" s="5">
        <f t="shared" si="289"/>
        <v>-1</v>
      </c>
    </row>
    <row r="1829" spans="1:19" x14ac:dyDescent="0.3">
      <c r="A1829" s="7">
        <v>43151</v>
      </c>
      <c r="B1829" s="3">
        <v>85804</v>
      </c>
      <c r="C1829" s="3">
        <v>84792</v>
      </c>
      <c r="D1829" s="3">
        <v>86290</v>
      </c>
      <c r="E1829" s="3">
        <v>84261</v>
      </c>
      <c r="F1829" s="4" t="s">
        <v>1016</v>
      </c>
      <c r="G1829" s="1">
        <f>VALUE(LEFT(F1829,LEN(F1829)-1))*CHOOSE(MATCH(RIGHT(F1829,1),{"K";"M";"B"},0),1000,1000000,1000000000)</f>
        <v>4200000</v>
      </c>
      <c r="H1829" s="6">
        <v>1.1900000000000001E-2</v>
      </c>
      <c r="I1829" s="5">
        <f>+Dados_Históricos___Ibovespa_2015_a_2025[[#This Row],[Var%]]*100</f>
        <v>1.1900000000000002</v>
      </c>
      <c r="J1829" s="9">
        <f t="shared" si="280"/>
        <v>1</v>
      </c>
      <c r="K1829" s="5">
        <f t="shared" si="281"/>
        <v>0.69000000000000017</v>
      </c>
      <c r="L1829" s="9">
        <f t="shared" si="282"/>
        <v>1</v>
      </c>
      <c r="M1829" s="5">
        <f t="shared" ca="1" si="283"/>
        <v>1.1920000000000002</v>
      </c>
      <c r="N1829" s="9">
        <f t="shared" ca="1" si="284"/>
        <v>1</v>
      </c>
      <c r="O1829" s="5">
        <f t="shared" ca="1" si="285"/>
        <v>0.22400000000000003</v>
      </c>
      <c r="P1829" s="9">
        <f t="shared" ca="1" si="286"/>
        <v>1</v>
      </c>
      <c r="Q1829" s="5">
        <f t="shared" ca="1" si="287"/>
        <v>0.27714285714285714</v>
      </c>
      <c r="R1829" s="9">
        <f t="shared" ca="1" si="288"/>
        <v>1</v>
      </c>
      <c r="S1829" s="5">
        <f t="shared" si="289"/>
        <v>-1.0000000000000002</v>
      </c>
    </row>
    <row r="1830" spans="1:19" x14ac:dyDescent="0.3">
      <c r="A1830" s="7">
        <v>43150</v>
      </c>
      <c r="B1830" s="3">
        <v>84793</v>
      </c>
      <c r="C1830" s="3">
        <v>84525</v>
      </c>
      <c r="D1830" s="3">
        <v>84956</v>
      </c>
      <c r="E1830" s="3">
        <v>84525</v>
      </c>
      <c r="F1830" s="4" t="s">
        <v>1073</v>
      </c>
      <c r="G1830" s="1">
        <f>VALUE(LEFT(F1830,LEN(F1830)-1))*CHOOSE(MATCH(RIGHT(F1830,1),{"K";"M";"B"},0),1000,1000000,1000000000)</f>
        <v>2150000</v>
      </c>
      <c r="H1830" s="6">
        <v>3.2000000000000002E-3</v>
      </c>
      <c r="I1830" s="5">
        <f>+Dados_Históricos___Ibovespa_2015_a_2025[[#This Row],[Var%]]*100</f>
        <v>0.32</v>
      </c>
      <c r="J1830" s="9">
        <f t="shared" si="280"/>
        <v>1</v>
      </c>
      <c r="K1830" s="5">
        <f t="shared" si="281"/>
        <v>0</v>
      </c>
      <c r="L1830" s="9">
        <f t="shared" si="282"/>
        <v>0</v>
      </c>
      <c r="M1830" s="5">
        <f t="shared" ca="1" si="283"/>
        <v>0.79799999999999993</v>
      </c>
      <c r="N1830" s="9">
        <f t="shared" ca="1" si="284"/>
        <v>1</v>
      </c>
      <c r="O1830" s="5">
        <f t="shared" ca="1" si="285"/>
        <v>-6.500000000000003E-2</v>
      </c>
      <c r="P1830" s="9">
        <f t="shared" ca="1" si="286"/>
        <v>0</v>
      </c>
      <c r="Q1830" s="5">
        <f t="shared" ca="1" si="287"/>
        <v>0.30142857142857138</v>
      </c>
      <c r="R1830" s="9">
        <f t="shared" ca="1" si="288"/>
        <v>1</v>
      </c>
      <c r="S1830" s="5">
        <f t="shared" si="289"/>
        <v>1</v>
      </c>
    </row>
    <row r="1831" spans="1:19" x14ac:dyDescent="0.3">
      <c r="A1831" s="7">
        <v>43147</v>
      </c>
      <c r="B1831" s="3">
        <v>84525</v>
      </c>
      <c r="C1831" s="3">
        <v>84291</v>
      </c>
      <c r="D1831" s="3">
        <v>84575</v>
      </c>
      <c r="E1831" s="3">
        <v>83824</v>
      </c>
      <c r="F1831" s="4" t="s">
        <v>1027</v>
      </c>
      <c r="G1831" s="1">
        <f>VALUE(LEFT(F1831,LEN(F1831)-1))*CHOOSE(MATCH(RIGHT(F1831,1),{"K";"M";"B"},0),1000,1000000,1000000000)</f>
        <v>3580000</v>
      </c>
      <c r="H1831" s="6">
        <v>2.8E-3</v>
      </c>
      <c r="I1831" s="5">
        <f>+Dados_Históricos___Ibovespa_2015_a_2025[[#This Row],[Var%]]*100</f>
        <v>0.27999999999999997</v>
      </c>
      <c r="J1831" s="9">
        <f t="shared" si="280"/>
        <v>1</v>
      </c>
      <c r="K1831" s="5">
        <f t="shared" si="281"/>
        <v>0</v>
      </c>
      <c r="L1831" s="9">
        <f t="shared" si="282"/>
        <v>0</v>
      </c>
      <c r="M1831" s="5">
        <f t="shared" ca="1" si="283"/>
        <v>0.43600000000000011</v>
      </c>
      <c r="N1831" s="9">
        <f t="shared" ca="1" si="284"/>
        <v>1</v>
      </c>
      <c r="O1831" s="5">
        <f t="shared" ca="1" si="285"/>
        <v>-2.799999999999998E-2</v>
      </c>
      <c r="P1831" s="9">
        <f t="shared" ca="1" si="286"/>
        <v>0</v>
      </c>
      <c r="Q1831" s="5">
        <f t="shared" ca="1" si="287"/>
        <v>0.29095238095238091</v>
      </c>
      <c r="R1831" s="9">
        <f t="shared" ca="1" si="288"/>
        <v>1</v>
      </c>
      <c r="S1831" s="5">
        <f t="shared" si="289"/>
        <v>-1</v>
      </c>
    </row>
    <row r="1832" spans="1:19" x14ac:dyDescent="0.3">
      <c r="A1832" s="7">
        <v>43146</v>
      </c>
      <c r="B1832" s="3">
        <v>84291</v>
      </c>
      <c r="C1832" s="3">
        <v>83551</v>
      </c>
      <c r="D1832" s="3">
        <v>84686</v>
      </c>
      <c r="E1832" s="3">
        <v>83551</v>
      </c>
      <c r="F1832" s="4" t="s">
        <v>1038</v>
      </c>
      <c r="G1832" s="1">
        <f>VALUE(LEFT(F1832,LEN(F1832)-1))*CHOOSE(MATCH(RIGHT(F1832,1),{"K";"M";"B"},0),1000,1000000,1000000000)</f>
        <v>3600000</v>
      </c>
      <c r="H1832" s="6">
        <v>8.9999999999999993E-3</v>
      </c>
      <c r="I1832" s="5">
        <f>+Dados_Históricos___Ibovespa_2015_a_2025[[#This Row],[Var%]]*100</f>
        <v>0.89999999999999991</v>
      </c>
      <c r="J1832" s="9">
        <f t="shared" si="280"/>
        <v>1</v>
      </c>
      <c r="K1832" s="5">
        <f t="shared" si="281"/>
        <v>0.39999999999999991</v>
      </c>
      <c r="L1832" s="9">
        <f t="shared" si="282"/>
        <v>1</v>
      </c>
      <c r="M1832" s="5">
        <f t="shared" ca="1" si="283"/>
        <v>0.11200000000000002</v>
      </c>
      <c r="N1832" s="9">
        <f t="shared" ca="1" si="284"/>
        <v>1</v>
      </c>
      <c r="O1832" s="5">
        <f t="shared" ca="1" si="285"/>
        <v>-5.0000000000000044E-3</v>
      </c>
      <c r="P1832" s="9">
        <f t="shared" ca="1" si="286"/>
        <v>0</v>
      </c>
      <c r="Q1832" s="5">
        <f t="shared" ca="1" si="287"/>
        <v>0.30190476190476184</v>
      </c>
      <c r="R1832" s="9">
        <f t="shared" ca="1" si="288"/>
        <v>1</v>
      </c>
      <c r="S1832" s="5">
        <f t="shared" si="289"/>
        <v>1</v>
      </c>
    </row>
    <row r="1833" spans="1:19" x14ac:dyDescent="0.3">
      <c r="A1833" s="7">
        <v>43145</v>
      </c>
      <c r="B1833" s="3">
        <v>83543</v>
      </c>
      <c r="C1833" s="3">
        <v>80901</v>
      </c>
      <c r="D1833" s="3">
        <v>83782</v>
      </c>
      <c r="E1833" s="3">
        <v>80901</v>
      </c>
      <c r="F1833" s="4" t="s">
        <v>1074</v>
      </c>
      <c r="G1833" s="1">
        <f>VALUE(LEFT(F1833,LEN(F1833)-1))*CHOOSE(MATCH(RIGHT(F1833,1),{"K";"M";"B"},0),1000,1000000,1000000000)</f>
        <v>4030000.0000000005</v>
      </c>
      <c r="H1833" s="6">
        <v>3.27E-2</v>
      </c>
      <c r="I1833" s="5">
        <f>+Dados_Históricos___Ibovespa_2015_a_2025[[#This Row],[Var%]]*100</f>
        <v>3.27</v>
      </c>
      <c r="J1833" s="9">
        <f t="shared" si="280"/>
        <v>1</v>
      </c>
      <c r="K1833" s="5">
        <f t="shared" si="281"/>
        <v>2.77</v>
      </c>
      <c r="L1833" s="9">
        <f t="shared" si="282"/>
        <v>1</v>
      </c>
      <c r="M1833" s="5">
        <f t="shared" ca="1" si="283"/>
        <v>0.42800000000000005</v>
      </c>
      <c r="N1833" s="9">
        <f t="shared" ca="1" si="284"/>
        <v>1</v>
      </c>
      <c r="O1833" s="5">
        <f t="shared" ca="1" si="285"/>
        <v>-0.121</v>
      </c>
      <c r="P1833" s="9">
        <f t="shared" ca="1" si="286"/>
        <v>0</v>
      </c>
      <c r="Q1833" s="5">
        <f t="shared" ca="1" si="287"/>
        <v>0.2580952380952381</v>
      </c>
      <c r="R1833" s="9">
        <f t="shared" ca="1" si="288"/>
        <v>1</v>
      </c>
      <c r="S1833" s="5">
        <f t="shared" si="289"/>
        <v>1</v>
      </c>
    </row>
    <row r="1834" spans="1:19" x14ac:dyDescent="0.3">
      <c r="A1834" s="7">
        <v>43140</v>
      </c>
      <c r="B1834" s="3">
        <v>80899</v>
      </c>
      <c r="C1834" s="3">
        <v>81532</v>
      </c>
      <c r="D1834" s="3">
        <v>81897</v>
      </c>
      <c r="E1834" s="3">
        <v>79690</v>
      </c>
      <c r="F1834" s="4" t="s">
        <v>851</v>
      </c>
      <c r="G1834" s="1">
        <f>VALUE(LEFT(F1834,LEN(F1834)-1))*CHOOSE(MATCH(RIGHT(F1834,1),{"K";"M";"B"},0),1000,1000000,1000000000)</f>
        <v>4420000</v>
      </c>
      <c r="H1834" s="6">
        <v>-7.7999999999999996E-3</v>
      </c>
      <c r="I1834" s="5">
        <f>+Dados_Históricos___Ibovespa_2015_a_2025[[#This Row],[Var%]]*100</f>
        <v>-0.77999999999999992</v>
      </c>
      <c r="J1834" s="9">
        <f t="shared" si="280"/>
        <v>0</v>
      </c>
      <c r="K1834" s="5">
        <f t="shared" si="281"/>
        <v>-0.27999999999999992</v>
      </c>
      <c r="L1834" s="9">
        <f t="shared" si="282"/>
        <v>0</v>
      </c>
      <c r="M1834" s="5">
        <f t="shared" ca="1" si="283"/>
        <v>-0.74399999999999999</v>
      </c>
      <c r="N1834" s="9">
        <f t="shared" ca="1" si="284"/>
        <v>0</v>
      </c>
      <c r="O1834" s="5">
        <f t="shared" ca="1" si="285"/>
        <v>-0.54500000000000004</v>
      </c>
      <c r="P1834" s="9">
        <f t="shared" ca="1" si="286"/>
        <v>0</v>
      </c>
      <c r="Q1834" s="5">
        <f t="shared" ca="1" si="287"/>
        <v>0.17333333333333331</v>
      </c>
      <c r="R1834" s="9">
        <f t="shared" ca="1" si="288"/>
        <v>1</v>
      </c>
      <c r="S1834" s="5">
        <f t="shared" si="289"/>
        <v>-1</v>
      </c>
    </row>
    <row r="1835" spans="1:19" x14ac:dyDescent="0.3">
      <c r="A1835" s="7">
        <v>43139</v>
      </c>
      <c r="B1835" s="3">
        <v>81533</v>
      </c>
      <c r="C1835" s="3">
        <v>82773</v>
      </c>
      <c r="D1835" s="3">
        <v>83501</v>
      </c>
      <c r="E1835" s="3">
        <v>81109</v>
      </c>
      <c r="F1835" s="4" t="s">
        <v>883</v>
      </c>
      <c r="G1835" s="1">
        <f>VALUE(LEFT(F1835,LEN(F1835)-1))*CHOOSE(MATCH(RIGHT(F1835,1),{"K";"M";"B"},0),1000,1000000,1000000000)</f>
        <v>4139999.9999999995</v>
      </c>
      <c r="H1835" s="6">
        <v>-1.49E-2</v>
      </c>
      <c r="I1835" s="5">
        <f>+Dados_Históricos___Ibovespa_2015_a_2025[[#This Row],[Var%]]*100</f>
        <v>-1.49</v>
      </c>
      <c r="J1835" s="9">
        <f t="shared" si="280"/>
        <v>0</v>
      </c>
      <c r="K1835" s="5">
        <f t="shared" si="281"/>
        <v>-0.99</v>
      </c>
      <c r="L1835" s="9">
        <f t="shared" si="282"/>
        <v>0</v>
      </c>
      <c r="M1835" s="5">
        <f t="shared" ca="1" si="283"/>
        <v>-0.92800000000000016</v>
      </c>
      <c r="N1835" s="9">
        <f t="shared" ca="1" si="284"/>
        <v>0</v>
      </c>
      <c r="O1835" s="5">
        <f t="shared" ca="1" si="285"/>
        <v>-0.246</v>
      </c>
      <c r="P1835" s="9">
        <f t="shared" ca="1" si="286"/>
        <v>0</v>
      </c>
      <c r="Q1835" s="5">
        <f t="shared" ca="1" si="287"/>
        <v>0.17047619047619048</v>
      </c>
      <c r="R1835" s="9">
        <f t="shared" ca="1" si="288"/>
        <v>1</v>
      </c>
      <c r="S1835" s="5">
        <f t="shared" si="289"/>
        <v>1</v>
      </c>
    </row>
    <row r="1836" spans="1:19" x14ac:dyDescent="0.3">
      <c r="A1836" s="7">
        <v>43138</v>
      </c>
      <c r="B1836" s="3">
        <v>82767</v>
      </c>
      <c r="C1836" s="3">
        <v>83894</v>
      </c>
      <c r="D1836" s="3">
        <v>84410</v>
      </c>
      <c r="E1836" s="3">
        <v>82548</v>
      </c>
      <c r="F1836" s="4" t="s">
        <v>1039</v>
      </c>
      <c r="G1836" s="1">
        <f>VALUE(LEFT(F1836,LEN(F1836)-1))*CHOOSE(MATCH(RIGHT(F1836,1),{"K";"M";"B"},0),1000,1000000,1000000000)</f>
        <v>4010000</v>
      </c>
      <c r="H1836" s="6">
        <v>-1.34E-2</v>
      </c>
      <c r="I1836" s="5">
        <f>+Dados_Históricos___Ibovespa_2015_a_2025[[#This Row],[Var%]]*100</f>
        <v>-1.34</v>
      </c>
      <c r="J1836" s="9">
        <f t="shared" si="280"/>
        <v>0</v>
      </c>
      <c r="K1836" s="5">
        <f t="shared" si="281"/>
        <v>-0.84000000000000008</v>
      </c>
      <c r="L1836" s="9">
        <f t="shared" si="282"/>
        <v>0</v>
      </c>
      <c r="M1836" s="5">
        <f t="shared" ca="1" si="283"/>
        <v>-0.4920000000000001</v>
      </c>
      <c r="N1836" s="9">
        <f t="shared" ca="1" si="284"/>
        <v>0</v>
      </c>
      <c r="O1836" s="5">
        <f t="shared" ca="1" si="285"/>
        <v>0.27499999999999991</v>
      </c>
      <c r="P1836" s="9">
        <f t="shared" ca="1" si="286"/>
        <v>1</v>
      </c>
      <c r="Q1836" s="5">
        <f t="shared" ca="1" si="287"/>
        <v>0.21047619047619048</v>
      </c>
      <c r="R1836" s="9">
        <f t="shared" ca="1" si="288"/>
        <v>1</v>
      </c>
      <c r="S1836" s="5">
        <f t="shared" si="289"/>
        <v>-1</v>
      </c>
    </row>
    <row r="1837" spans="1:19" x14ac:dyDescent="0.3">
      <c r="A1837" s="7">
        <v>43137</v>
      </c>
      <c r="B1837" s="3">
        <v>83894</v>
      </c>
      <c r="C1837" s="3">
        <v>81857</v>
      </c>
      <c r="D1837" s="3">
        <v>84162</v>
      </c>
      <c r="E1837" s="3">
        <v>80804</v>
      </c>
      <c r="F1837" s="4" t="s">
        <v>823</v>
      </c>
      <c r="G1837" s="1">
        <f>VALUE(LEFT(F1837,LEN(F1837)-1))*CHOOSE(MATCH(RIGHT(F1837,1),{"K";"M";"B"},0),1000,1000000,1000000000)</f>
        <v>5770000</v>
      </c>
      <c r="H1837" s="6">
        <v>2.4799999999999999E-2</v>
      </c>
      <c r="I1837" s="5">
        <f>+Dados_Históricos___Ibovespa_2015_a_2025[[#This Row],[Var%]]*100</f>
        <v>2.48</v>
      </c>
      <c r="J1837" s="9">
        <f t="shared" si="280"/>
        <v>1</v>
      </c>
      <c r="K1837" s="5">
        <f t="shared" si="281"/>
        <v>1.98</v>
      </c>
      <c r="L1837" s="9">
        <f t="shared" si="282"/>
        <v>1</v>
      </c>
      <c r="M1837" s="5">
        <f t="shared" ca="1" si="283"/>
        <v>-0.12200000000000003</v>
      </c>
      <c r="N1837" s="9">
        <f t="shared" ca="1" si="284"/>
        <v>0</v>
      </c>
      <c r="O1837" s="5">
        <f t="shared" ca="1" si="285"/>
        <v>0.28700000000000003</v>
      </c>
      <c r="P1837" s="9">
        <f t="shared" ca="1" si="286"/>
        <v>1</v>
      </c>
      <c r="Q1837" s="5">
        <f t="shared" ca="1" si="287"/>
        <v>0.29285714285714282</v>
      </c>
      <c r="R1837" s="9">
        <f t="shared" ca="1" si="288"/>
        <v>1</v>
      </c>
      <c r="S1837" s="5">
        <f t="shared" si="289"/>
        <v>1</v>
      </c>
    </row>
    <row r="1838" spans="1:19" x14ac:dyDescent="0.3">
      <c r="A1838" s="7">
        <v>43136</v>
      </c>
      <c r="B1838" s="3">
        <v>81861</v>
      </c>
      <c r="C1838" s="3">
        <v>84040</v>
      </c>
      <c r="D1838" s="3">
        <v>84311</v>
      </c>
      <c r="E1838" s="3">
        <v>81861</v>
      </c>
      <c r="F1838" s="4" t="s">
        <v>1035</v>
      </c>
      <c r="G1838" s="1">
        <f>VALUE(LEFT(F1838,LEN(F1838)-1))*CHOOSE(MATCH(RIGHT(F1838,1),{"K";"M";"B"},0),1000,1000000,1000000000)</f>
        <v>3350000</v>
      </c>
      <c r="H1838" s="6">
        <v>-2.5899999999999999E-2</v>
      </c>
      <c r="I1838" s="5">
        <f>+Dados_Históricos___Ibovespa_2015_a_2025[[#This Row],[Var%]]*100</f>
        <v>-2.59</v>
      </c>
      <c r="J1838" s="9">
        <f t="shared" si="280"/>
        <v>0</v>
      </c>
      <c r="K1838" s="5">
        <f t="shared" si="281"/>
        <v>-2.09</v>
      </c>
      <c r="L1838" s="9">
        <f t="shared" si="282"/>
        <v>0</v>
      </c>
      <c r="M1838" s="5">
        <f t="shared" ca="1" si="283"/>
        <v>-0.66999999999999993</v>
      </c>
      <c r="N1838" s="9">
        <f t="shared" ca="1" si="284"/>
        <v>0</v>
      </c>
      <c r="O1838" s="5">
        <f t="shared" ca="1" si="285"/>
        <v>9.5000000000000029E-2</v>
      </c>
      <c r="P1838" s="9">
        <f t="shared" ca="1" si="286"/>
        <v>1</v>
      </c>
      <c r="Q1838" s="5">
        <f t="shared" ca="1" si="287"/>
        <v>0.20047619047619053</v>
      </c>
      <c r="R1838" s="9">
        <f t="shared" ca="1" si="288"/>
        <v>1</v>
      </c>
      <c r="S1838" s="5">
        <f t="shared" si="289"/>
        <v>1</v>
      </c>
    </row>
    <row r="1839" spans="1:19" x14ac:dyDescent="0.3">
      <c r="A1839" s="7">
        <v>43133</v>
      </c>
      <c r="B1839" s="3">
        <v>84041</v>
      </c>
      <c r="C1839" s="3">
        <v>85495</v>
      </c>
      <c r="D1839" s="3">
        <v>85495</v>
      </c>
      <c r="E1839" s="3">
        <v>83831</v>
      </c>
      <c r="F1839" s="4" t="s">
        <v>1075</v>
      </c>
      <c r="G1839" s="1">
        <f>VALUE(LEFT(F1839,LEN(F1839)-1))*CHOOSE(MATCH(RIGHT(F1839,1),{"K";"M";"B"},0),1000,1000000,1000000000)</f>
        <v>3480000</v>
      </c>
      <c r="H1839" s="6">
        <v>-1.7000000000000001E-2</v>
      </c>
      <c r="I1839" s="5">
        <f>+Dados_Históricos___Ibovespa_2015_a_2025[[#This Row],[Var%]]*100</f>
        <v>-1.7000000000000002</v>
      </c>
      <c r="J1839" s="9">
        <f t="shared" si="280"/>
        <v>0</v>
      </c>
      <c r="K1839" s="5">
        <f t="shared" si="281"/>
        <v>-1.2000000000000002</v>
      </c>
      <c r="L1839" s="9">
        <f t="shared" si="282"/>
        <v>0</v>
      </c>
      <c r="M1839" s="5">
        <f t="shared" ca="1" si="283"/>
        <v>-0.34600000000000003</v>
      </c>
      <c r="N1839" s="9">
        <f t="shared" ca="1" si="284"/>
        <v>0</v>
      </c>
      <c r="O1839" s="5">
        <f t="shared" ca="1" si="285"/>
        <v>0.38599999999999995</v>
      </c>
      <c r="P1839" s="9">
        <f t="shared" ca="1" si="286"/>
        <v>1</v>
      </c>
      <c r="Q1839" s="5">
        <f t="shared" ca="1" si="287"/>
        <v>0.36380952380952375</v>
      </c>
      <c r="R1839" s="9">
        <f t="shared" ca="1" si="288"/>
        <v>1</v>
      </c>
      <c r="S1839" s="5">
        <f t="shared" si="289"/>
        <v>1</v>
      </c>
    </row>
    <row r="1840" spans="1:19" x14ac:dyDescent="0.3">
      <c r="A1840" s="7">
        <v>43132</v>
      </c>
      <c r="B1840" s="3">
        <v>85495</v>
      </c>
      <c r="C1840" s="3">
        <v>84913</v>
      </c>
      <c r="D1840" s="3">
        <v>86028</v>
      </c>
      <c r="E1840" s="3">
        <v>84833</v>
      </c>
      <c r="F1840" s="4" t="s">
        <v>919</v>
      </c>
      <c r="G1840" s="1">
        <f>VALUE(LEFT(F1840,LEN(F1840)-1))*CHOOSE(MATCH(RIGHT(F1840,1),{"K";"M";"B"},0),1000,1000000,1000000000)</f>
        <v>4210000</v>
      </c>
      <c r="H1840" s="6">
        <v>6.8999999999999999E-3</v>
      </c>
      <c r="I1840" s="5">
        <f>+Dados_Históricos___Ibovespa_2015_a_2025[[#This Row],[Var%]]*100</f>
        <v>0.69</v>
      </c>
      <c r="J1840" s="9">
        <f t="shared" si="280"/>
        <v>1</v>
      </c>
      <c r="K1840" s="5">
        <f t="shared" si="281"/>
        <v>0.18999999999999995</v>
      </c>
      <c r="L1840" s="9">
        <f t="shared" si="282"/>
        <v>1</v>
      </c>
      <c r="M1840" s="5">
        <f t="shared" ca="1" si="283"/>
        <v>0.43599999999999994</v>
      </c>
      <c r="N1840" s="9">
        <f t="shared" ca="1" si="284"/>
        <v>1</v>
      </c>
      <c r="O1840" s="5">
        <f t="shared" ca="1" si="285"/>
        <v>0.52799999999999991</v>
      </c>
      <c r="P1840" s="9">
        <f t="shared" ca="1" si="286"/>
        <v>1</v>
      </c>
      <c r="Q1840" s="5">
        <f t="shared" ca="1" si="287"/>
        <v>0.45095238095238088</v>
      </c>
      <c r="R1840" s="9">
        <f t="shared" ca="1" si="288"/>
        <v>1</v>
      </c>
      <c r="S1840" s="5">
        <f t="shared" si="289"/>
        <v>1</v>
      </c>
    </row>
    <row r="1841" spans="1:19" x14ac:dyDescent="0.3">
      <c r="A1841" s="7">
        <v>43131</v>
      </c>
      <c r="B1841" s="3">
        <v>84913</v>
      </c>
      <c r="C1841" s="3">
        <v>84485</v>
      </c>
      <c r="D1841" s="3">
        <v>86213</v>
      </c>
      <c r="E1841" s="3">
        <v>84484</v>
      </c>
      <c r="F1841" s="4" t="s">
        <v>814</v>
      </c>
      <c r="G1841" s="1">
        <f>VALUE(LEFT(F1841,LEN(F1841)-1))*CHOOSE(MATCH(RIGHT(F1841,1),{"K";"M";"B"},0),1000,1000000,1000000000)</f>
        <v>4360000</v>
      </c>
      <c r="H1841" s="6">
        <v>5.1000000000000004E-3</v>
      </c>
      <c r="I1841" s="5">
        <f>+Dados_Históricos___Ibovespa_2015_a_2025[[#This Row],[Var%]]*100</f>
        <v>0.51</v>
      </c>
      <c r="J1841" s="9">
        <f t="shared" si="280"/>
        <v>1</v>
      </c>
      <c r="K1841" s="5">
        <f t="shared" si="281"/>
        <v>1.0000000000000009E-2</v>
      </c>
      <c r="L1841" s="9">
        <f t="shared" si="282"/>
        <v>1</v>
      </c>
      <c r="M1841" s="5">
        <f t="shared" ca="1" si="283"/>
        <v>1.042</v>
      </c>
      <c r="N1841" s="9">
        <f t="shared" ca="1" si="284"/>
        <v>1</v>
      </c>
      <c r="O1841" s="5">
        <f t="shared" ca="1" si="285"/>
        <v>0.629</v>
      </c>
      <c r="P1841" s="9">
        <f t="shared" ca="1" si="286"/>
        <v>1</v>
      </c>
      <c r="Q1841" s="5">
        <f t="shared" ca="1" si="287"/>
        <v>0.51095238095238094</v>
      </c>
      <c r="R1841" s="9">
        <f t="shared" ca="1" si="288"/>
        <v>1</v>
      </c>
      <c r="S1841" s="5">
        <f t="shared" si="289"/>
        <v>-1</v>
      </c>
    </row>
    <row r="1842" spans="1:19" x14ac:dyDescent="0.3">
      <c r="A1842" s="7">
        <v>43130</v>
      </c>
      <c r="B1842" s="3">
        <v>84482</v>
      </c>
      <c r="C1842" s="3">
        <v>84697</v>
      </c>
      <c r="D1842" s="3">
        <v>84697</v>
      </c>
      <c r="E1842" s="3">
        <v>83804</v>
      </c>
      <c r="F1842" s="4" t="s">
        <v>1076</v>
      </c>
      <c r="G1842" s="1">
        <f>VALUE(LEFT(F1842,LEN(F1842)-1))*CHOOSE(MATCH(RIGHT(F1842,1),{"K";"M";"B"},0),1000,1000000,1000000000)</f>
        <v>3680000</v>
      </c>
      <c r="H1842" s="6">
        <v>-2.5999999999999999E-3</v>
      </c>
      <c r="I1842" s="5">
        <f>+Dados_Históricos___Ibovespa_2015_a_2025[[#This Row],[Var%]]*100</f>
        <v>-0.26</v>
      </c>
      <c r="J1842" s="9">
        <f t="shared" si="280"/>
        <v>0</v>
      </c>
      <c r="K1842" s="5">
        <f t="shared" si="281"/>
        <v>0</v>
      </c>
      <c r="L1842" s="9">
        <f t="shared" si="282"/>
        <v>0</v>
      </c>
      <c r="M1842" s="5">
        <f t="shared" ca="1" si="283"/>
        <v>0.69599999999999995</v>
      </c>
      <c r="N1842" s="9">
        <f t="shared" ca="1" si="284"/>
        <v>1</v>
      </c>
      <c r="O1842" s="5">
        <f t="shared" ca="1" si="285"/>
        <v>0.58799999999999986</v>
      </c>
      <c r="P1842" s="9">
        <f t="shared" ca="1" si="286"/>
        <v>1</v>
      </c>
      <c r="Q1842" s="5">
        <f t="shared" ca="1" si="287"/>
        <v>0.50714285714285712</v>
      </c>
      <c r="R1842" s="9">
        <f t="shared" ca="1" si="288"/>
        <v>1</v>
      </c>
      <c r="S1842" s="5">
        <f t="shared" si="289"/>
        <v>1</v>
      </c>
    </row>
    <row r="1843" spans="1:19" x14ac:dyDescent="0.3">
      <c r="A1843" s="7">
        <v>43129</v>
      </c>
      <c r="B1843" s="3">
        <v>84698</v>
      </c>
      <c r="C1843" s="3">
        <v>85531</v>
      </c>
      <c r="D1843" s="3">
        <v>85531</v>
      </c>
      <c r="E1843" s="3">
        <v>84341</v>
      </c>
      <c r="F1843" s="4" t="s">
        <v>1039</v>
      </c>
      <c r="G1843" s="1">
        <f>VALUE(LEFT(F1843,LEN(F1843)-1))*CHOOSE(MATCH(RIGHT(F1843,1),{"K";"M";"B"},0),1000,1000000,1000000000)</f>
        <v>4010000</v>
      </c>
      <c r="H1843" s="6">
        <v>-9.7000000000000003E-3</v>
      </c>
      <c r="I1843" s="5">
        <f>+Dados_Históricos___Ibovespa_2015_a_2025[[#This Row],[Var%]]*100</f>
        <v>-0.97</v>
      </c>
      <c r="J1843" s="9">
        <f t="shared" si="280"/>
        <v>0</v>
      </c>
      <c r="K1843" s="5">
        <f t="shared" si="281"/>
        <v>-0.47</v>
      </c>
      <c r="L1843" s="9">
        <f t="shared" si="282"/>
        <v>0</v>
      </c>
      <c r="M1843" s="5">
        <f t="shared" ca="1" si="283"/>
        <v>0.86</v>
      </c>
      <c r="N1843" s="9">
        <f t="shared" ca="1" si="284"/>
        <v>1</v>
      </c>
      <c r="O1843" s="5">
        <f t="shared" ca="1" si="285"/>
        <v>0.66499999999999992</v>
      </c>
      <c r="P1843" s="9">
        <f t="shared" ca="1" si="286"/>
        <v>1</v>
      </c>
      <c r="Q1843" s="5">
        <f t="shared" ca="1" si="287"/>
        <v>0.5423809523809523</v>
      </c>
      <c r="R1843" s="9">
        <f t="shared" ca="1" si="288"/>
        <v>1</v>
      </c>
      <c r="S1843" s="5">
        <f t="shared" si="289"/>
        <v>-1</v>
      </c>
    </row>
    <row r="1844" spans="1:19" x14ac:dyDescent="0.3">
      <c r="A1844" s="7">
        <v>43126</v>
      </c>
      <c r="B1844" s="3">
        <v>85531</v>
      </c>
      <c r="C1844" s="3">
        <v>83680</v>
      </c>
      <c r="D1844" s="3">
        <v>85531</v>
      </c>
      <c r="E1844" s="3">
        <v>83680</v>
      </c>
      <c r="F1844" s="4" t="s">
        <v>1077</v>
      </c>
      <c r="G1844" s="1">
        <f>VALUE(LEFT(F1844,LEN(F1844)-1))*CHOOSE(MATCH(RIGHT(F1844,1),{"K";"M";"B"},0),1000,1000000,1000000000)</f>
        <v>5580000</v>
      </c>
      <c r="H1844" s="6">
        <v>2.2100000000000002E-2</v>
      </c>
      <c r="I1844" s="5">
        <f>+Dados_Históricos___Ibovespa_2015_a_2025[[#This Row],[Var%]]*100</f>
        <v>2.21</v>
      </c>
      <c r="J1844" s="9">
        <f t="shared" si="280"/>
        <v>1</v>
      </c>
      <c r="K1844" s="5">
        <f t="shared" si="281"/>
        <v>1.71</v>
      </c>
      <c r="L1844" s="9">
        <f t="shared" si="282"/>
        <v>1</v>
      </c>
      <c r="M1844" s="5">
        <f t="shared" ca="1" si="283"/>
        <v>1.1179999999999999</v>
      </c>
      <c r="N1844" s="9">
        <f t="shared" ca="1" si="284"/>
        <v>1</v>
      </c>
      <c r="O1844" s="5">
        <f t="shared" ca="1" si="285"/>
        <v>0.76</v>
      </c>
      <c r="P1844" s="9">
        <f t="shared" ca="1" si="286"/>
        <v>1</v>
      </c>
      <c r="Q1844" s="5">
        <f t="shared" ca="1" si="287"/>
        <v>0.62142857142857133</v>
      </c>
      <c r="R1844" s="9">
        <f t="shared" ca="1" si="288"/>
        <v>1</v>
      </c>
      <c r="S1844" s="5">
        <f t="shared" si="289"/>
        <v>1</v>
      </c>
    </row>
    <row r="1845" spans="1:19" x14ac:dyDescent="0.3">
      <c r="A1845" s="7">
        <v>43124</v>
      </c>
      <c r="B1845" s="3">
        <v>83680</v>
      </c>
      <c r="C1845" s="3">
        <v>80679</v>
      </c>
      <c r="D1845" s="3">
        <v>83680</v>
      </c>
      <c r="E1845" s="3">
        <v>80679</v>
      </c>
      <c r="F1845" s="4" t="s">
        <v>898</v>
      </c>
      <c r="G1845" s="1">
        <f>VALUE(LEFT(F1845,LEN(F1845)-1))*CHOOSE(MATCH(RIGHT(F1845,1),{"K";"M";"B"},0),1000,1000000,1000000000)</f>
        <v>5670000</v>
      </c>
      <c r="H1845" s="6">
        <v>3.7199999999999997E-2</v>
      </c>
      <c r="I1845" s="5">
        <f>+Dados_Históricos___Ibovespa_2015_a_2025[[#This Row],[Var%]]*100</f>
        <v>3.7199999999999998</v>
      </c>
      <c r="J1845" s="9">
        <f t="shared" si="280"/>
        <v>1</v>
      </c>
      <c r="K1845" s="5">
        <f t="shared" si="281"/>
        <v>3.2199999999999998</v>
      </c>
      <c r="L1845" s="9">
        <f t="shared" si="282"/>
        <v>1</v>
      </c>
      <c r="M1845" s="5">
        <f t="shared" ca="1" si="283"/>
        <v>0.62</v>
      </c>
      <c r="N1845" s="9">
        <f t="shared" ca="1" si="284"/>
        <v>1</v>
      </c>
      <c r="O1845" s="5">
        <f t="shared" ca="1" si="285"/>
        <v>0.68800000000000006</v>
      </c>
      <c r="P1845" s="9">
        <f t="shared" ca="1" si="286"/>
        <v>1</v>
      </c>
      <c r="Q1845" s="5">
        <f t="shared" ca="1" si="287"/>
        <v>0.5195238095238095</v>
      </c>
      <c r="R1845" s="9">
        <f t="shared" ca="1" si="288"/>
        <v>1</v>
      </c>
      <c r="S1845" s="5">
        <f t="shared" si="289"/>
        <v>1</v>
      </c>
    </row>
    <row r="1846" spans="1:19" x14ac:dyDescent="0.3">
      <c r="A1846" s="7">
        <v>43123</v>
      </c>
      <c r="B1846" s="3">
        <v>80678</v>
      </c>
      <c r="C1846" s="3">
        <v>81676</v>
      </c>
      <c r="D1846" s="3">
        <v>81676</v>
      </c>
      <c r="E1846" s="3">
        <v>80524</v>
      </c>
      <c r="F1846" s="4" t="s">
        <v>924</v>
      </c>
      <c r="G1846" s="1">
        <f>VALUE(LEFT(F1846,LEN(F1846)-1))*CHOOSE(MATCH(RIGHT(F1846,1),{"K";"M";"B"},0),1000,1000000,1000000000)</f>
        <v>3830000</v>
      </c>
      <c r="H1846" s="6">
        <v>-1.2200000000000001E-2</v>
      </c>
      <c r="I1846" s="5">
        <f>+Dados_Históricos___Ibovespa_2015_a_2025[[#This Row],[Var%]]*100</f>
        <v>-1.22</v>
      </c>
      <c r="J1846" s="9">
        <f t="shared" si="280"/>
        <v>0</v>
      </c>
      <c r="K1846" s="5">
        <f t="shared" si="281"/>
        <v>-0.72</v>
      </c>
      <c r="L1846" s="9">
        <f t="shared" si="282"/>
        <v>0</v>
      </c>
      <c r="M1846" s="5">
        <f t="shared" ca="1" si="283"/>
        <v>0.21600000000000003</v>
      </c>
      <c r="N1846" s="9">
        <f t="shared" ca="1" si="284"/>
        <v>1</v>
      </c>
      <c r="O1846" s="5">
        <f t="shared" ca="1" si="285"/>
        <v>0.23200000000000004</v>
      </c>
      <c r="P1846" s="9">
        <f t="shared" ca="1" si="286"/>
        <v>1</v>
      </c>
      <c r="Q1846" s="5">
        <f t="shared" ca="1" si="287"/>
        <v>0.45714285714285713</v>
      </c>
      <c r="R1846" s="9">
        <f t="shared" ca="1" si="288"/>
        <v>1</v>
      </c>
      <c r="S1846" s="5">
        <f t="shared" si="289"/>
        <v>1</v>
      </c>
    </row>
    <row r="1847" spans="1:19" x14ac:dyDescent="0.3">
      <c r="A1847" s="7">
        <v>43122</v>
      </c>
      <c r="B1847" s="3">
        <v>81675</v>
      </c>
      <c r="C1847" s="3">
        <v>81220</v>
      </c>
      <c r="D1847" s="3">
        <v>81675</v>
      </c>
      <c r="E1847" s="3">
        <v>80923</v>
      </c>
      <c r="F1847" s="4" t="s">
        <v>1078</v>
      </c>
      <c r="G1847" s="1">
        <f>VALUE(LEFT(F1847,LEN(F1847)-1))*CHOOSE(MATCH(RIGHT(F1847,1),{"K";"M";"B"},0),1000,1000000,1000000000)</f>
        <v>2780000</v>
      </c>
      <c r="H1847" s="6">
        <v>5.5999999999999999E-3</v>
      </c>
      <c r="I1847" s="5">
        <f>+Dados_Históricos___Ibovespa_2015_a_2025[[#This Row],[Var%]]*100</f>
        <v>0.55999999999999994</v>
      </c>
      <c r="J1847" s="9">
        <f t="shared" si="280"/>
        <v>1</v>
      </c>
      <c r="K1847" s="5">
        <f t="shared" si="281"/>
        <v>5.9999999999999942E-2</v>
      </c>
      <c r="L1847" s="9">
        <f t="shared" si="282"/>
        <v>1</v>
      </c>
      <c r="M1847" s="5">
        <f t="shared" ca="1" si="283"/>
        <v>0.48</v>
      </c>
      <c r="N1847" s="9">
        <f t="shared" ca="1" si="284"/>
        <v>1</v>
      </c>
      <c r="O1847" s="5">
        <f t="shared" ca="1" si="285"/>
        <v>0.28900000000000003</v>
      </c>
      <c r="P1847" s="9">
        <f t="shared" ca="1" si="286"/>
        <v>1</v>
      </c>
      <c r="Q1847" s="5">
        <f t="shared" ca="1" si="287"/>
        <v>0.56047619047619046</v>
      </c>
      <c r="R1847" s="9">
        <f t="shared" ca="1" si="288"/>
        <v>1</v>
      </c>
      <c r="S1847" s="5">
        <f t="shared" si="289"/>
        <v>-1</v>
      </c>
    </row>
    <row r="1848" spans="1:19" x14ac:dyDescent="0.3">
      <c r="A1848" s="7">
        <v>43119</v>
      </c>
      <c r="B1848" s="3">
        <v>81220</v>
      </c>
      <c r="C1848" s="3">
        <v>80965</v>
      </c>
      <c r="D1848" s="3">
        <v>81429</v>
      </c>
      <c r="E1848" s="3">
        <v>80854</v>
      </c>
      <c r="F1848" s="4" t="s">
        <v>1012</v>
      </c>
      <c r="G1848" s="1">
        <f>VALUE(LEFT(F1848,LEN(F1848)-1))*CHOOSE(MATCH(RIGHT(F1848,1),{"K";"M";"B"},0),1000,1000000,1000000000)</f>
        <v>3220000</v>
      </c>
      <c r="H1848" s="6">
        <v>3.2000000000000002E-3</v>
      </c>
      <c r="I1848" s="5">
        <f>+Dados_Históricos___Ibovespa_2015_a_2025[[#This Row],[Var%]]*100</f>
        <v>0.32</v>
      </c>
      <c r="J1848" s="9">
        <f t="shared" si="280"/>
        <v>1</v>
      </c>
      <c r="K1848" s="5">
        <f t="shared" si="281"/>
        <v>0</v>
      </c>
      <c r="L1848" s="9">
        <f t="shared" si="282"/>
        <v>0</v>
      </c>
      <c r="M1848" s="5">
        <f t="shared" ca="1" si="283"/>
        <v>0.47000000000000008</v>
      </c>
      <c r="N1848" s="9">
        <f t="shared" ca="1" si="284"/>
        <v>1</v>
      </c>
      <c r="O1848" s="5">
        <f t="shared" ca="1" si="285"/>
        <v>0.27200000000000008</v>
      </c>
      <c r="P1848" s="9">
        <f t="shared" ca="1" si="286"/>
        <v>1</v>
      </c>
      <c r="Q1848" s="5">
        <f t="shared" ca="1" si="287"/>
        <v>0.50571428571428567</v>
      </c>
      <c r="R1848" s="9">
        <f t="shared" ca="1" si="288"/>
        <v>1</v>
      </c>
      <c r="S1848" s="5">
        <f t="shared" si="289"/>
        <v>-1</v>
      </c>
    </row>
    <row r="1849" spans="1:19" x14ac:dyDescent="0.3">
      <c r="A1849" s="7">
        <v>43118</v>
      </c>
      <c r="B1849" s="3">
        <v>80963</v>
      </c>
      <c r="C1849" s="3">
        <v>81185</v>
      </c>
      <c r="D1849" s="3">
        <v>81367</v>
      </c>
      <c r="E1849" s="3">
        <v>80498</v>
      </c>
      <c r="F1849" s="4" t="s">
        <v>947</v>
      </c>
      <c r="G1849" s="1">
        <f>VALUE(LEFT(F1849,LEN(F1849)-1))*CHOOSE(MATCH(RIGHT(F1849,1),{"K";"M";"B"},0),1000,1000000,1000000000)</f>
        <v>3540000</v>
      </c>
      <c r="H1849" s="6">
        <v>-2.8E-3</v>
      </c>
      <c r="I1849" s="5">
        <f>+Dados_Históricos___Ibovespa_2015_a_2025[[#This Row],[Var%]]*100</f>
        <v>-0.27999999999999997</v>
      </c>
      <c r="J1849" s="9">
        <f t="shared" si="280"/>
        <v>0</v>
      </c>
      <c r="K1849" s="5">
        <f t="shared" si="281"/>
        <v>0</v>
      </c>
      <c r="L1849" s="9">
        <f t="shared" si="282"/>
        <v>0</v>
      </c>
      <c r="M1849" s="5">
        <f t="shared" ca="1" si="283"/>
        <v>0.40200000000000002</v>
      </c>
      <c r="N1849" s="9">
        <f t="shared" ca="1" si="284"/>
        <v>1</v>
      </c>
      <c r="O1849" s="5">
        <f t="shared" ca="1" si="285"/>
        <v>0.29400000000000004</v>
      </c>
      <c r="P1849" s="9">
        <f t="shared" ca="1" si="286"/>
        <v>1</v>
      </c>
      <c r="Q1849" s="5">
        <f t="shared" ca="1" si="287"/>
        <v>0.52380952380952372</v>
      </c>
      <c r="R1849" s="9">
        <f t="shared" ca="1" si="288"/>
        <v>1</v>
      </c>
      <c r="S1849" s="5">
        <f t="shared" si="289"/>
        <v>-1</v>
      </c>
    </row>
    <row r="1850" spans="1:19" x14ac:dyDescent="0.3">
      <c r="A1850" s="7">
        <v>43117</v>
      </c>
      <c r="B1850" s="3">
        <v>81189</v>
      </c>
      <c r="C1850" s="3">
        <v>79832</v>
      </c>
      <c r="D1850" s="3">
        <v>81189</v>
      </c>
      <c r="E1850" s="3">
        <v>79828</v>
      </c>
      <c r="F1850" s="4" t="s">
        <v>1079</v>
      </c>
      <c r="G1850" s="1">
        <f>VALUE(LEFT(F1850,LEN(F1850)-1))*CHOOSE(MATCH(RIGHT(F1850,1),{"K";"M";"B"},0),1000,1000000,1000000000)</f>
        <v>3440000</v>
      </c>
      <c r="H1850" s="6">
        <v>1.7000000000000001E-2</v>
      </c>
      <c r="I1850" s="5">
        <f>+Dados_Históricos___Ibovespa_2015_a_2025[[#This Row],[Var%]]*100</f>
        <v>1.7000000000000002</v>
      </c>
      <c r="J1850" s="9">
        <f t="shared" si="280"/>
        <v>1</v>
      </c>
      <c r="K1850" s="5">
        <f t="shared" si="281"/>
        <v>1.2000000000000002</v>
      </c>
      <c r="L1850" s="9">
        <f t="shared" si="282"/>
        <v>1</v>
      </c>
      <c r="M1850" s="5">
        <f t="shared" ca="1" si="283"/>
        <v>0.75600000000000001</v>
      </c>
      <c r="N1850" s="9">
        <f t="shared" ca="1" si="284"/>
        <v>1</v>
      </c>
      <c r="O1850" s="5">
        <f t="shared" ca="1" si="285"/>
        <v>0.40600000000000003</v>
      </c>
      <c r="P1850" s="9">
        <f t="shared" ca="1" si="286"/>
        <v>1</v>
      </c>
      <c r="Q1850" s="5">
        <f t="shared" ca="1" si="287"/>
        <v>0.54904761904761901</v>
      </c>
      <c r="R1850" s="9">
        <f t="shared" ca="1" si="288"/>
        <v>1</v>
      </c>
      <c r="S1850" s="5">
        <f t="shared" si="289"/>
        <v>-1</v>
      </c>
    </row>
    <row r="1851" spans="1:19" x14ac:dyDescent="0.3">
      <c r="A1851" s="7">
        <v>43116</v>
      </c>
      <c r="B1851" s="3">
        <v>79832</v>
      </c>
      <c r="C1851" s="3">
        <v>79751</v>
      </c>
      <c r="D1851" s="3">
        <v>80246</v>
      </c>
      <c r="E1851" s="3">
        <v>79668</v>
      </c>
      <c r="F1851" s="4" t="s">
        <v>1080</v>
      </c>
      <c r="G1851" s="1">
        <f>VALUE(LEFT(F1851,LEN(F1851)-1))*CHOOSE(MATCH(RIGHT(F1851,1),{"K";"M";"B"},0),1000,1000000,1000000000)</f>
        <v>3070000</v>
      </c>
      <c r="H1851" s="6">
        <v>1E-3</v>
      </c>
      <c r="I1851" s="5">
        <f>+Dados_Históricos___Ibovespa_2015_a_2025[[#This Row],[Var%]]*100</f>
        <v>0.1</v>
      </c>
      <c r="J1851" s="9">
        <f t="shared" si="280"/>
        <v>1</v>
      </c>
      <c r="K1851" s="5">
        <f t="shared" si="281"/>
        <v>0</v>
      </c>
      <c r="L1851" s="9">
        <f t="shared" si="282"/>
        <v>0</v>
      </c>
      <c r="M1851" s="5">
        <f t="shared" ca="1" si="283"/>
        <v>0.24800000000000005</v>
      </c>
      <c r="N1851" s="9">
        <f t="shared" ca="1" si="284"/>
        <v>1</v>
      </c>
      <c r="O1851" s="5">
        <f t="shared" ca="1" si="285"/>
        <v>0.24900000000000003</v>
      </c>
      <c r="P1851" s="9">
        <f t="shared" ca="1" si="286"/>
        <v>1</v>
      </c>
      <c r="Q1851" s="5">
        <f t="shared" ca="1" si="287"/>
        <v>0.43619047619047613</v>
      </c>
      <c r="R1851" s="9">
        <f t="shared" ca="1" si="288"/>
        <v>1</v>
      </c>
      <c r="S1851" s="5">
        <f t="shared" si="289"/>
        <v>1</v>
      </c>
    </row>
    <row r="1852" spans="1:19" x14ac:dyDescent="0.3">
      <c r="A1852" s="7">
        <v>43115</v>
      </c>
      <c r="B1852" s="3">
        <v>79752</v>
      </c>
      <c r="C1852" s="3">
        <v>79349</v>
      </c>
      <c r="D1852" s="3">
        <v>79847</v>
      </c>
      <c r="E1852" s="3">
        <v>79349</v>
      </c>
      <c r="F1852" s="4" t="s">
        <v>1081</v>
      </c>
      <c r="G1852" s="1">
        <f>VALUE(LEFT(F1852,LEN(F1852)-1))*CHOOSE(MATCH(RIGHT(F1852,1),{"K";"M";"B"},0),1000,1000000,1000000000)</f>
        <v>2000000</v>
      </c>
      <c r="H1852" s="6">
        <v>5.1000000000000004E-3</v>
      </c>
      <c r="I1852" s="5">
        <f>+Dados_Históricos___Ibovespa_2015_a_2025[[#This Row],[Var%]]*100</f>
        <v>0.51</v>
      </c>
      <c r="J1852" s="9">
        <f t="shared" si="280"/>
        <v>1</v>
      </c>
      <c r="K1852" s="5">
        <f t="shared" si="281"/>
        <v>1.0000000000000009E-2</v>
      </c>
      <c r="L1852" s="9">
        <f t="shared" si="282"/>
        <v>1</v>
      </c>
      <c r="M1852" s="5">
        <f t="shared" ca="1" si="283"/>
        <v>9.8000000000000018E-2</v>
      </c>
      <c r="N1852" s="9">
        <f t="shared" ca="1" si="284"/>
        <v>1</v>
      </c>
      <c r="O1852" s="5">
        <f t="shared" ca="1" si="285"/>
        <v>0.434</v>
      </c>
      <c r="P1852" s="9">
        <f t="shared" ca="1" si="286"/>
        <v>1</v>
      </c>
      <c r="Q1852" s="5">
        <f t="shared" ca="1" si="287"/>
        <v>0.37333333333333329</v>
      </c>
      <c r="R1852" s="9">
        <f t="shared" ca="1" si="288"/>
        <v>1</v>
      </c>
      <c r="S1852" s="5">
        <f t="shared" si="289"/>
        <v>-1</v>
      </c>
    </row>
    <row r="1853" spans="1:19" x14ac:dyDescent="0.3">
      <c r="A1853" s="7">
        <v>43112</v>
      </c>
      <c r="B1853" s="3">
        <v>79349</v>
      </c>
      <c r="C1853" s="3">
        <v>79365</v>
      </c>
      <c r="D1853" s="3">
        <v>79440</v>
      </c>
      <c r="E1853" s="3">
        <v>78861</v>
      </c>
      <c r="F1853" s="4" t="s">
        <v>923</v>
      </c>
      <c r="G1853" s="1">
        <f>VALUE(LEFT(F1853,LEN(F1853)-1))*CHOOSE(MATCH(RIGHT(F1853,1),{"K";"M";"B"},0),1000,1000000,1000000000)</f>
        <v>3690000</v>
      </c>
      <c r="H1853" s="6">
        <v>-2.0000000000000001E-4</v>
      </c>
      <c r="I1853" s="5">
        <f>+Dados_Históricos___Ibovespa_2015_a_2025[[#This Row],[Var%]]*100</f>
        <v>-0.02</v>
      </c>
      <c r="J1853" s="9">
        <f t="shared" si="280"/>
        <v>0</v>
      </c>
      <c r="K1853" s="5">
        <f t="shared" si="281"/>
        <v>0</v>
      </c>
      <c r="L1853" s="9">
        <f t="shared" si="282"/>
        <v>0</v>
      </c>
      <c r="M1853" s="5">
        <f t="shared" ca="1" si="283"/>
        <v>7.3999999999999982E-2</v>
      </c>
      <c r="N1853" s="9">
        <f t="shared" ca="1" si="284"/>
        <v>1</v>
      </c>
      <c r="O1853" s="5">
        <f t="shared" ca="1" si="285"/>
        <v>0.42599999999999999</v>
      </c>
      <c r="P1853" s="9">
        <f t="shared" ca="1" si="286"/>
        <v>1</v>
      </c>
      <c r="Q1853" s="5">
        <f t="shared" ca="1" si="287"/>
        <v>0.41523809523809518</v>
      </c>
      <c r="R1853" s="9">
        <f t="shared" ca="1" si="288"/>
        <v>1</v>
      </c>
      <c r="S1853" s="5">
        <f t="shared" si="289"/>
        <v>-1</v>
      </c>
    </row>
    <row r="1854" spans="1:19" x14ac:dyDescent="0.3">
      <c r="A1854" s="7">
        <v>43111</v>
      </c>
      <c r="B1854" s="3">
        <v>79365</v>
      </c>
      <c r="C1854" s="3">
        <v>78201</v>
      </c>
      <c r="D1854" s="3">
        <v>79365</v>
      </c>
      <c r="E1854" s="3">
        <v>78201</v>
      </c>
      <c r="F1854" s="4" t="s">
        <v>1007</v>
      </c>
      <c r="G1854" s="1">
        <f>VALUE(LEFT(F1854,LEN(F1854)-1))*CHOOSE(MATCH(RIGHT(F1854,1),{"K";"M";"B"},0),1000,1000000,1000000000)</f>
        <v>3510000</v>
      </c>
      <c r="H1854" s="6">
        <v>1.49E-2</v>
      </c>
      <c r="I1854" s="5">
        <f>+Dados_Históricos___Ibovespa_2015_a_2025[[#This Row],[Var%]]*100</f>
        <v>1.49</v>
      </c>
      <c r="J1854" s="9">
        <f t="shared" si="280"/>
        <v>1</v>
      </c>
      <c r="K1854" s="5">
        <f t="shared" si="281"/>
        <v>0.99</v>
      </c>
      <c r="L1854" s="9">
        <f t="shared" si="282"/>
        <v>1</v>
      </c>
      <c r="M1854" s="5">
        <f t="shared" ca="1" si="283"/>
        <v>0.186</v>
      </c>
      <c r="N1854" s="9">
        <f t="shared" ca="1" si="284"/>
        <v>1</v>
      </c>
      <c r="O1854" s="5">
        <f t="shared" ca="1" si="285"/>
        <v>0.47599999999999998</v>
      </c>
      <c r="P1854" s="9">
        <f t="shared" ca="1" si="286"/>
        <v>1</v>
      </c>
      <c r="Q1854" s="5">
        <f t="shared" ca="1" si="287"/>
        <v>0.42047619047619039</v>
      </c>
      <c r="R1854" s="9">
        <f t="shared" ca="1" si="288"/>
        <v>1</v>
      </c>
      <c r="S1854" s="5">
        <f t="shared" si="289"/>
        <v>-1</v>
      </c>
    </row>
    <row r="1855" spans="1:19" x14ac:dyDescent="0.3">
      <c r="A1855" s="7">
        <v>43110</v>
      </c>
      <c r="B1855" s="3">
        <v>78201</v>
      </c>
      <c r="C1855" s="3">
        <v>78864</v>
      </c>
      <c r="D1855" s="3">
        <v>78864</v>
      </c>
      <c r="E1855" s="3">
        <v>78164</v>
      </c>
      <c r="F1855" s="4" t="s">
        <v>1082</v>
      </c>
      <c r="G1855" s="1">
        <f>VALUE(LEFT(F1855,LEN(F1855)-1))*CHOOSE(MATCH(RIGHT(F1855,1),{"K";"M";"B"},0),1000,1000000,1000000000)</f>
        <v>2850000</v>
      </c>
      <c r="H1855" s="6">
        <v>-8.3999999999999995E-3</v>
      </c>
      <c r="I1855" s="5">
        <f>+Dados_Históricos___Ibovespa_2015_a_2025[[#This Row],[Var%]]*100</f>
        <v>-0.84</v>
      </c>
      <c r="J1855" s="9">
        <f t="shared" si="280"/>
        <v>0</v>
      </c>
      <c r="K1855" s="5">
        <f t="shared" si="281"/>
        <v>-0.33999999999999997</v>
      </c>
      <c r="L1855" s="9">
        <f t="shared" si="282"/>
        <v>0</v>
      </c>
      <c r="M1855" s="5">
        <f t="shared" ca="1" si="283"/>
        <v>5.599999999999998E-2</v>
      </c>
      <c r="N1855" s="9">
        <f t="shared" ca="1" si="284"/>
        <v>1</v>
      </c>
      <c r="O1855" s="5">
        <f t="shared" ca="1" si="285"/>
        <v>0.39600000000000002</v>
      </c>
      <c r="P1855" s="9">
        <f t="shared" ca="1" si="286"/>
        <v>1</v>
      </c>
      <c r="Q1855" s="5">
        <f t="shared" ca="1" si="287"/>
        <v>0.36571428571428577</v>
      </c>
      <c r="R1855" s="9">
        <f t="shared" ca="1" si="288"/>
        <v>1</v>
      </c>
      <c r="S1855" s="5">
        <f t="shared" si="289"/>
        <v>1</v>
      </c>
    </row>
    <row r="1856" spans="1:19" x14ac:dyDescent="0.3">
      <c r="A1856" s="7">
        <v>43109</v>
      </c>
      <c r="B1856" s="3">
        <v>78864</v>
      </c>
      <c r="C1856" s="3">
        <v>79379</v>
      </c>
      <c r="D1856" s="3">
        <v>79415</v>
      </c>
      <c r="E1856" s="3">
        <v>78699</v>
      </c>
      <c r="F1856" s="4" t="s">
        <v>912</v>
      </c>
      <c r="G1856" s="1">
        <f>VALUE(LEFT(F1856,LEN(F1856)-1))*CHOOSE(MATCH(RIGHT(F1856,1),{"K";"M";"B"},0),1000,1000000,1000000000)</f>
        <v>3570000</v>
      </c>
      <c r="H1856" s="6">
        <v>-6.4999999999999997E-3</v>
      </c>
      <c r="I1856" s="5">
        <f>+Dados_Históricos___Ibovespa_2015_a_2025[[#This Row],[Var%]]*100</f>
        <v>-0.65</v>
      </c>
      <c r="J1856" s="9">
        <f t="shared" si="280"/>
        <v>0</v>
      </c>
      <c r="K1856" s="5">
        <f t="shared" si="281"/>
        <v>-0.15000000000000002</v>
      </c>
      <c r="L1856" s="9">
        <f t="shared" si="282"/>
        <v>0</v>
      </c>
      <c r="M1856" s="5">
        <f t="shared" ca="1" si="283"/>
        <v>0.25</v>
      </c>
      <c r="N1856" s="9">
        <f t="shared" ca="1" si="284"/>
        <v>1</v>
      </c>
      <c r="O1856" s="5">
        <f t="shared" ca="1" si="285"/>
        <v>0.4870000000000001</v>
      </c>
      <c r="P1856" s="9">
        <f t="shared" ca="1" si="286"/>
        <v>1</v>
      </c>
      <c r="Q1856" s="5">
        <f t="shared" ca="1" si="287"/>
        <v>0.35476190476190472</v>
      </c>
      <c r="R1856" s="9">
        <f t="shared" ca="1" si="288"/>
        <v>1</v>
      </c>
      <c r="S1856" s="5">
        <f t="shared" si="289"/>
        <v>1</v>
      </c>
    </row>
    <row r="1857" spans="1:19" x14ac:dyDescent="0.3">
      <c r="A1857" s="7">
        <v>43108</v>
      </c>
      <c r="B1857" s="3">
        <v>79379</v>
      </c>
      <c r="C1857" s="3">
        <v>79070</v>
      </c>
      <c r="D1857" s="3">
        <v>79395</v>
      </c>
      <c r="E1857" s="3">
        <v>78631</v>
      </c>
      <c r="F1857" s="4" t="s">
        <v>1083</v>
      </c>
      <c r="G1857" s="1">
        <f>VALUE(LEFT(F1857,LEN(F1857)-1))*CHOOSE(MATCH(RIGHT(F1857,1),{"K";"M";"B"},0),1000,1000000,1000000000)</f>
        <v>2630000</v>
      </c>
      <c r="H1857" s="6">
        <v>3.8999999999999998E-3</v>
      </c>
      <c r="I1857" s="5">
        <f>+Dados_Históricos___Ibovespa_2015_a_2025[[#This Row],[Var%]]*100</f>
        <v>0.38999999999999996</v>
      </c>
      <c r="J1857" s="9">
        <f t="shared" si="280"/>
        <v>1</v>
      </c>
      <c r="K1857" s="5">
        <f t="shared" si="281"/>
        <v>0</v>
      </c>
      <c r="L1857" s="9">
        <f t="shared" si="282"/>
        <v>0</v>
      </c>
      <c r="M1857" s="5">
        <f t="shared" ca="1" si="283"/>
        <v>0.76999999999999991</v>
      </c>
      <c r="N1857" s="9">
        <f t="shared" ca="1" si="284"/>
        <v>1</v>
      </c>
      <c r="O1857" s="5">
        <f t="shared" ca="1" si="285"/>
        <v>0.79299999999999993</v>
      </c>
      <c r="P1857" s="9">
        <f t="shared" ca="1" si="286"/>
        <v>1</v>
      </c>
      <c r="Q1857" s="5">
        <f t="shared" ca="1" si="287"/>
        <v>0.43333333333333324</v>
      </c>
      <c r="R1857" s="9">
        <f t="shared" ca="1" si="288"/>
        <v>1</v>
      </c>
      <c r="S1857" s="5">
        <f t="shared" si="289"/>
        <v>-1</v>
      </c>
    </row>
    <row r="1858" spans="1:19" x14ac:dyDescent="0.3">
      <c r="A1858" s="7">
        <v>43105</v>
      </c>
      <c r="B1858" s="3">
        <v>79071</v>
      </c>
      <c r="C1858" s="3">
        <v>78644</v>
      </c>
      <c r="D1858" s="3">
        <v>79071</v>
      </c>
      <c r="E1858" s="3">
        <v>78218</v>
      </c>
      <c r="F1858" s="4" t="s">
        <v>1084</v>
      </c>
      <c r="G1858" s="1">
        <f>VALUE(LEFT(F1858,LEN(F1858)-1))*CHOOSE(MATCH(RIGHT(F1858,1),{"K";"M";"B"},0),1000,1000000,1000000000)</f>
        <v>2830000</v>
      </c>
      <c r="H1858" s="6">
        <v>5.4000000000000003E-3</v>
      </c>
      <c r="I1858" s="5">
        <f>+Dados_Históricos___Ibovespa_2015_a_2025[[#This Row],[Var%]]*100</f>
        <v>0.54</v>
      </c>
      <c r="J1858" s="9">
        <f t="shared" ref="J1858:J1921" si="290">IF(I1858&lt;0,0,IF(I1858=0,0,1))</f>
        <v>1</v>
      </c>
      <c r="K1858" s="5">
        <f t="shared" ref="K1858:K1921" si="291">IF(ABS(I1858)&lt;=0.5, 0, IF(I1858&gt;0, I1858-0.5, I1858+0.5))</f>
        <v>4.0000000000000036E-2</v>
      </c>
      <c r="L1858" s="9">
        <f t="shared" ref="L1858:L1921" si="292">IF(K1858&lt;0,0,IF(K1858=0,0,1))</f>
        <v>1</v>
      </c>
      <c r="M1858" s="5">
        <f t="shared" ref="M1858:M1921" ca="1" si="293">AVERAGE(OFFSET(I1858,0,0,5,1))</f>
        <v>0.77800000000000002</v>
      </c>
      <c r="N1858" s="9">
        <f t="shared" ref="N1858:N1921" ca="1" si="294">IF(M1858&lt;0,0,IF(M1858=0,0,1))</f>
        <v>1</v>
      </c>
      <c r="O1858" s="5">
        <f t="shared" ref="O1858:O1921" ca="1" si="295">AVERAGE(OFFSET(I1858,0,0,10,1))</f>
        <v>0.84899999999999998</v>
      </c>
      <c r="P1858" s="9">
        <f t="shared" ref="P1858:P1921" ca="1" si="296">IF(O1858&lt;0,0,IF(O1858=0,0,1))</f>
        <v>1</v>
      </c>
      <c r="Q1858" s="5">
        <f t="shared" ref="Q1858:Q1921" ca="1" si="297">AVERAGE(OFFSET(I1858,0,0,21,1))</f>
        <v>0.37952380952380949</v>
      </c>
      <c r="R1858" s="9">
        <f t="shared" ref="R1858:R1921" ca="1" si="298">IF(Q1858&lt;0,0,IF(Q1858=0,0,1))</f>
        <v>1</v>
      </c>
      <c r="S1858" s="5">
        <f t="shared" ref="S1858:S1921" si="299">CORREL(G1857:G1858,I1857:I1858)</f>
        <v>1</v>
      </c>
    </row>
    <row r="1859" spans="1:19" x14ac:dyDescent="0.3">
      <c r="A1859" s="7">
        <v>43104</v>
      </c>
      <c r="B1859" s="3">
        <v>78647</v>
      </c>
      <c r="C1859" s="3">
        <v>77998</v>
      </c>
      <c r="D1859" s="3">
        <v>79135</v>
      </c>
      <c r="E1859" s="3">
        <v>77998</v>
      </c>
      <c r="F1859" s="4" t="s">
        <v>913</v>
      </c>
      <c r="G1859" s="1">
        <f>VALUE(LEFT(F1859,LEN(F1859)-1))*CHOOSE(MATCH(RIGHT(F1859,1),{"K";"M";"B"},0),1000,1000000,1000000000)</f>
        <v>3590000</v>
      </c>
      <c r="H1859" s="6">
        <v>8.3999999999999995E-3</v>
      </c>
      <c r="I1859" s="5">
        <f>+Dados_Históricos___Ibovespa_2015_a_2025[[#This Row],[Var%]]*100</f>
        <v>0.84</v>
      </c>
      <c r="J1859" s="9">
        <f t="shared" si="290"/>
        <v>1</v>
      </c>
      <c r="K1859" s="5">
        <f t="shared" si="291"/>
        <v>0.33999999999999997</v>
      </c>
      <c r="L1859" s="9">
        <f t="shared" si="292"/>
        <v>1</v>
      </c>
      <c r="M1859" s="5">
        <f t="shared" ca="1" si="293"/>
        <v>0.76600000000000001</v>
      </c>
      <c r="N1859" s="9">
        <f t="shared" ca="1" si="294"/>
        <v>1</v>
      </c>
      <c r="O1859" s="5">
        <f t="shared" ca="1" si="295"/>
        <v>0.73599999999999999</v>
      </c>
      <c r="P1859" s="9">
        <f t="shared" ca="1" si="296"/>
        <v>1</v>
      </c>
      <c r="Q1859" s="5">
        <f t="shared" ca="1" si="297"/>
        <v>0.40809523809523812</v>
      </c>
      <c r="R1859" s="9">
        <f t="shared" ca="1" si="298"/>
        <v>1</v>
      </c>
      <c r="S1859" s="5">
        <f t="shared" si="299"/>
        <v>1</v>
      </c>
    </row>
    <row r="1860" spans="1:19" x14ac:dyDescent="0.3">
      <c r="A1860" s="7">
        <v>43103</v>
      </c>
      <c r="B1860" s="3">
        <v>77995</v>
      </c>
      <c r="C1860" s="3">
        <v>77889</v>
      </c>
      <c r="D1860" s="3">
        <v>78414</v>
      </c>
      <c r="E1860" s="3">
        <v>77602</v>
      </c>
      <c r="F1860" s="4" t="s">
        <v>1085</v>
      </c>
      <c r="G1860" s="1">
        <f>VALUE(LEFT(F1860,LEN(F1860)-1))*CHOOSE(MATCH(RIGHT(F1860,1),{"K";"M";"B"},0),1000,1000000,1000000000)</f>
        <v>3240000</v>
      </c>
      <c r="H1860" s="6">
        <v>1.2999999999999999E-3</v>
      </c>
      <c r="I1860" s="5">
        <f>+Dados_Históricos___Ibovespa_2015_a_2025[[#This Row],[Var%]]*100</f>
        <v>0.13</v>
      </c>
      <c r="J1860" s="9">
        <f t="shared" si="290"/>
        <v>1</v>
      </c>
      <c r="K1860" s="5">
        <f t="shared" si="291"/>
        <v>0</v>
      </c>
      <c r="L1860" s="9">
        <f t="shared" si="292"/>
        <v>0</v>
      </c>
      <c r="M1860" s="5">
        <f t="shared" ca="1" si="293"/>
        <v>0.73599999999999999</v>
      </c>
      <c r="N1860" s="9">
        <f t="shared" ca="1" si="294"/>
        <v>1</v>
      </c>
      <c r="O1860" s="5">
        <f t="shared" ca="1" si="295"/>
        <v>0.72200000000000009</v>
      </c>
      <c r="P1860" s="9">
        <f t="shared" ca="1" si="296"/>
        <v>1</v>
      </c>
      <c r="Q1860" s="5">
        <f t="shared" ca="1" si="297"/>
        <v>0.38761904761904764</v>
      </c>
      <c r="R1860" s="9">
        <f t="shared" ca="1" si="298"/>
        <v>1</v>
      </c>
      <c r="S1860" s="5">
        <f t="shared" si="299"/>
        <v>1</v>
      </c>
    </row>
    <row r="1861" spans="1:19" x14ac:dyDescent="0.3">
      <c r="A1861" s="7">
        <v>43102</v>
      </c>
      <c r="B1861" s="3">
        <v>77891</v>
      </c>
      <c r="C1861" s="3">
        <v>76403</v>
      </c>
      <c r="D1861" s="3">
        <v>77909</v>
      </c>
      <c r="E1861" s="3">
        <v>76403</v>
      </c>
      <c r="F1861" s="4" t="s">
        <v>1086</v>
      </c>
      <c r="G1861" s="1">
        <f>VALUE(LEFT(F1861,LEN(F1861)-1))*CHOOSE(MATCH(RIGHT(F1861,1),{"K";"M";"B"},0),1000,1000000,1000000000)</f>
        <v>2970000</v>
      </c>
      <c r="H1861" s="6">
        <v>1.95E-2</v>
      </c>
      <c r="I1861" s="5">
        <f>+Dados_Históricos___Ibovespa_2015_a_2025[[#This Row],[Var%]]*100</f>
        <v>1.95</v>
      </c>
      <c r="J1861" s="9">
        <f t="shared" si="290"/>
        <v>1</v>
      </c>
      <c r="K1861" s="5">
        <f t="shared" si="291"/>
        <v>1.45</v>
      </c>
      <c r="L1861" s="9">
        <f t="shared" si="292"/>
        <v>1</v>
      </c>
      <c r="M1861" s="5">
        <f t="shared" ca="1" si="293"/>
        <v>0.72399999999999998</v>
      </c>
      <c r="N1861" s="9">
        <f t="shared" ca="1" si="294"/>
        <v>1</v>
      </c>
      <c r="O1861" s="5">
        <f t="shared" ca="1" si="295"/>
        <v>0.73399999999999999</v>
      </c>
      <c r="P1861" s="9">
        <f t="shared" ca="1" si="296"/>
        <v>1</v>
      </c>
      <c r="Q1861" s="5">
        <f t="shared" ca="1" si="297"/>
        <v>0.33380952380952378</v>
      </c>
      <c r="R1861" s="9">
        <f t="shared" ca="1" si="298"/>
        <v>1</v>
      </c>
      <c r="S1861" s="5">
        <f t="shared" si="299"/>
        <v>-1.0000000000000002</v>
      </c>
    </row>
    <row r="1862" spans="1:19" x14ac:dyDescent="0.3">
      <c r="A1862" s="7">
        <v>43097</v>
      </c>
      <c r="B1862" s="3">
        <v>76402</v>
      </c>
      <c r="C1862" s="3">
        <v>76077</v>
      </c>
      <c r="D1862" s="3">
        <v>76437</v>
      </c>
      <c r="E1862" s="3">
        <v>76077</v>
      </c>
      <c r="F1862" s="4" t="s">
        <v>1073</v>
      </c>
      <c r="G1862" s="1">
        <f>VALUE(LEFT(F1862,LEN(F1862)-1))*CHOOSE(MATCH(RIGHT(F1862,1),{"K";"M";"B"},0),1000,1000000,1000000000)</f>
        <v>2150000</v>
      </c>
      <c r="H1862" s="6">
        <v>4.3E-3</v>
      </c>
      <c r="I1862" s="5">
        <f>+Dados_Históricos___Ibovespa_2015_a_2025[[#This Row],[Var%]]*100</f>
        <v>0.43</v>
      </c>
      <c r="J1862" s="9">
        <f t="shared" si="290"/>
        <v>1</v>
      </c>
      <c r="K1862" s="5">
        <f t="shared" si="291"/>
        <v>0</v>
      </c>
      <c r="L1862" s="9">
        <f t="shared" si="292"/>
        <v>0</v>
      </c>
      <c r="M1862" s="5">
        <f t="shared" ca="1" si="293"/>
        <v>0.81600000000000006</v>
      </c>
      <c r="N1862" s="9">
        <f t="shared" ca="1" si="294"/>
        <v>1</v>
      </c>
      <c r="O1862" s="5">
        <f t="shared" ca="1" si="295"/>
        <v>0.47200000000000009</v>
      </c>
      <c r="P1862" s="9">
        <f t="shared" ca="1" si="296"/>
        <v>1</v>
      </c>
      <c r="Q1862" s="5">
        <f t="shared" ca="1" si="297"/>
        <v>0.1485714285714286</v>
      </c>
      <c r="R1862" s="9">
        <f t="shared" ca="1" si="298"/>
        <v>1</v>
      </c>
      <c r="S1862" s="5">
        <f t="shared" si="299"/>
        <v>1</v>
      </c>
    </row>
    <row r="1863" spans="1:19" x14ac:dyDescent="0.3">
      <c r="A1863" s="7">
        <v>43096</v>
      </c>
      <c r="B1863" s="3">
        <v>76073</v>
      </c>
      <c r="C1863" s="3">
        <v>75708</v>
      </c>
      <c r="D1863" s="3">
        <v>76293</v>
      </c>
      <c r="E1863" s="3">
        <v>75708</v>
      </c>
      <c r="F1863" s="4" t="s">
        <v>1087</v>
      </c>
      <c r="G1863" s="1">
        <f>VALUE(LEFT(F1863,LEN(F1863)-1))*CHOOSE(MATCH(RIGHT(F1863,1),{"K";"M";"B"},0),1000,1000000,1000000000)</f>
        <v>1850000</v>
      </c>
      <c r="H1863" s="6">
        <v>4.7999999999999996E-3</v>
      </c>
      <c r="I1863" s="5">
        <f>+Dados_Históricos___Ibovespa_2015_a_2025[[#This Row],[Var%]]*100</f>
        <v>0.48</v>
      </c>
      <c r="J1863" s="9">
        <f t="shared" si="290"/>
        <v>1</v>
      </c>
      <c r="K1863" s="5">
        <f t="shared" si="291"/>
        <v>0</v>
      </c>
      <c r="L1863" s="9">
        <f t="shared" si="292"/>
        <v>0</v>
      </c>
      <c r="M1863" s="5">
        <f t="shared" ca="1" si="293"/>
        <v>0.92000000000000015</v>
      </c>
      <c r="N1863" s="9">
        <f t="shared" ca="1" si="294"/>
        <v>1</v>
      </c>
      <c r="O1863" s="5">
        <f t="shared" ca="1" si="295"/>
        <v>0.30700000000000011</v>
      </c>
      <c r="P1863" s="9">
        <f t="shared" ca="1" si="296"/>
        <v>1</v>
      </c>
      <c r="Q1863" s="5">
        <f t="shared" ca="1" si="297"/>
        <v>0.13333333333333336</v>
      </c>
      <c r="R1863" s="9">
        <f t="shared" ca="1" si="298"/>
        <v>1</v>
      </c>
      <c r="S1863" s="5">
        <f t="shared" si="299"/>
        <v>-1</v>
      </c>
    </row>
    <row r="1864" spans="1:19" x14ac:dyDescent="0.3">
      <c r="A1864" s="7">
        <v>43095</v>
      </c>
      <c r="B1864" s="3">
        <v>75708</v>
      </c>
      <c r="C1864" s="3">
        <v>75187</v>
      </c>
      <c r="D1864" s="3">
        <v>75837</v>
      </c>
      <c r="E1864" s="3">
        <v>74924</v>
      </c>
      <c r="F1864" s="4" t="s">
        <v>1088</v>
      </c>
      <c r="G1864" s="1">
        <f>VALUE(LEFT(F1864,LEN(F1864)-1))*CHOOSE(MATCH(RIGHT(F1864,1),{"K";"M";"B"},0),1000,1000000,1000000000)</f>
        <v>1630000</v>
      </c>
      <c r="H1864" s="6">
        <v>6.8999999999999999E-3</v>
      </c>
      <c r="I1864" s="5">
        <f>+Dados_Históricos___Ibovespa_2015_a_2025[[#This Row],[Var%]]*100</f>
        <v>0.69</v>
      </c>
      <c r="J1864" s="9">
        <f t="shared" si="290"/>
        <v>1</v>
      </c>
      <c r="K1864" s="5">
        <f t="shared" si="291"/>
        <v>0.18999999999999995</v>
      </c>
      <c r="L1864" s="9">
        <f t="shared" si="292"/>
        <v>1</v>
      </c>
      <c r="M1864" s="5">
        <f t="shared" ca="1" si="293"/>
        <v>0.70600000000000007</v>
      </c>
      <c r="N1864" s="9">
        <f t="shared" ca="1" si="294"/>
        <v>1</v>
      </c>
      <c r="O1864" s="5">
        <f t="shared" ca="1" si="295"/>
        <v>0.39800000000000002</v>
      </c>
      <c r="P1864" s="9">
        <f t="shared" ca="1" si="296"/>
        <v>1</v>
      </c>
      <c r="Q1864" s="5">
        <f t="shared" ca="1" si="297"/>
        <v>0.1042857142857143</v>
      </c>
      <c r="R1864" s="9">
        <f t="shared" ca="1" si="298"/>
        <v>1</v>
      </c>
      <c r="S1864" s="5">
        <f t="shared" si="299"/>
        <v>-1</v>
      </c>
    </row>
    <row r="1865" spans="1:19" x14ac:dyDescent="0.3">
      <c r="A1865" s="7">
        <v>43091</v>
      </c>
      <c r="B1865" s="3">
        <v>75187</v>
      </c>
      <c r="C1865" s="3">
        <v>75128</v>
      </c>
      <c r="D1865" s="3">
        <v>75227</v>
      </c>
      <c r="E1865" s="3">
        <v>74623</v>
      </c>
      <c r="F1865" s="4" t="s">
        <v>1089</v>
      </c>
      <c r="G1865" s="1">
        <f>VALUE(LEFT(F1865,LEN(F1865)-1))*CHOOSE(MATCH(RIGHT(F1865,1),{"K";"M";"B"},0),1000,1000000,1000000000)</f>
        <v>1970000</v>
      </c>
      <c r="H1865" s="6">
        <v>6.9999999999999999E-4</v>
      </c>
      <c r="I1865" s="5">
        <f>+Dados_Históricos___Ibovespa_2015_a_2025[[#This Row],[Var%]]*100</f>
        <v>6.9999999999999993E-2</v>
      </c>
      <c r="J1865" s="9">
        <f t="shared" si="290"/>
        <v>1</v>
      </c>
      <c r="K1865" s="5">
        <f t="shared" si="291"/>
        <v>0</v>
      </c>
      <c r="L1865" s="9">
        <f t="shared" si="292"/>
        <v>0</v>
      </c>
      <c r="M1865" s="5">
        <f t="shared" ca="1" si="293"/>
        <v>0.70799999999999996</v>
      </c>
      <c r="N1865" s="9">
        <f t="shared" ca="1" si="294"/>
        <v>1</v>
      </c>
      <c r="O1865" s="5">
        <f t="shared" ca="1" si="295"/>
        <v>0.33799999999999997</v>
      </c>
      <c r="P1865" s="9">
        <f t="shared" ca="1" si="296"/>
        <v>1</v>
      </c>
      <c r="Q1865" s="5">
        <f t="shared" ca="1" si="297"/>
        <v>5.0476190476190522E-2</v>
      </c>
      <c r="R1865" s="9">
        <f t="shared" ca="1" si="298"/>
        <v>1</v>
      </c>
      <c r="S1865" s="5">
        <f t="shared" si="299"/>
        <v>-1</v>
      </c>
    </row>
    <row r="1866" spans="1:19" x14ac:dyDescent="0.3">
      <c r="A1866" s="7">
        <v>43090</v>
      </c>
      <c r="B1866" s="3">
        <v>75133</v>
      </c>
      <c r="C1866" s="3">
        <v>73367</v>
      </c>
      <c r="D1866" s="3">
        <v>75133</v>
      </c>
      <c r="E1866" s="3">
        <v>73265</v>
      </c>
      <c r="F1866" s="4" t="s">
        <v>1037</v>
      </c>
      <c r="G1866" s="1">
        <f>VALUE(LEFT(F1866,LEN(F1866)-1))*CHOOSE(MATCH(RIGHT(F1866,1),{"K";"M";"B"},0),1000,1000000,1000000000)</f>
        <v>3150000</v>
      </c>
      <c r="H1866" s="6">
        <v>2.41E-2</v>
      </c>
      <c r="I1866" s="5">
        <f>+Dados_Históricos___Ibovespa_2015_a_2025[[#This Row],[Var%]]*100</f>
        <v>2.41</v>
      </c>
      <c r="J1866" s="9">
        <f t="shared" si="290"/>
        <v>1</v>
      </c>
      <c r="K1866" s="5">
        <f t="shared" si="291"/>
        <v>1.9100000000000001</v>
      </c>
      <c r="L1866" s="9">
        <f t="shared" si="292"/>
        <v>1</v>
      </c>
      <c r="M1866" s="5">
        <f t="shared" ca="1" si="293"/>
        <v>0.74400000000000011</v>
      </c>
      <c r="N1866" s="9">
        <f t="shared" ca="1" si="294"/>
        <v>1</v>
      </c>
      <c r="O1866" s="5">
        <f t="shared" ca="1" si="295"/>
        <v>0.36500000000000005</v>
      </c>
      <c r="P1866" s="9">
        <f t="shared" ca="1" si="296"/>
        <v>1</v>
      </c>
      <c r="Q1866" s="5">
        <f t="shared" ca="1" si="297"/>
        <v>4.5238095238095265E-2</v>
      </c>
      <c r="R1866" s="9">
        <f t="shared" ca="1" si="298"/>
        <v>1</v>
      </c>
      <c r="S1866" s="5">
        <f t="shared" si="299"/>
        <v>1</v>
      </c>
    </row>
    <row r="1867" spans="1:19" x14ac:dyDescent="0.3">
      <c r="A1867" s="7">
        <v>43089</v>
      </c>
      <c r="B1867" s="3">
        <v>73367</v>
      </c>
      <c r="C1867" s="3">
        <v>72680</v>
      </c>
      <c r="D1867" s="3">
        <v>73492</v>
      </c>
      <c r="E1867" s="3">
        <v>72680</v>
      </c>
      <c r="F1867" s="4" t="s">
        <v>1090</v>
      </c>
      <c r="G1867" s="1">
        <f>VALUE(LEFT(F1867,LEN(F1867)-1))*CHOOSE(MATCH(RIGHT(F1867,1),{"K";"M";"B"},0),1000,1000000,1000000000)</f>
        <v>2290000</v>
      </c>
      <c r="H1867" s="6">
        <v>9.4999999999999998E-3</v>
      </c>
      <c r="I1867" s="5">
        <f>+Dados_Históricos___Ibovespa_2015_a_2025[[#This Row],[Var%]]*100</f>
        <v>0.95</v>
      </c>
      <c r="J1867" s="9">
        <f t="shared" si="290"/>
        <v>1</v>
      </c>
      <c r="K1867" s="5">
        <f t="shared" si="291"/>
        <v>0.44999999999999996</v>
      </c>
      <c r="L1867" s="9">
        <f t="shared" si="292"/>
        <v>1</v>
      </c>
      <c r="M1867" s="5">
        <f t="shared" ca="1" si="293"/>
        <v>0.128</v>
      </c>
      <c r="N1867" s="9">
        <f t="shared" ca="1" si="294"/>
        <v>1</v>
      </c>
      <c r="O1867" s="5">
        <f t="shared" ca="1" si="295"/>
        <v>1.6999999999999994E-2</v>
      </c>
      <c r="P1867" s="9">
        <f t="shared" ca="1" si="296"/>
        <v>1</v>
      </c>
      <c r="Q1867" s="5">
        <f t="shared" ca="1" si="297"/>
        <v>-7.4285714285714288E-2</v>
      </c>
      <c r="R1867" s="9">
        <f t="shared" ca="1" si="298"/>
        <v>0</v>
      </c>
      <c r="S1867" s="5">
        <f t="shared" si="299"/>
        <v>1</v>
      </c>
    </row>
    <row r="1868" spans="1:19" x14ac:dyDescent="0.3">
      <c r="A1868" s="7">
        <v>43088</v>
      </c>
      <c r="B1868" s="3">
        <v>72680</v>
      </c>
      <c r="C1868" s="3">
        <v>73122</v>
      </c>
      <c r="D1868" s="3">
        <v>73139</v>
      </c>
      <c r="E1868" s="3">
        <v>72347</v>
      </c>
      <c r="F1868" s="4" t="s">
        <v>1091</v>
      </c>
      <c r="G1868" s="1">
        <f>VALUE(LEFT(F1868,LEN(F1868)-1))*CHOOSE(MATCH(RIGHT(F1868,1),{"K";"M";"B"},0),1000,1000000,1000000000)</f>
        <v>2420000</v>
      </c>
      <c r="H1868" s="6">
        <v>-5.8999999999999999E-3</v>
      </c>
      <c r="I1868" s="5">
        <f>+Dados_Históricos___Ibovespa_2015_a_2025[[#This Row],[Var%]]*100</f>
        <v>-0.59</v>
      </c>
      <c r="J1868" s="9">
        <f t="shared" si="290"/>
        <v>0</v>
      </c>
      <c r="K1868" s="5">
        <f t="shared" si="291"/>
        <v>-8.9999999999999969E-2</v>
      </c>
      <c r="L1868" s="9">
        <f t="shared" si="292"/>
        <v>0</v>
      </c>
      <c r="M1868" s="5">
        <f t="shared" ca="1" si="293"/>
        <v>-0.30599999999999994</v>
      </c>
      <c r="N1868" s="9">
        <f t="shared" ca="1" si="294"/>
        <v>0</v>
      </c>
      <c r="O1868" s="5">
        <f t="shared" ca="1" si="295"/>
        <v>2.200000000000002E-2</v>
      </c>
      <c r="P1868" s="9">
        <f t="shared" ca="1" si="296"/>
        <v>1</v>
      </c>
      <c r="Q1868" s="5">
        <f t="shared" ca="1" si="297"/>
        <v>-4.4285714285714275E-2</v>
      </c>
      <c r="R1868" s="9">
        <f t="shared" ca="1" si="298"/>
        <v>0</v>
      </c>
      <c r="S1868" s="5">
        <f t="shared" si="299"/>
        <v>-1</v>
      </c>
    </row>
    <row r="1869" spans="1:19" x14ac:dyDescent="0.3">
      <c r="A1869" s="7">
        <v>43087</v>
      </c>
      <c r="B1869" s="3">
        <v>73115</v>
      </c>
      <c r="C1869" s="3">
        <v>72621</v>
      </c>
      <c r="D1869" s="3">
        <v>73519</v>
      </c>
      <c r="E1869" s="3">
        <v>72621</v>
      </c>
      <c r="F1869" s="4" t="s">
        <v>1092</v>
      </c>
      <c r="G1869" s="1">
        <f>VALUE(LEFT(F1869,LEN(F1869)-1))*CHOOSE(MATCH(RIGHT(F1869,1),{"K";"M";"B"},0),1000,1000000,1000000000)</f>
        <v>3300000</v>
      </c>
      <c r="H1869" s="6">
        <v>7.0000000000000001E-3</v>
      </c>
      <c r="I1869" s="5">
        <f>+Dados_Históricos___Ibovespa_2015_a_2025[[#This Row],[Var%]]*100</f>
        <v>0.70000000000000007</v>
      </c>
      <c r="J1869" s="9">
        <f t="shared" si="290"/>
        <v>1</v>
      </c>
      <c r="K1869" s="5">
        <f t="shared" si="291"/>
        <v>0.20000000000000007</v>
      </c>
      <c r="L1869" s="9">
        <f t="shared" si="292"/>
        <v>1</v>
      </c>
      <c r="M1869" s="5">
        <f t="shared" ca="1" si="293"/>
        <v>0.09</v>
      </c>
      <c r="N1869" s="9">
        <f t="shared" ca="1" si="294"/>
        <v>1</v>
      </c>
      <c r="O1869" s="5">
        <f t="shared" ca="1" si="295"/>
        <v>7.0000000000000062E-3</v>
      </c>
      <c r="P1869" s="9">
        <f t="shared" ca="1" si="296"/>
        <v>1</v>
      </c>
      <c r="Q1869" s="5">
        <f t="shared" ca="1" si="297"/>
        <v>4.4761904761904767E-2</v>
      </c>
      <c r="R1869" s="9">
        <f t="shared" ca="1" si="298"/>
        <v>1</v>
      </c>
      <c r="S1869" s="5">
        <f t="shared" si="299"/>
        <v>1</v>
      </c>
    </row>
    <row r="1870" spans="1:19" x14ac:dyDescent="0.3">
      <c r="A1870" s="7">
        <v>43084</v>
      </c>
      <c r="B1870" s="3">
        <v>72608</v>
      </c>
      <c r="C1870" s="3">
        <v>72428</v>
      </c>
      <c r="D1870" s="3">
        <v>73069</v>
      </c>
      <c r="E1870" s="3">
        <v>72277</v>
      </c>
      <c r="F1870" s="4" t="s">
        <v>854</v>
      </c>
      <c r="G1870" s="1">
        <f>VALUE(LEFT(F1870,LEN(F1870)-1))*CHOOSE(MATCH(RIGHT(F1870,1),{"K";"M";"B"},0),1000,1000000,1000000000)</f>
        <v>4800000</v>
      </c>
      <c r="H1870" s="6">
        <v>2.5000000000000001E-3</v>
      </c>
      <c r="I1870" s="5">
        <f>+Dados_Históricos___Ibovespa_2015_a_2025[[#This Row],[Var%]]*100</f>
        <v>0.25</v>
      </c>
      <c r="J1870" s="9">
        <f t="shared" si="290"/>
        <v>1</v>
      </c>
      <c r="K1870" s="5">
        <f t="shared" si="291"/>
        <v>0</v>
      </c>
      <c r="L1870" s="9">
        <f t="shared" si="292"/>
        <v>0</v>
      </c>
      <c r="M1870" s="5">
        <f t="shared" ca="1" si="293"/>
        <v>-3.2000000000000042E-2</v>
      </c>
      <c r="N1870" s="9">
        <f t="shared" ca="1" si="294"/>
        <v>0</v>
      </c>
      <c r="O1870" s="5">
        <f t="shared" ca="1" si="295"/>
        <v>5.1000000000000004E-2</v>
      </c>
      <c r="P1870" s="9">
        <f t="shared" ca="1" si="296"/>
        <v>1</v>
      </c>
      <c r="Q1870" s="5">
        <f t="shared" ca="1" si="297"/>
        <v>0.12476190476190477</v>
      </c>
      <c r="R1870" s="9">
        <f t="shared" ca="1" si="298"/>
        <v>1</v>
      </c>
      <c r="S1870" s="5">
        <f t="shared" si="299"/>
        <v>-1</v>
      </c>
    </row>
    <row r="1871" spans="1:19" x14ac:dyDescent="0.3">
      <c r="A1871" s="7">
        <v>43083</v>
      </c>
      <c r="B1871" s="3">
        <v>72429</v>
      </c>
      <c r="C1871" s="3">
        <v>72913</v>
      </c>
      <c r="D1871" s="3">
        <v>72913</v>
      </c>
      <c r="E1871" s="3">
        <v>71969</v>
      </c>
      <c r="F1871" s="4" t="s">
        <v>1038</v>
      </c>
      <c r="G1871" s="1">
        <f>VALUE(LEFT(F1871,LEN(F1871)-1))*CHOOSE(MATCH(RIGHT(F1871,1),{"K";"M";"B"},0),1000,1000000,1000000000)</f>
        <v>3600000</v>
      </c>
      <c r="H1871" s="6">
        <v>-6.7000000000000002E-3</v>
      </c>
      <c r="I1871" s="5">
        <f>+Dados_Históricos___Ibovespa_2015_a_2025[[#This Row],[Var%]]*100</f>
        <v>-0.67</v>
      </c>
      <c r="J1871" s="9">
        <f t="shared" si="290"/>
        <v>0</v>
      </c>
      <c r="K1871" s="5">
        <f t="shared" si="291"/>
        <v>-0.17000000000000004</v>
      </c>
      <c r="L1871" s="9">
        <f t="shared" si="292"/>
        <v>0</v>
      </c>
      <c r="M1871" s="5">
        <f t="shared" ca="1" si="293"/>
        <v>-1.4000000000000058E-2</v>
      </c>
      <c r="N1871" s="9">
        <f t="shared" ca="1" si="294"/>
        <v>0</v>
      </c>
      <c r="O1871" s="5">
        <f t="shared" ca="1" si="295"/>
        <v>6.7000000000000004E-2</v>
      </c>
      <c r="P1871" s="9">
        <f t="shared" ca="1" si="296"/>
        <v>1</v>
      </c>
      <c r="Q1871" s="5">
        <f t="shared" ca="1" si="297"/>
        <v>4.7619047619047658E-3</v>
      </c>
      <c r="R1871" s="9">
        <f t="shared" ca="1" si="298"/>
        <v>1</v>
      </c>
      <c r="S1871" s="5">
        <f t="shared" si="299"/>
        <v>1</v>
      </c>
    </row>
    <row r="1872" spans="1:19" x14ac:dyDescent="0.3">
      <c r="A1872" s="7">
        <v>43082</v>
      </c>
      <c r="B1872" s="3">
        <v>72914</v>
      </c>
      <c r="C1872" s="3">
        <v>73827</v>
      </c>
      <c r="D1872" s="3">
        <v>74622</v>
      </c>
      <c r="E1872" s="3">
        <v>72569</v>
      </c>
      <c r="F1872" s="4" t="s">
        <v>976</v>
      </c>
      <c r="G1872" s="1">
        <f>VALUE(LEFT(F1872,LEN(F1872)-1))*CHOOSE(MATCH(RIGHT(F1872,1),{"K";"M";"B"},0),1000,1000000,1000000000)</f>
        <v>4630000</v>
      </c>
      <c r="H1872" s="6">
        <v>-1.2200000000000001E-2</v>
      </c>
      <c r="I1872" s="5">
        <f>+Dados_Históricos___Ibovespa_2015_a_2025[[#This Row],[Var%]]*100</f>
        <v>-1.22</v>
      </c>
      <c r="J1872" s="9">
        <f t="shared" si="290"/>
        <v>0</v>
      </c>
      <c r="K1872" s="5">
        <f t="shared" si="291"/>
        <v>-0.72</v>
      </c>
      <c r="L1872" s="9">
        <f t="shared" si="292"/>
        <v>0</v>
      </c>
      <c r="M1872" s="5">
        <f t="shared" ca="1" si="293"/>
        <v>-9.4E-2</v>
      </c>
      <c r="N1872" s="9">
        <f t="shared" ca="1" si="294"/>
        <v>0</v>
      </c>
      <c r="O1872" s="5">
        <f t="shared" ca="1" si="295"/>
        <v>3.400000000000003E-2</v>
      </c>
      <c r="P1872" s="9">
        <f t="shared" ca="1" si="296"/>
        <v>1</v>
      </c>
      <c r="Q1872" s="5">
        <f t="shared" ca="1" si="297"/>
        <v>5.7142857142857183E-2</v>
      </c>
      <c r="R1872" s="9">
        <f t="shared" ca="1" si="298"/>
        <v>1</v>
      </c>
      <c r="S1872" s="5">
        <f t="shared" si="299"/>
        <v>-1</v>
      </c>
    </row>
    <row r="1873" spans="1:19" x14ac:dyDescent="0.3">
      <c r="A1873" s="7">
        <v>43081</v>
      </c>
      <c r="B1873" s="3">
        <v>73814</v>
      </c>
      <c r="C1873" s="3">
        <v>72800</v>
      </c>
      <c r="D1873" s="3">
        <v>73814</v>
      </c>
      <c r="E1873" s="3">
        <v>71798</v>
      </c>
      <c r="F1873" s="4" t="s">
        <v>1093</v>
      </c>
      <c r="G1873" s="1">
        <f>VALUE(LEFT(F1873,LEN(F1873)-1))*CHOOSE(MATCH(RIGHT(F1873,1),{"K";"M";"B"},0),1000,1000000,1000000000)</f>
        <v>3050000</v>
      </c>
      <c r="H1873" s="6">
        <v>1.3899999999999999E-2</v>
      </c>
      <c r="I1873" s="5">
        <f>+Dados_Históricos___Ibovespa_2015_a_2025[[#This Row],[Var%]]*100</f>
        <v>1.39</v>
      </c>
      <c r="J1873" s="9">
        <f t="shared" si="290"/>
        <v>1</v>
      </c>
      <c r="K1873" s="5">
        <f t="shared" si="291"/>
        <v>0.8899999999999999</v>
      </c>
      <c r="L1873" s="9">
        <f t="shared" si="292"/>
        <v>1</v>
      </c>
      <c r="M1873" s="5">
        <f t="shared" ca="1" si="293"/>
        <v>0.35</v>
      </c>
      <c r="N1873" s="9">
        <f t="shared" ca="1" si="294"/>
        <v>1</v>
      </c>
      <c r="O1873" s="5">
        <f t="shared" ca="1" si="295"/>
        <v>-3.7999999999999944E-2</v>
      </c>
      <c r="P1873" s="9">
        <f t="shared" ca="1" si="296"/>
        <v>0</v>
      </c>
      <c r="Q1873" s="5">
        <f t="shared" ca="1" si="297"/>
        <v>6.5238095238095317E-2</v>
      </c>
      <c r="R1873" s="9">
        <f t="shared" ca="1" si="298"/>
        <v>1</v>
      </c>
      <c r="S1873" s="5">
        <f t="shared" si="299"/>
        <v>-1</v>
      </c>
    </row>
    <row r="1874" spans="1:19" x14ac:dyDescent="0.3">
      <c r="A1874" s="7">
        <v>43080</v>
      </c>
      <c r="B1874" s="3">
        <v>72800</v>
      </c>
      <c r="C1874" s="3">
        <v>72775</v>
      </c>
      <c r="D1874" s="3">
        <v>73361</v>
      </c>
      <c r="E1874" s="3">
        <v>72498</v>
      </c>
      <c r="F1874" s="4" t="s">
        <v>1094</v>
      </c>
      <c r="G1874" s="1">
        <f>VALUE(LEFT(F1874,LEN(F1874)-1))*CHOOSE(MATCH(RIGHT(F1874,1),{"K";"M";"B"},0),1000,1000000,1000000000)</f>
        <v>2530000</v>
      </c>
      <c r="H1874" s="6">
        <v>8.9999999999999998E-4</v>
      </c>
      <c r="I1874" s="5">
        <f>+Dados_Históricos___Ibovespa_2015_a_2025[[#This Row],[Var%]]*100</f>
        <v>0.09</v>
      </c>
      <c r="J1874" s="9">
        <f t="shared" si="290"/>
        <v>1</v>
      </c>
      <c r="K1874" s="5">
        <f t="shared" si="291"/>
        <v>0</v>
      </c>
      <c r="L1874" s="9">
        <f t="shared" si="292"/>
        <v>0</v>
      </c>
      <c r="M1874" s="5">
        <f t="shared" ca="1" si="293"/>
        <v>-7.5999999999999984E-2</v>
      </c>
      <c r="N1874" s="9">
        <f t="shared" ca="1" si="294"/>
        <v>0</v>
      </c>
      <c r="O1874" s="5">
        <f t="shared" ca="1" si="295"/>
        <v>-0.16599999999999995</v>
      </c>
      <c r="P1874" s="9">
        <f t="shared" ca="1" si="296"/>
        <v>0</v>
      </c>
      <c r="Q1874" s="5">
        <f t="shared" ca="1" si="297"/>
        <v>-9.2857142857142819E-2</v>
      </c>
      <c r="R1874" s="9">
        <f t="shared" ca="1" si="298"/>
        <v>0</v>
      </c>
      <c r="S1874" s="5">
        <f t="shared" si="299"/>
        <v>1</v>
      </c>
    </row>
    <row r="1875" spans="1:19" x14ac:dyDescent="0.3">
      <c r="A1875" s="7">
        <v>43077</v>
      </c>
      <c r="B1875" s="3">
        <v>72732</v>
      </c>
      <c r="C1875" s="3">
        <v>72489</v>
      </c>
      <c r="D1875" s="3">
        <v>73425</v>
      </c>
      <c r="E1875" s="3">
        <v>72489</v>
      </c>
      <c r="F1875" s="4" t="s">
        <v>1095</v>
      </c>
      <c r="G1875" s="1">
        <f>VALUE(LEFT(F1875,LEN(F1875)-1))*CHOOSE(MATCH(RIGHT(F1875,1),{"K";"M";"B"},0),1000,1000000,1000000000)</f>
        <v>3180000</v>
      </c>
      <c r="H1875" s="6">
        <v>3.3999999999999998E-3</v>
      </c>
      <c r="I1875" s="5">
        <f>+Dados_Históricos___Ibovespa_2015_a_2025[[#This Row],[Var%]]*100</f>
        <v>0.33999999999999997</v>
      </c>
      <c r="J1875" s="9">
        <f t="shared" si="290"/>
        <v>1</v>
      </c>
      <c r="K1875" s="5">
        <f t="shared" si="291"/>
        <v>0</v>
      </c>
      <c r="L1875" s="9">
        <f t="shared" si="292"/>
        <v>0</v>
      </c>
      <c r="M1875" s="5">
        <f t="shared" ca="1" si="293"/>
        <v>0.13400000000000006</v>
      </c>
      <c r="N1875" s="9">
        <f t="shared" ca="1" si="294"/>
        <v>1</v>
      </c>
      <c r="O1875" s="5">
        <f t="shared" ca="1" si="295"/>
        <v>-0.18799999999999994</v>
      </c>
      <c r="P1875" s="9">
        <f t="shared" ca="1" si="296"/>
        <v>0</v>
      </c>
      <c r="Q1875" s="5">
        <f t="shared" ca="1" si="297"/>
        <v>3.0952380952380992E-2</v>
      </c>
      <c r="R1875" s="9">
        <f t="shared" ca="1" si="298"/>
        <v>1</v>
      </c>
      <c r="S1875" s="5">
        <f t="shared" si="299"/>
        <v>1.0000000000000002</v>
      </c>
    </row>
    <row r="1876" spans="1:19" x14ac:dyDescent="0.3">
      <c r="A1876" s="7">
        <v>43076</v>
      </c>
      <c r="B1876" s="3">
        <v>72487</v>
      </c>
      <c r="C1876" s="3">
        <v>73268</v>
      </c>
      <c r="D1876" s="3">
        <v>73268</v>
      </c>
      <c r="E1876" s="3">
        <v>71356</v>
      </c>
      <c r="F1876" s="4" t="s">
        <v>1063</v>
      </c>
      <c r="G1876" s="1">
        <f>VALUE(LEFT(F1876,LEN(F1876)-1))*CHOOSE(MATCH(RIGHT(F1876,1),{"K";"M";"B"},0),1000,1000000,1000000000)</f>
        <v>3360000</v>
      </c>
      <c r="H1876" s="6">
        <v>-1.0699999999999999E-2</v>
      </c>
      <c r="I1876" s="5">
        <f>+Dados_Históricos___Ibovespa_2015_a_2025[[#This Row],[Var%]]*100</f>
        <v>-1.0699999999999998</v>
      </c>
      <c r="J1876" s="9">
        <f t="shared" si="290"/>
        <v>0</v>
      </c>
      <c r="K1876" s="5">
        <f t="shared" si="291"/>
        <v>-0.56999999999999984</v>
      </c>
      <c r="L1876" s="9">
        <f t="shared" si="292"/>
        <v>0</v>
      </c>
      <c r="M1876" s="5">
        <f t="shared" ca="1" si="293"/>
        <v>0.14800000000000008</v>
      </c>
      <c r="N1876" s="9">
        <f t="shared" ca="1" si="294"/>
        <v>1</v>
      </c>
      <c r="O1876" s="5">
        <f t="shared" ca="1" si="295"/>
        <v>-0.26599999999999996</v>
      </c>
      <c r="P1876" s="9">
        <f t="shared" ca="1" si="296"/>
        <v>0</v>
      </c>
      <c r="Q1876" s="5">
        <f t="shared" ca="1" si="297"/>
        <v>-0.10666666666666666</v>
      </c>
      <c r="R1876" s="9">
        <f t="shared" ca="1" si="298"/>
        <v>0</v>
      </c>
      <c r="S1876" s="5">
        <f t="shared" si="299"/>
        <v>-1</v>
      </c>
    </row>
    <row r="1877" spans="1:19" x14ac:dyDescent="0.3">
      <c r="A1877" s="7">
        <v>43075</v>
      </c>
      <c r="B1877" s="3">
        <v>73268</v>
      </c>
      <c r="C1877" s="3">
        <v>72535</v>
      </c>
      <c r="D1877" s="3">
        <v>73418</v>
      </c>
      <c r="E1877" s="3">
        <v>71906</v>
      </c>
      <c r="F1877" s="4" t="s">
        <v>1008</v>
      </c>
      <c r="G1877" s="1">
        <f>VALUE(LEFT(F1877,LEN(F1877)-1))*CHOOSE(MATCH(RIGHT(F1877,1),{"K";"M";"B"},0),1000,1000000,1000000000)</f>
        <v>3200000</v>
      </c>
      <c r="H1877" s="6">
        <v>0.01</v>
      </c>
      <c r="I1877" s="5">
        <f>+Dados_Históricos___Ibovespa_2015_a_2025[[#This Row],[Var%]]*100</f>
        <v>1</v>
      </c>
      <c r="J1877" s="9">
        <f t="shared" si="290"/>
        <v>1</v>
      </c>
      <c r="K1877" s="5">
        <f t="shared" si="291"/>
        <v>0.5</v>
      </c>
      <c r="L1877" s="9">
        <f t="shared" si="292"/>
        <v>1</v>
      </c>
      <c r="M1877" s="5">
        <f t="shared" ca="1" si="293"/>
        <v>0.16200000000000001</v>
      </c>
      <c r="N1877" s="9">
        <f t="shared" ca="1" si="294"/>
        <v>1</v>
      </c>
      <c r="O1877" s="5">
        <f t="shared" ca="1" si="295"/>
        <v>-0.16299999999999998</v>
      </c>
      <c r="P1877" s="9">
        <f t="shared" ca="1" si="296"/>
        <v>0</v>
      </c>
      <c r="Q1877" s="5">
        <f t="shared" ca="1" si="297"/>
        <v>-2.9999999999999975E-2</v>
      </c>
      <c r="R1877" s="9">
        <f t="shared" ca="1" si="298"/>
        <v>0</v>
      </c>
      <c r="S1877" s="5">
        <f t="shared" si="299"/>
        <v>-1</v>
      </c>
    </row>
    <row r="1878" spans="1:19" x14ac:dyDescent="0.3">
      <c r="A1878" s="7">
        <v>43074</v>
      </c>
      <c r="B1878" s="3">
        <v>72546</v>
      </c>
      <c r="C1878" s="3">
        <v>73090</v>
      </c>
      <c r="D1878" s="3">
        <v>74166</v>
      </c>
      <c r="E1878" s="3">
        <v>72319</v>
      </c>
      <c r="F1878" s="4" t="s">
        <v>1055</v>
      </c>
      <c r="G1878" s="1">
        <f>VALUE(LEFT(F1878,LEN(F1878)-1))*CHOOSE(MATCH(RIGHT(F1878,1),{"K";"M";"B"},0),1000,1000000,1000000000)</f>
        <v>3000000</v>
      </c>
      <c r="H1878" s="6">
        <v>-7.4000000000000003E-3</v>
      </c>
      <c r="I1878" s="5">
        <f>+Dados_Históricos___Ibovespa_2015_a_2025[[#This Row],[Var%]]*100</f>
        <v>-0.74</v>
      </c>
      <c r="J1878" s="9">
        <f t="shared" si="290"/>
        <v>0</v>
      </c>
      <c r="K1878" s="5">
        <f t="shared" si="291"/>
        <v>-0.24</v>
      </c>
      <c r="L1878" s="9">
        <f t="shared" si="292"/>
        <v>0</v>
      </c>
      <c r="M1878" s="5">
        <f t="shared" ca="1" si="293"/>
        <v>-0.42599999999999999</v>
      </c>
      <c r="N1878" s="9">
        <f t="shared" ca="1" si="294"/>
        <v>0</v>
      </c>
      <c r="O1878" s="5">
        <f t="shared" ca="1" si="295"/>
        <v>-0.27300000000000002</v>
      </c>
      <c r="P1878" s="9">
        <f t="shared" ca="1" si="296"/>
        <v>0</v>
      </c>
      <c r="Q1878" s="5">
        <f t="shared" ca="1" si="297"/>
        <v>-7.1904761904761874E-2</v>
      </c>
      <c r="R1878" s="9">
        <f t="shared" ca="1" si="298"/>
        <v>0</v>
      </c>
      <c r="S1878" s="5">
        <f t="shared" si="299"/>
        <v>1</v>
      </c>
    </row>
    <row r="1879" spans="1:19" x14ac:dyDescent="0.3">
      <c r="A1879" s="7">
        <v>43073</v>
      </c>
      <c r="B1879" s="3">
        <v>73090</v>
      </c>
      <c r="C1879" s="3">
        <v>72266</v>
      </c>
      <c r="D1879" s="3">
        <v>73749</v>
      </c>
      <c r="E1879" s="3">
        <v>72266</v>
      </c>
      <c r="F1879" s="4" t="s">
        <v>1096</v>
      </c>
      <c r="G1879" s="1">
        <f>VALUE(LEFT(F1879,LEN(F1879)-1))*CHOOSE(MATCH(RIGHT(F1879,1),{"K";"M";"B"},0),1000,1000000,1000000000)</f>
        <v>3130000</v>
      </c>
      <c r="H1879" s="6">
        <v>1.14E-2</v>
      </c>
      <c r="I1879" s="5">
        <f>+Dados_Históricos___Ibovespa_2015_a_2025[[#This Row],[Var%]]*100</f>
        <v>1.1400000000000001</v>
      </c>
      <c r="J1879" s="9">
        <f t="shared" si="290"/>
        <v>1</v>
      </c>
      <c r="K1879" s="5">
        <f t="shared" si="291"/>
        <v>0.64000000000000012</v>
      </c>
      <c r="L1879" s="9">
        <f t="shared" si="292"/>
        <v>1</v>
      </c>
      <c r="M1879" s="5">
        <f t="shared" ca="1" si="293"/>
        <v>-0.25599999999999989</v>
      </c>
      <c r="N1879" s="9">
        <f t="shared" ca="1" si="294"/>
        <v>0</v>
      </c>
      <c r="O1879" s="5">
        <f t="shared" ca="1" si="295"/>
        <v>-4.0999999999999967E-2</v>
      </c>
      <c r="P1879" s="9">
        <f t="shared" ca="1" si="296"/>
        <v>0</v>
      </c>
      <c r="Q1879" s="5">
        <f t="shared" ca="1" si="297"/>
        <v>-6.7619047619047579E-2</v>
      </c>
      <c r="R1879" s="9">
        <f t="shared" ca="1" si="298"/>
        <v>0</v>
      </c>
      <c r="S1879" s="5">
        <f t="shared" si="299"/>
        <v>1</v>
      </c>
    </row>
    <row r="1880" spans="1:19" x14ac:dyDescent="0.3">
      <c r="A1880" s="7">
        <v>43070</v>
      </c>
      <c r="B1880" s="3">
        <v>72264</v>
      </c>
      <c r="C1880" s="3">
        <v>71955</v>
      </c>
      <c r="D1880" s="3">
        <v>72472</v>
      </c>
      <c r="E1880" s="3">
        <v>71488</v>
      </c>
      <c r="F1880" s="4" t="s">
        <v>1023</v>
      </c>
      <c r="G1880" s="1">
        <f>VALUE(LEFT(F1880,LEN(F1880)-1))*CHOOSE(MATCH(RIGHT(F1880,1),{"K";"M";"B"},0),1000,1000000,1000000000)</f>
        <v>3100000</v>
      </c>
      <c r="H1880" s="6">
        <v>4.1000000000000003E-3</v>
      </c>
      <c r="I1880" s="5">
        <f>+Dados_Históricos___Ibovespa_2015_a_2025[[#This Row],[Var%]]*100</f>
        <v>0.41000000000000003</v>
      </c>
      <c r="J1880" s="9">
        <f t="shared" si="290"/>
        <v>1</v>
      </c>
      <c r="K1880" s="5">
        <f t="shared" si="291"/>
        <v>0</v>
      </c>
      <c r="L1880" s="9">
        <f t="shared" si="292"/>
        <v>0</v>
      </c>
      <c r="M1880" s="5">
        <f t="shared" ca="1" si="293"/>
        <v>-0.51</v>
      </c>
      <c r="N1880" s="9">
        <f t="shared" ca="1" si="294"/>
        <v>0</v>
      </c>
      <c r="O1880" s="5">
        <f t="shared" ca="1" si="295"/>
        <v>-2.6999999999999979E-2</v>
      </c>
      <c r="P1880" s="9">
        <f t="shared" ca="1" si="296"/>
        <v>0</v>
      </c>
      <c r="Q1880" s="5">
        <f t="shared" ca="1" si="297"/>
        <v>-0.15333333333333332</v>
      </c>
      <c r="R1880" s="9">
        <f t="shared" ca="1" si="298"/>
        <v>0</v>
      </c>
      <c r="S1880" s="5">
        <f t="shared" si="299"/>
        <v>1</v>
      </c>
    </row>
    <row r="1881" spans="1:19" x14ac:dyDescent="0.3">
      <c r="A1881" s="7">
        <v>43069</v>
      </c>
      <c r="B1881" s="3">
        <v>71971</v>
      </c>
      <c r="C1881" s="3">
        <v>72700</v>
      </c>
      <c r="D1881" s="3">
        <v>72700</v>
      </c>
      <c r="E1881" s="3">
        <v>71215</v>
      </c>
      <c r="F1881" s="4" t="s">
        <v>817</v>
      </c>
      <c r="G1881" s="1">
        <f>VALUE(LEFT(F1881,LEN(F1881)-1))*CHOOSE(MATCH(RIGHT(F1881,1),{"K";"M";"B"},0),1000,1000000,1000000000)</f>
        <v>5510000</v>
      </c>
      <c r="H1881" s="6">
        <v>-0.01</v>
      </c>
      <c r="I1881" s="5">
        <f>+Dados_Históricos___Ibovespa_2015_a_2025[[#This Row],[Var%]]*100</f>
        <v>-1</v>
      </c>
      <c r="J1881" s="9">
        <f t="shared" si="290"/>
        <v>0</v>
      </c>
      <c r="K1881" s="5">
        <f t="shared" si="291"/>
        <v>-0.5</v>
      </c>
      <c r="L1881" s="9">
        <f t="shared" si="292"/>
        <v>0</v>
      </c>
      <c r="M1881" s="5">
        <f t="shared" ca="1" si="293"/>
        <v>-0.67999999999999994</v>
      </c>
      <c r="N1881" s="9">
        <f t="shared" ca="1" si="294"/>
        <v>0</v>
      </c>
      <c r="O1881" s="5">
        <f t="shared" ca="1" si="295"/>
        <v>0.17000000000000004</v>
      </c>
      <c r="P1881" s="9">
        <f t="shared" ca="1" si="296"/>
        <v>1</v>
      </c>
      <c r="Q1881" s="5">
        <f t="shared" ca="1" si="297"/>
        <v>-0.24666666666666665</v>
      </c>
      <c r="R1881" s="9">
        <f t="shared" ca="1" si="298"/>
        <v>0</v>
      </c>
      <c r="S1881" s="5">
        <f t="shared" si="299"/>
        <v>-1</v>
      </c>
    </row>
    <row r="1882" spans="1:19" x14ac:dyDescent="0.3">
      <c r="A1882" s="7">
        <v>43068</v>
      </c>
      <c r="B1882" s="3">
        <v>72700</v>
      </c>
      <c r="C1882" s="3">
        <v>74146</v>
      </c>
      <c r="D1882" s="3">
        <v>74515</v>
      </c>
      <c r="E1882" s="3">
        <v>72700</v>
      </c>
      <c r="F1882" s="4" t="s">
        <v>993</v>
      </c>
      <c r="G1882" s="1">
        <f>VALUE(LEFT(F1882,LEN(F1882)-1))*CHOOSE(MATCH(RIGHT(F1882,1),{"K";"M";"B"},0),1000,1000000,1000000000)</f>
        <v>3750000</v>
      </c>
      <c r="H1882" s="6">
        <v>-1.9400000000000001E-2</v>
      </c>
      <c r="I1882" s="5">
        <f>+Dados_Históricos___Ibovespa_2015_a_2025[[#This Row],[Var%]]*100</f>
        <v>-1.94</v>
      </c>
      <c r="J1882" s="9">
        <f t="shared" si="290"/>
        <v>0</v>
      </c>
      <c r="K1882" s="5">
        <f t="shared" si="291"/>
        <v>-1.44</v>
      </c>
      <c r="L1882" s="9">
        <f t="shared" si="292"/>
        <v>0</v>
      </c>
      <c r="M1882" s="5">
        <f t="shared" ca="1" si="293"/>
        <v>-0.48799999999999999</v>
      </c>
      <c r="N1882" s="9">
        <f t="shared" ca="1" si="294"/>
        <v>0</v>
      </c>
      <c r="O1882" s="5">
        <f t="shared" ca="1" si="295"/>
        <v>4.3000000000000017E-2</v>
      </c>
      <c r="P1882" s="9">
        <f t="shared" ca="1" si="296"/>
        <v>1</v>
      </c>
      <c r="Q1882" s="5">
        <f t="shared" ca="1" si="297"/>
        <v>-0.19380952380952379</v>
      </c>
      <c r="R1882" s="9">
        <f t="shared" ca="1" si="298"/>
        <v>0</v>
      </c>
      <c r="S1882" s="5">
        <f t="shared" si="299"/>
        <v>1</v>
      </c>
    </row>
    <row r="1883" spans="1:19" x14ac:dyDescent="0.3">
      <c r="A1883" s="7">
        <v>43067</v>
      </c>
      <c r="B1883" s="3">
        <v>74140</v>
      </c>
      <c r="C1883" s="3">
        <v>74060</v>
      </c>
      <c r="D1883" s="3">
        <v>74989</v>
      </c>
      <c r="E1883" s="3">
        <v>74056</v>
      </c>
      <c r="F1883" s="4" t="s">
        <v>1097</v>
      </c>
      <c r="G1883" s="1">
        <f>VALUE(LEFT(F1883,LEN(F1883)-1))*CHOOSE(MATCH(RIGHT(F1883,1),{"K";"M";"B"},0),1000,1000000,1000000000)</f>
        <v>3120000</v>
      </c>
      <c r="H1883" s="6">
        <v>1.1000000000000001E-3</v>
      </c>
      <c r="I1883" s="5">
        <f>+Dados_Históricos___Ibovespa_2015_a_2025[[#This Row],[Var%]]*100</f>
        <v>0.11</v>
      </c>
      <c r="J1883" s="9">
        <f t="shared" si="290"/>
        <v>1</v>
      </c>
      <c r="K1883" s="5">
        <f t="shared" si="291"/>
        <v>0</v>
      </c>
      <c r="L1883" s="9">
        <f t="shared" si="292"/>
        <v>0</v>
      </c>
      <c r="M1883" s="5">
        <f t="shared" ca="1" si="293"/>
        <v>-0.12</v>
      </c>
      <c r="N1883" s="9">
        <f t="shared" ca="1" si="294"/>
        <v>0</v>
      </c>
      <c r="O1883" s="5">
        <f t="shared" ca="1" si="295"/>
        <v>0.28000000000000008</v>
      </c>
      <c r="P1883" s="9">
        <f t="shared" ca="1" si="296"/>
        <v>1</v>
      </c>
      <c r="Q1883" s="5">
        <f t="shared" ca="1" si="297"/>
        <v>-0.1495238095238095</v>
      </c>
      <c r="R1883" s="9">
        <f t="shared" ca="1" si="298"/>
        <v>0</v>
      </c>
      <c r="S1883" s="5">
        <f t="shared" si="299"/>
        <v>-1</v>
      </c>
    </row>
    <row r="1884" spans="1:19" x14ac:dyDescent="0.3">
      <c r="A1884" s="7">
        <v>43066</v>
      </c>
      <c r="B1884" s="3">
        <v>74059</v>
      </c>
      <c r="C1884" s="3">
        <v>74157</v>
      </c>
      <c r="D1884" s="3">
        <v>74157</v>
      </c>
      <c r="E1884" s="3">
        <v>73159</v>
      </c>
      <c r="F1884" s="4" t="s">
        <v>1098</v>
      </c>
      <c r="G1884" s="1">
        <f>VALUE(LEFT(F1884,LEN(F1884)-1))*CHOOSE(MATCH(RIGHT(F1884,1),{"K";"M";"B"},0),1000,1000000,1000000000)</f>
        <v>2900000</v>
      </c>
      <c r="H1884" s="6">
        <v>-1.2999999999999999E-3</v>
      </c>
      <c r="I1884" s="5">
        <f>+Dados_Históricos___Ibovespa_2015_a_2025[[#This Row],[Var%]]*100</f>
        <v>-0.13</v>
      </c>
      <c r="J1884" s="9">
        <f t="shared" si="290"/>
        <v>0</v>
      </c>
      <c r="K1884" s="5">
        <f t="shared" si="291"/>
        <v>0</v>
      </c>
      <c r="L1884" s="9">
        <f t="shared" si="292"/>
        <v>0</v>
      </c>
      <c r="M1884" s="5">
        <f t="shared" ca="1" si="293"/>
        <v>0.17399999999999999</v>
      </c>
      <c r="N1884" s="9">
        <f t="shared" ca="1" si="294"/>
        <v>1</v>
      </c>
      <c r="O1884" s="5">
        <f t="shared" ca="1" si="295"/>
        <v>0.16400000000000003</v>
      </c>
      <c r="P1884" s="9">
        <f t="shared" ca="1" si="296"/>
        <v>1</v>
      </c>
      <c r="Q1884" s="5">
        <f t="shared" ca="1" si="297"/>
        <v>-0.13476190476190478</v>
      </c>
      <c r="R1884" s="9">
        <f t="shared" ca="1" si="298"/>
        <v>0</v>
      </c>
      <c r="S1884" s="5">
        <f t="shared" si="299"/>
        <v>1</v>
      </c>
    </row>
    <row r="1885" spans="1:19" x14ac:dyDescent="0.3">
      <c r="A1885" s="7">
        <v>43063</v>
      </c>
      <c r="B1885" s="3">
        <v>74157</v>
      </c>
      <c r="C1885" s="3">
        <v>74503</v>
      </c>
      <c r="D1885" s="3">
        <v>74542</v>
      </c>
      <c r="E1885" s="3">
        <v>74093</v>
      </c>
      <c r="F1885" s="4" t="s">
        <v>1021</v>
      </c>
      <c r="G1885" s="1">
        <f>VALUE(LEFT(F1885,LEN(F1885)-1))*CHOOSE(MATCH(RIGHT(F1885,1),{"K";"M";"B"},0),1000,1000000,1000000000)</f>
        <v>2590000</v>
      </c>
      <c r="H1885" s="6">
        <v>-4.4000000000000003E-3</v>
      </c>
      <c r="I1885" s="5">
        <f>+Dados_Históricos___Ibovespa_2015_a_2025[[#This Row],[Var%]]*100</f>
        <v>-0.44</v>
      </c>
      <c r="J1885" s="9">
        <f t="shared" si="290"/>
        <v>0</v>
      </c>
      <c r="K1885" s="5">
        <f t="shared" si="291"/>
        <v>0</v>
      </c>
      <c r="L1885" s="9">
        <f t="shared" si="292"/>
        <v>0</v>
      </c>
      <c r="M1885" s="5">
        <f t="shared" ca="1" si="293"/>
        <v>0.45600000000000007</v>
      </c>
      <c r="N1885" s="9">
        <f t="shared" ca="1" si="294"/>
        <v>1</v>
      </c>
      <c r="O1885" s="5">
        <f t="shared" ca="1" si="295"/>
        <v>-1.5999999999999993E-2</v>
      </c>
      <c r="P1885" s="9">
        <f t="shared" ca="1" si="296"/>
        <v>0</v>
      </c>
      <c r="Q1885" s="5">
        <f t="shared" ca="1" si="297"/>
        <v>-6.9523809523809529E-2</v>
      </c>
      <c r="R1885" s="9">
        <f t="shared" ca="1" si="298"/>
        <v>0</v>
      </c>
      <c r="S1885" s="5">
        <f t="shared" si="299"/>
        <v>1</v>
      </c>
    </row>
    <row r="1886" spans="1:19" x14ac:dyDescent="0.3">
      <c r="A1886" s="7">
        <v>43062</v>
      </c>
      <c r="B1886" s="3">
        <v>74487</v>
      </c>
      <c r="C1886" s="3">
        <v>74519</v>
      </c>
      <c r="D1886" s="3">
        <v>74578</v>
      </c>
      <c r="E1886" s="3">
        <v>73851</v>
      </c>
      <c r="F1886" s="4" t="s">
        <v>1099</v>
      </c>
      <c r="G1886" s="1">
        <f>VALUE(LEFT(F1886,LEN(F1886)-1))*CHOOSE(MATCH(RIGHT(F1886,1),{"K";"M";"B"},0),1000,1000000,1000000000)</f>
        <v>1600000</v>
      </c>
      <c r="H1886" s="6">
        <v>-4.0000000000000002E-4</v>
      </c>
      <c r="I1886" s="5">
        <f>+Dados_Históricos___Ibovespa_2015_a_2025[[#This Row],[Var%]]*100</f>
        <v>-0.04</v>
      </c>
      <c r="J1886" s="9">
        <f t="shared" si="290"/>
        <v>0</v>
      </c>
      <c r="K1886" s="5">
        <f t="shared" si="291"/>
        <v>0</v>
      </c>
      <c r="L1886" s="9">
        <f t="shared" si="292"/>
        <v>0</v>
      </c>
      <c r="M1886" s="5">
        <f t="shared" ca="1" si="293"/>
        <v>1.02</v>
      </c>
      <c r="N1886" s="9">
        <f t="shared" ca="1" si="294"/>
        <v>1</v>
      </c>
      <c r="O1886" s="5">
        <f t="shared" ca="1" si="295"/>
        <v>0.29699999999999999</v>
      </c>
      <c r="P1886" s="9">
        <f t="shared" ca="1" si="296"/>
        <v>1</v>
      </c>
      <c r="Q1886" s="5">
        <f t="shared" ca="1" si="297"/>
        <v>-0.10952380952380951</v>
      </c>
      <c r="R1886" s="9">
        <f t="shared" ca="1" si="298"/>
        <v>0</v>
      </c>
      <c r="S1886" s="5">
        <f t="shared" si="299"/>
        <v>-1</v>
      </c>
    </row>
    <row r="1887" spans="1:19" x14ac:dyDescent="0.3">
      <c r="A1887" s="7">
        <v>43061</v>
      </c>
      <c r="B1887" s="3">
        <v>74519</v>
      </c>
      <c r="C1887" s="3">
        <v>74611</v>
      </c>
      <c r="D1887" s="3">
        <v>75019</v>
      </c>
      <c r="E1887" s="3">
        <v>74242</v>
      </c>
      <c r="F1887" s="4" t="s">
        <v>1100</v>
      </c>
      <c r="G1887" s="1">
        <f>VALUE(LEFT(F1887,LEN(F1887)-1))*CHOOSE(MATCH(RIGHT(F1887,1),{"K";"M";"B"},0),1000,1000000,1000000000)</f>
        <v>3520000</v>
      </c>
      <c r="H1887" s="6">
        <v>-1E-3</v>
      </c>
      <c r="I1887" s="5">
        <f>+Dados_Históricos___Ibovespa_2015_a_2025[[#This Row],[Var%]]*100</f>
        <v>-0.1</v>
      </c>
      <c r="J1887" s="9">
        <f t="shared" si="290"/>
        <v>0</v>
      </c>
      <c r="K1887" s="5">
        <f t="shared" si="291"/>
        <v>0</v>
      </c>
      <c r="L1887" s="9">
        <f t="shared" si="292"/>
        <v>0</v>
      </c>
      <c r="M1887" s="5">
        <f t="shared" ca="1" si="293"/>
        <v>0.57400000000000007</v>
      </c>
      <c r="N1887" s="9">
        <f t="shared" ca="1" si="294"/>
        <v>1</v>
      </c>
      <c r="O1887" s="5">
        <f t="shared" ca="1" si="295"/>
        <v>4.6000000000000082E-2</v>
      </c>
      <c r="P1887" s="9">
        <f t="shared" ca="1" si="296"/>
        <v>1</v>
      </c>
      <c r="Q1887" s="5">
        <f t="shared" ca="1" si="297"/>
        <v>-0.10095238095238089</v>
      </c>
      <c r="R1887" s="9">
        <f t="shared" ca="1" si="298"/>
        <v>0</v>
      </c>
      <c r="S1887" s="5">
        <f t="shared" si="299"/>
        <v>-1</v>
      </c>
    </row>
    <row r="1888" spans="1:19" x14ac:dyDescent="0.3">
      <c r="A1888" s="7">
        <v>43060</v>
      </c>
      <c r="B1888" s="3">
        <v>74595</v>
      </c>
      <c r="C1888" s="3">
        <v>73439</v>
      </c>
      <c r="D1888" s="3">
        <v>75073</v>
      </c>
      <c r="E1888" s="3">
        <v>73439</v>
      </c>
      <c r="F1888" s="4" t="s">
        <v>1072</v>
      </c>
      <c r="G1888" s="1">
        <f>VALUE(LEFT(F1888,LEN(F1888)-1))*CHOOSE(MATCH(RIGHT(F1888,1),{"K";"M";"B"},0),1000,1000000,1000000000)</f>
        <v>3650000</v>
      </c>
      <c r="H1888" s="6">
        <v>1.5800000000000002E-2</v>
      </c>
      <c r="I1888" s="5">
        <f>+Dados_Históricos___Ibovespa_2015_a_2025[[#This Row],[Var%]]*100</f>
        <v>1.58</v>
      </c>
      <c r="J1888" s="9">
        <f t="shared" si="290"/>
        <v>1</v>
      </c>
      <c r="K1888" s="5">
        <f t="shared" si="291"/>
        <v>1.08</v>
      </c>
      <c r="L1888" s="9">
        <f t="shared" si="292"/>
        <v>1</v>
      </c>
      <c r="M1888" s="5">
        <f t="shared" ca="1" si="293"/>
        <v>0.68</v>
      </c>
      <c r="N1888" s="9">
        <f t="shared" ca="1" si="294"/>
        <v>1</v>
      </c>
      <c r="O1888" s="5">
        <f t="shared" ca="1" si="295"/>
        <v>0.11000000000000006</v>
      </c>
      <c r="P1888" s="9">
        <f t="shared" ca="1" si="296"/>
        <v>1</v>
      </c>
      <c r="Q1888" s="5">
        <f t="shared" ca="1" si="297"/>
        <v>-0.1152380952380952</v>
      </c>
      <c r="R1888" s="9">
        <f t="shared" ca="1" si="298"/>
        <v>0</v>
      </c>
      <c r="S1888" s="5">
        <f t="shared" si="299"/>
        <v>1</v>
      </c>
    </row>
    <row r="1889" spans="1:19" x14ac:dyDescent="0.3">
      <c r="A1889" s="7">
        <v>43056</v>
      </c>
      <c r="B1889" s="3">
        <v>73437</v>
      </c>
      <c r="C1889" s="3">
        <v>72512</v>
      </c>
      <c r="D1889" s="3">
        <v>73632</v>
      </c>
      <c r="E1889" s="3">
        <v>72390</v>
      </c>
      <c r="F1889" s="4" t="s">
        <v>1084</v>
      </c>
      <c r="G1889" s="1">
        <f>VALUE(LEFT(F1889,LEN(F1889)-1))*CHOOSE(MATCH(RIGHT(F1889,1),{"K";"M";"B"},0),1000,1000000,1000000000)</f>
        <v>2830000</v>
      </c>
      <c r="H1889" s="6">
        <v>1.2800000000000001E-2</v>
      </c>
      <c r="I1889" s="5">
        <f>+Dados_Históricos___Ibovespa_2015_a_2025[[#This Row],[Var%]]*100</f>
        <v>1.28</v>
      </c>
      <c r="J1889" s="9">
        <f t="shared" si="290"/>
        <v>1</v>
      </c>
      <c r="K1889" s="5">
        <f t="shared" si="291"/>
        <v>0.78</v>
      </c>
      <c r="L1889" s="9">
        <f t="shared" si="292"/>
        <v>1</v>
      </c>
      <c r="M1889" s="5">
        <f t="shared" ca="1" si="293"/>
        <v>0.154</v>
      </c>
      <c r="N1889" s="9">
        <f t="shared" ca="1" si="294"/>
        <v>1</v>
      </c>
      <c r="O1889" s="5">
        <f t="shared" ca="1" si="295"/>
        <v>-3.5999999999999997E-2</v>
      </c>
      <c r="P1889" s="9">
        <f t="shared" ca="1" si="296"/>
        <v>0</v>
      </c>
      <c r="Q1889" s="5">
        <f t="shared" ca="1" si="297"/>
        <v>-0.16619047619047619</v>
      </c>
      <c r="R1889" s="9">
        <f t="shared" ca="1" si="298"/>
        <v>0</v>
      </c>
      <c r="S1889" s="5">
        <f t="shared" si="299"/>
        <v>1.0000000000000002</v>
      </c>
    </row>
    <row r="1890" spans="1:19" x14ac:dyDescent="0.3">
      <c r="A1890" s="7">
        <v>43055</v>
      </c>
      <c r="B1890" s="3">
        <v>72512</v>
      </c>
      <c r="C1890" s="3">
        <v>70827</v>
      </c>
      <c r="D1890" s="3">
        <v>72896</v>
      </c>
      <c r="E1890" s="3">
        <v>70827</v>
      </c>
      <c r="F1890" s="4" t="s">
        <v>1079</v>
      </c>
      <c r="G1890" s="1">
        <f>VALUE(LEFT(F1890,LEN(F1890)-1))*CHOOSE(MATCH(RIGHT(F1890,1),{"K";"M";"B"},0),1000,1000000,1000000000)</f>
        <v>3440000</v>
      </c>
      <c r="H1890" s="6">
        <v>2.3800000000000002E-2</v>
      </c>
      <c r="I1890" s="5">
        <f>+Dados_Históricos___Ibovespa_2015_a_2025[[#This Row],[Var%]]*100</f>
        <v>2.3800000000000003</v>
      </c>
      <c r="J1890" s="9">
        <f t="shared" si="290"/>
        <v>1</v>
      </c>
      <c r="K1890" s="5">
        <f t="shared" si="291"/>
        <v>1.8800000000000003</v>
      </c>
      <c r="L1890" s="9">
        <f t="shared" si="292"/>
        <v>1</v>
      </c>
      <c r="M1890" s="5">
        <f t="shared" ca="1" si="293"/>
        <v>-0.48799999999999999</v>
      </c>
      <c r="N1890" s="9">
        <f t="shared" ca="1" si="294"/>
        <v>0</v>
      </c>
      <c r="O1890" s="5">
        <f t="shared" ca="1" si="295"/>
        <v>-0.22899999999999995</v>
      </c>
      <c r="P1890" s="9">
        <f t="shared" ca="1" si="296"/>
        <v>0</v>
      </c>
      <c r="Q1890" s="5">
        <f t="shared" ca="1" si="297"/>
        <v>-0.27</v>
      </c>
      <c r="R1890" s="9">
        <f t="shared" ca="1" si="298"/>
        <v>0</v>
      </c>
      <c r="S1890" s="5">
        <f t="shared" si="299"/>
        <v>1</v>
      </c>
    </row>
    <row r="1891" spans="1:19" x14ac:dyDescent="0.3">
      <c r="A1891" s="7">
        <v>43053</v>
      </c>
      <c r="B1891" s="3">
        <v>70827</v>
      </c>
      <c r="C1891" s="3">
        <v>72442</v>
      </c>
      <c r="D1891" s="3">
        <v>72838</v>
      </c>
      <c r="E1891" s="3">
        <v>70825</v>
      </c>
      <c r="F1891" s="4" t="s">
        <v>961</v>
      </c>
      <c r="G1891" s="1">
        <f>VALUE(LEFT(F1891,LEN(F1891)-1))*CHOOSE(MATCH(RIGHT(F1891,1),{"K";"M";"B"},0),1000,1000000,1000000000)</f>
        <v>4490000</v>
      </c>
      <c r="H1891" s="6">
        <v>-2.2700000000000001E-2</v>
      </c>
      <c r="I1891" s="5">
        <f>+Dados_Históricos___Ibovespa_2015_a_2025[[#This Row],[Var%]]*100</f>
        <v>-2.27</v>
      </c>
      <c r="J1891" s="9">
        <f t="shared" si="290"/>
        <v>0</v>
      </c>
      <c r="K1891" s="5">
        <f t="shared" si="291"/>
        <v>-1.77</v>
      </c>
      <c r="L1891" s="9">
        <f t="shared" si="292"/>
        <v>0</v>
      </c>
      <c r="M1891" s="5">
        <f t="shared" ca="1" si="293"/>
        <v>-0.42600000000000005</v>
      </c>
      <c r="N1891" s="9">
        <f t="shared" ca="1" si="294"/>
        <v>0</v>
      </c>
      <c r="O1891" s="5">
        <f t="shared" ca="1" si="295"/>
        <v>-0.53300000000000003</v>
      </c>
      <c r="P1891" s="9">
        <f t="shared" ca="1" si="296"/>
        <v>0</v>
      </c>
      <c r="Q1891" s="5">
        <f t="shared" ca="1" si="297"/>
        <v>-0.38952380952380961</v>
      </c>
      <c r="R1891" s="9">
        <f t="shared" ca="1" si="298"/>
        <v>0</v>
      </c>
      <c r="S1891" s="5">
        <f t="shared" si="299"/>
        <v>-1</v>
      </c>
    </row>
    <row r="1892" spans="1:19" x14ac:dyDescent="0.3">
      <c r="A1892" s="7">
        <v>43052</v>
      </c>
      <c r="B1892" s="3">
        <v>72475</v>
      </c>
      <c r="C1892" s="3">
        <v>72167</v>
      </c>
      <c r="D1892" s="3">
        <v>72735</v>
      </c>
      <c r="E1892" s="3">
        <v>71776</v>
      </c>
      <c r="F1892" s="4" t="s">
        <v>1101</v>
      </c>
      <c r="G1892" s="1">
        <f>VALUE(LEFT(F1892,LEN(F1892)-1))*CHOOSE(MATCH(RIGHT(F1892,1),{"K";"M";"B"},0),1000,1000000,1000000000)</f>
        <v>2870000</v>
      </c>
      <c r="H1892" s="6">
        <v>4.3E-3</v>
      </c>
      <c r="I1892" s="5">
        <f>+Dados_Históricos___Ibovespa_2015_a_2025[[#This Row],[Var%]]*100</f>
        <v>0.43</v>
      </c>
      <c r="J1892" s="9">
        <f t="shared" si="290"/>
        <v>1</v>
      </c>
      <c r="K1892" s="5">
        <f t="shared" si="291"/>
        <v>0</v>
      </c>
      <c r="L1892" s="9">
        <f t="shared" si="292"/>
        <v>0</v>
      </c>
      <c r="M1892" s="5">
        <f t="shared" ca="1" si="293"/>
        <v>-0.48200000000000004</v>
      </c>
      <c r="N1892" s="9">
        <f t="shared" ca="1" si="294"/>
        <v>0</v>
      </c>
      <c r="O1892" s="5">
        <f t="shared" ca="1" si="295"/>
        <v>-0.46100000000000002</v>
      </c>
      <c r="P1892" s="9">
        <f t="shared" ca="1" si="296"/>
        <v>0</v>
      </c>
      <c r="Q1892" s="5">
        <f t="shared" ca="1" si="297"/>
        <v>-0.26095238095238099</v>
      </c>
      <c r="R1892" s="9">
        <f t="shared" ca="1" si="298"/>
        <v>0</v>
      </c>
      <c r="S1892" s="5">
        <f t="shared" si="299"/>
        <v>-1</v>
      </c>
    </row>
    <row r="1893" spans="1:19" x14ac:dyDescent="0.3">
      <c r="A1893" s="7">
        <v>43049</v>
      </c>
      <c r="B1893" s="3">
        <v>72166</v>
      </c>
      <c r="C1893" s="3">
        <v>72932</v>
      </c>
      <c r="D1893" s="3">
        <v>73019</v>
      </c>
      <c r="E1893" s="3">
        <v>71920</v>
      </c>
      <c r="F1893" s="4" t="s">
        <v>1085</v>
      </c>
      <c r="G1893" s="1">
        <f>VALUE(LEFT(F1893,LEN(F1893)-1))*CHOOSE(MATCH(RIGHT(F1893,1),{"K";"M";"B"},0),1000,1000000,1000000000)</f>
        <v>3240000</v>
      </c>
      <c r="H1893" s="6">
        <v>-1.0500000000000001E-2</v>
      </c>
      <c r="I1893" s="5">
        <f>+Dados_Históricos___Ibovespa_2015_a_2025[[#This Row],[Var%]]*100</f>
        <v>-1.05</v>
      </c>
      <c r="J1893" s="9">
        <f t="shared" si="290"/>
        <v>0</v>
      </c>
      <c r="K1893" s="5">
        <f t="shared" si="291"/>
        <v>-0.55000000000000004</v>
      </c>
      <c r="L1893" s="9">
        <f t="shared" si="292"/>
        <v>0</v>
      </c>
      <c r="M1893" s="5">
        <f t="shared" ca="1" si="293"/>
        <v>-0.46000000000000008</v>
      </c>
      <c r="N1893" s="9">
        <f t="shared" ca="1" si="294"/>
        <v>0</v>
      </c>
      <c r="O1893" s="5">
        <f t="shared" ca="1" si="295"/>
        <v>-0.49299999999999999</v>
      </c>
      <c r="P1893" s="9">
        <f t="shared" ca="1" si="296"/>
        <v>0</v>
      </c>
      <c r="Q1893" s="5">
        <f t="shared" ca="1" si="297"/>
        <v>-0.29619047619047623</v>
      </c>
      <c r="R1893" s="9">
        <f t="shared" ca="1" si="298"/>
        <v>0</v>
      </c>
      <c r="S1893" s="5">
        <f t="shared" si="299"/>
        <v>-1</v>
      </c>
    </row>
    <row r="1894" spans="1:19" x14ac:dyDescent="0.3">
      <c r="A1894" s="7">
        <v>43048</v>
      </c>
      <c r="B1894" s="3">
        <v>72931</v>
      </c>
      <c r="C1894" s="3">
        <v>74363</v>
      </c>
      <c r="D1894" s="3">
        <v>74363</v>
      </c>
      <c r="E1894" s="3">
        <v>72795</v>
      </c>
      <c r="F1894" s="4" t="s">
        <v>1102</v>
      </c>
      <c r="G1894" s="1">
        <f>VALUE(LEFT(F1894,LEN(F1894)-1))*CHOOSE(MATCH(RIGHT(F1894,1),{"K";"M";"B"},0),1000,1000000,1000000000)</f>
        <v>3410000</v>
      </c>
      <c r="H1894" s="6">
        <v>-1.9300000000000001E-2</v>
      </c>
      <c r="I1894" s="5">
        <f>+Dados_Históricos___Ibovespa_2015_a_2025[[#This Row],[Var%]]*100</f>
        <v>-1.9300000000000002</v>
      </c>
      <c r="J1894" s="9">
        <f t="shared" si="290"/>
        <v>0</v>
      </c>
      <c r="K1894" s="5">
        <f t="shared" si="291"/>
        <v>-1.4300000000000002</v>
      </c>
      <c r="L1894" s="9">
        <f t="shared" si="292"/>
        <v>0</v>
      </c>
      <c r="M1894" s="5">
        <f t="shared" ca="1" si="293"/>
        <v>-0.22599999999999998</v>
      </c>
      <c r="N1894" s="9">
        <f t="shared" ca="1" si="294"/>
        <v>0</v>
      </c>
      <c r="O1894" s="5">
        <f t="shared" ca="1" si="295"/>
        <v>-0.48900000000000005</v>
      </c>
      <c r="P1894" s="9">
        <f t="shared" ca="1" si="296"/>
        <v>0</v>
      </c>
      <c r="Q1894" s="5">
        <f t="shared" ca="1" si="297"/>
        <v>-0.17238095238095247</v>
      </c>
      <c r="R1894" s="9">
        <f t="shared" ca="1" si="298"/>
        <v>0</v>
      </c>
      <c r="S1894" s="5">
        <f t="shared" si="299"/>
        <v>-0.99999999999999978</v>
      </c>
    </row>
    <row r="1895" spans="1:19" x14ac:dyDescent="0.3">
      <c r="A1895" s="7">
        <v>43047</v>
      </c>
      <c r="B1895" s="3">
        <v>74363</v>
      </c>
      <c r="C1895" s="3">
        <v>72468</v>
      </c>
      <c r="D1895" s="3">
        <v>74481</v>
      </c>
      <c r="E1895" s="3">
        <v>72468</v>
      </c>
      <c r="F1895" s="4" t="s">
        <v>1007</v>
      </c>
      <c r="G1895" s="1">
        <f>VALUE(LEFT(F1895,LEN(F1895)-1))*CHOOSE(MATCH(RIGHT(F1895,1),{"K";"M";"B"},0),1000,1000000,1000000000)</f>
        <v>3510000</v>
      </c>
      <c r="H1895" s="6">
        <v>2.69E-2</v>
      </c>
      <c r="I1895" s="5">
        <f>+Dados_Históricos___Ibovespa_2015_a_2025[[#This Row],[Var%]]*100</f>
        <v>2.69</v>
      </c>
      <c r="J1895" s="9">
        <f t="shared" si="290"/>
        <v>1</v>
      </c>
      <c r="K1895" s="5">
        <f t="shared" si="291"/>
        <v>2.19</v>
      </c>
      <c r="L1895" s="9">
        <f t="shared" si="292"/>
        <v>1</v>
      </c>
      <c r="M1895" s="5">
        <f t="shared" ca="1" si="293"/>
        <v>3.0000000000000027E-2</v>
      </c>
      <c r="N1895" s="9">
        <f t="shared" ca="1" si="294"/>
        <v>1</v>
      </c>
      <c r="O1895" s="5">
        <f t="shared" ca="1" si="295"/>
        <v>-0.254</v>
      </c>
      <c r="P1895" s="9">
        <f t="shared" ca="1" si="296"/>
        <v>0</v>
      </c>
      <c r="Q1895" s="5">
        <f t="shared" ca="1" si="297"/>
        <v>-0.10095238095238093</v>
      </c>
      <c r="R1895" s="9">
        <f t="shared" ca="1" si="298"/>
        <v>0</v>
      </c>
      <c r="S1895" s="5">
        <f t="shared" si="299"/>
        <v>1</v>
      </c>
    </row>
    <row r="1896" spans="1:19" x14ac:dyDescent="0.3">
      <c r="A1896" s="7">
        <v>43046</v>
      </c>
      <c r="B1896" s="3">
        <v>72415</v>
      </c>
      <c r="C1896" s="3">
        <v>74306</v>
      </c>
      <c r="D1896" s="3">
        <v>74306</v>
      </c>
      <c r="E1896" s="3">
        <v>72386</v>
      </c>
      <c r="F1896" s="4" t="s">
        <v>974</v>
      </c>
      <c r="G1896" s="1">
        <f>VALUE(LEFT(F1896,LEN(F1896)-1))*CHOOSE(MATCH(RIGHT(F1896,1),{"K";"M";"B"},0),1000,1000000,1000000000)</f>
        <v>5040000</v>
      </c>
      <c r="H1896" s="6">
        <v>-2.5499999999999998E-2</v>
      </c>
      <c r="I1896" s="5">
        <f>+Dados_Históricos___Ibovespa_2015_a_2025[[#This Row],[Var%]]*100</f>
        <v>-2.5499999999999998</v>
      </c>
      <c r="J1896" s="9">
        <f t="shared" si="290"/>
        <v>0</v>
      </c>
      <c r="K1896" s="5">
        <f t="shared" si="291"/>
        <v>-2.0499999999999998</v>
      </c>
      <c r="L1896" s="9">
        <f t="shared" si="292"/>
        <v>0</v>
      </c>
      <c r="M1896" s="5">
        <f t="shared" ca="1" si="293"/>
        <v>-0.6399999999999999</v>
      </c>
      <c r="N1896" s="9">
        <f t="shared" ca="1" si="294"/>
        <v>0</v>
      </c>
      <c r="O1896" s="5">
        <f t="shared" ca="1" si="295"/>
        <v>-0.39899999999999991</v>
      </c>
      <c r="P1896" s="9">
        <f t="shared" ca="1" si="296"/>
        <v>0</v>
      </c>
      <c r="Q1896" s="5">
        <f t="shared" ca="1" si="297"/>
        <v>-0.26380952380952377</v>
      </c>
      <c r="R1896" s="9">
        <f t="shared" ca="1" si="298"/>
        <v>0</v>
      </c>
      <c r="S1896" s="5">
        <f t="shared" si="299"/>
        <v>-1</v>
      </c>
    </row>
    <row r="1897" spans="1:19" x14ac:dyDescent="0.3">
      <c r="A1897" s="7">
        <v>43045</v>
      </c>
      <c r="B1897" s="3">
        <v>74311</v>
      </c>
      <c r="C1897" s="3">
        <v>73911</v>
      </c>
      <c r="D1897" s="3">
        <v>74445</v>
      </c>
      <c r="E1897" s="3">
        <v>73830</v>
      </c>
      <c r="F1897" s="4" t="s">
        <v>1009</v>
      </c>
      <c r="G1897" s="1">
        <f>VALUE(LEFT(F1897,LEN(F1897)-1))*CHOOSE(MATCH(RIGHT(F1897,1),{"K";"M";"B"},0),1000,1000000,1000000000)</f>
        <v>3400000</v>
      </c>
      <c r="H1897" s="6">
        <v>5.4000000000000003E-3</v>
      </c>
      <c r="I1897" s="5">
        <f>+Dados_Históricos___Ibovespa_2015_a_2025[[#This Row],[Var%]]*100</f>
        <v>0.54</v>
      </c>
      <c r="J1897" s="9">
        <f t="shared" si="290"/>
        <v>1</v>
      </c>
      <c r="K1897" s="5">
        <f t="shared" si="291"/>
        <v>4.0000000000000036E-2</v>
      </c>
      <c r="L1897" s="9">
        <f t="shared" si="292"/>
        <v>1</v>
      </c>
      <c r="M1897" s="5">
        <f t="shared" ca="1" si="293"/>
        <v>-0.44000000000000006</v>
      </c>
      <c r="N1897" s="9">
        <f t="shared" ca="1" si="294"/>
        <v>0</v>
      </c>
      <c r="O1897" s="5">
        <f t="shared" ca="1" si="295"/>
        <v>-0.27200000000000008</v>
      </c>
      <c r="P1897" s="9">
        <f t="shared" ca="1" si="296"/>
        <v>0</v>
      </c>
      <c r="Q1897" s="5">
        <f t="shared" ca="1" si="297"/>
        <v>-0.14047619047619048</v>
      </c>
      <c r="R1897" s="9">
        <f t="shared" ca="1" si="298"/>
        <v>0</v>
      </c>
      <c r="S1897" s="5">
        <f t="shared" si="299"/>
        <v>-1</v>
      </c>
    </row>
    <row r="1898" spans="1:19" x14ac:dyDescent="0.3">
      <c r="A1898" s="7">
        <v>43042</v>
      </c>
      <c r="B1898" s="3">
        <v>73915</v>
      </c>
      <c r="C1898" s="3">
        <v>73834</v>
      </c>
      <c r="D1898" s="3">
        <v>74254</v>
      </c>
      <c r="E1898" s="3">
        <v>73094</v>
      </c>
      <c r="F1898" s="4" t="s">
        <v>998</v>
      </c>
      <c r="G1898" s="1">
        <f>VALUE(LEFT(F1898,LEN(F1898)-1))*CHOOSE(MATCH(RIGHT(F1898,1),{"K";"M";"B"},0),1000,1000000,1000000000)</f>
        <v>4520000</v>
      </c>
      <c r="H1898" s="6">
        <v>1.1999999999999999E-3</v>
      </c>
      <c r="I1898" s="5">
        <f>+Dados_Históricos___Ibovespa_2015_a_2025[[#This Row],[Var%]]*100</f>
        <v>0.12</v>
      </c>
      <c r="J1898" s="9">
        <f t="shared" si="290"/>
        <v>1</v>
      </c>
      <c r="K1898" s="5">
        <f t="shared" si="291"/>
        <v>0</v>
      </c>
      <c r="L1898" s="9">
        <f t="shared" si="292"/>
        <v>0</v>
      </c>
      <c r="M1898" s="5">
        <f t="shared" ca="1" si="293"/>
        <v>-0.52600000000000002</v>
      </c>
      <c r="N1898" s="9">
        <f t="shared" ca="1" si="294"/>
        <v>0</v>
      </c>
      <c r="O1898" s="5">
        <f t="shared" ca="1" si="295"/>
        <v>-0.31200000000000006</v>
      </c>
      <c r="P1898" s="9">
        <f t="shared" ca="1" si="296"/>
        <v>0</v>
      </c>
      <c r="Q1898" s="5">
        <f t="shared" ca="1" si="297"/>
        <v>-0.17666666666666672</v>
      </c>
      <c r="R1898" s="9">
        <f t="shared" ca="1" si="298"/>
        <v>0</v>
      </c>
      <c r="S1898" s="5">
        <f t="shared" si="299"/>
        <v>-1</v>
      </c>
    </row>
    <row r="1899" spans="1:19" x14ac:dyDescent="0.3">
      <c r="A1899" s="7">
        <v>43040</v>
      </c>
      <c r="B1899" s="3">
        <v>73824</v>
      </c>
      <c r="C1899" s="3">
        <v>74310</v>
      </c>
      <c r="D1899" s="3">
        <v>75199</v>
      </c>
      <c r="E1899" s="3">
        <v>73823</v>
      </c>
      <c r="F1899" s="4" t="s">
        <v>1103</v>
      </c>
      <c r="G1899" s="1">
        <f>VALUE(LEFT(F1899,LEN(F1899)-1))*CHOOSE(MATCH(RIGHT(F1899,1),{"K";"M";"B"},0),1000,1000000,1000000000)</f>
        <v>3780000</v>
      </c>
      <c r="H1899" s="6">
        <v>-6.4999999999999997E-3</v>
      </c>
      <c r="I1899" s="5">
        <f>+Dados_Históricos___Ibovespa_2015_a_2025[[#This Row],[Var%]]*100</f>
        <v>-0.65</v>
      </c>
      <c r="J1899" s="9">
        <f t="shared" si="290"/>
        <v>0</v>
      </c>
      <c r="K1899" s="5">
        <f t="shared" si="291"/>
        <v>-0.15000000000000002</v>
      </c>
      <c r="L1899" s="9">
        <f t="shared" si="292"/>
        <v>0</v>
      </c>
      <c r="M1899" s="5">
        <f t="shared" ca="1" si="293"/>
        <v>-0.75200000000000011</v>
      </c>
      <c r="N1899" s="9">
        <f t="shared" ca="1" si="294"/>
        <v>0</v>
      </c>
      <c r="O1899" s="5">
        <f t="shared" ca="1" si="295"/>
        <v>-0.36400000000000005</v>
      </c>
      <c r="P1899" s="9">
        <f t="shared" ca="1" si="296"/>
        <v>0</v>
      </c>
      <c r="Q1899" s="5">
        <f t="shared" ca="1" si="297"/>
        <v>-2.8571428571428619E-2</v>
      </c>
      <c r="R1899" s="9">
        <f t="shared" ca="1" si="298"/>
        <v>0</v>
      </c>
      <c r="S1899" s="5">
        <f t="shared" si="299"/>
        <v>1</v>
      </c>
    </row>
    <row r="1900" spans="1:19" x14ac:dyDescent="0.3">
      <c r="A1900" s="7">
        <v>43039</v>
      </c>
      <c r="B1900" s="3">
        <v>74308</v>
      </c>
      <c r="C1900" s="3">
        <v>74798</v>
      </c>
      <c r="D1900" s="3">
        <v>75142</v>
      </c>
      <c r="E1900" s="3">
        <v>74145</v>
      </c>
      <c r="F1900" s="4" t="s">
        <v>960</v>
      </c>
      <c r="G1900" s="1">
        <f>VALUE(LEFT(F1900,LEN(F1900)-1))*CHOOSE(MATCH(RIGHT(F1900,1),{"K";"M";"B"},0),1000,1000000,1000000000)</f>
        <v>3660000</v>
      </c>
      <c r="H1900" s="6">
        <v>-6.6E-3</v>
      </c>
      <c r="I1900" s="5">
        <f>+Dados_Históricos___Ibovespa_2015_a_2025[[#This Row],[Var%]]*100</f>
        <v>-0.66</v>
      </c>
      <c r="J1900" s="9">
        <f t="shared" si="290"/>
        <v>0</v>
      </c>
      <c r="K1900" s="5">
        <f t="shared" si="291"/>
        <v>-0.16000000000000003</v>
      </c>
      <c r="L1900" s="9">
        <f t="shared" si="292"/>
        <v>0</v>
      </c>
      <c r="M1900" s="5">
        <f t="shared" ca="1" si="293"/>
        <v>-0.53800000000000003</v>
      </c>
      <c r="N1900" s="9">
        <f t="shared" ca="1" si="294"/>
        <v>0</v>
      </c>
      <c r="O1900" s="5">
        <f t="shared" ca="1" si="295"/>
        <v>-0.24800000000000005</v>
      </c>
      <c r="P1900" s="9">
        <f t="shared" ca="1" si="296"/>
        <v>0</v>
      </c>
      <c r="Q1900" s="5">
        <f t="shared" ca="1" si="297"/>
        <v>6.6666666666666792E-3</v>
      </c>
      <c r="R1900" s="9">
        <f t="shared" ca="1" si="298"/>
        <v>1</v>
      </c>
      <c r="S1900" s="5">
        <f t="shared" si="299"/>
        <v>1</v>
      </c>
    </row>
    <row r="1901" spans="1:19" x14ac:dyDescent="0.3">
      <c r="A1901" s="7">
        <v>43038</v>
      </c>
      <c r="B1901" s="3">
        <v>74800</v>
      </c>
      <c r="C1901" s="3">
        <v>75973</v>
      </c>
      <c r="D1901" s="3">
        <v>75973</v>
      </c>
      <c r="E1901" s="3">
        <v>74305</v>
      </c>
      <c r="F1901" s="4" t="s">
        <v>858</v>
      </c>
      <c r="G1901" s="1">
        <f>VALUE(LEFT(F1901,LEN(F1901)-1))*CHOOSE(MATCH(RIGHT(F1901,1),{"K";"M";"B"},0),1000,1000000,1000000000)</f>
        <v>3930000</v>
      </c>
      <c r="H1901" s="6">
        <v>-1.55E-2</v>
      </c>
      <c r="I1901" s="5">
        <f>+Dados_Históricos___Ibovespa_2015_a_2025[[#This Row],[Var%]]*100</f>
        <v>-1.55</v>
      </c>
      <c r="J1901" s="9">
        <f t="shared" si="290"/>
        <v>0</v>
      </c>
      <c r="K1901" s="5">
        <f t="shared" si="291"/>
        <v>-1.05</v>
      </c>
      <c r="L1901" s="9">
        <f t="shared" si="292"/>
        <v>0</v>
      </c>
      <c r="M1901" s="5">
        <f t="shared" ca="1" si="293"/>
        <v>-0.15800000000000006</v>
      </c>
      <c r="N1901" s="9">
        <f t="shared" ca="1" si="294"/>
        <v>0</v>
      </c>
      <c r="O1901" s="5">
        <f t="shared" ca="1" si="295"/>
        <v>-0.27200000000000008</v>
      </c>
      <c r="P1901" s="9">
        <f t="shared" ca="1" si="296"/>
        <v>0</v>
      </c>
      <c r="Q1901" s="5">
        <f t="shared" ca="1" si="297"/>
        <v>8.5238095238095238E-2</v>
      </c>
      <c r="R1901" s="9">
        <f t="shared" ca="1" si="298"/>
        <v>1</v>
      </c>
      <c r="S1901" s="5">
        <f t="shared" si="299"/>
        <v>-1</v>
      </c>
    </row>
    <row r="1902" spans="1:19" x14ac:dyDescent="0.3">
      <c r="A1902" s="7">
        <v>43035</v>
      </c>
      <c r="B1902" s="3">
        <v>75976</v>
      </c>
      <c r="C1902" s="3">
        <v>75898</v>
      </c>
      <c r="D1902" s="3">
        <v>76617</v>
      </c>
      <c r="E1902" s="3">
        <v>75601</v>
      </c>
      <c r="F1902" s="4" t="s">
        <v>947</v>
      </c>
      <c r="G1902" s="1">
        <f>VALUE(LEFT(F1902,LEN(F1902)-1))*CHOOSE(MATCH(RIGHT(F1902,1),{"K";"M";"B"},0),1000,1000000,1000000000)</f>
        <v>3540000</v>
      </c>
      <c r="H1902" s="6">
        <v>1.1000000000000001E-3</v>
      </c>
      <c r="I1902" s="5">
        <f>+Dados_Históricos___Ibovespa_2015_a_2025[[#This Row],[Var%]]*100</f>
        <v>0.11</v>
      </c>
      <c r="J1902" s="9">
        <f t="shared" si="290"/>
        <v>1</v>
      </c>
      <c r="K1902" s="5">
        <f t="shared" si="291"/>
        <v>0</v>
      </c>
      <c r="L1902" s="9">
        <f t="shared" si="292"/>
        <v>0</v>
      </c>
      <c r="M1902" s="5">
        <f t="shared" ca="1" si="293"/>
        <v>-0.10400000000000001</v>
      </c>
      <c r="N1902" s="9">
        <f t="shared" ca="1" si="294"/>
        <v>0</v>
      </c>
      <c r="O1902" s="5">
        <f t="shared" ca="1" si="295"/>
        <v>-0.12999999999999998</v>
      </c>
      <c r="P1902" s="9">
        <f t="shared" ca="1" si="296"/>
        <v>0</v>
      </c>
      <c r="Q1902" s="5">
        <f t="shared" ca="1" si="297"/>
        <v>0.14428571428571432</v>
      </c>
      <c r="R1902" s="9">
        <f t="shared" ca="1" si="298"/>
        <v>1</v>
      </c>
      <c r="S1902" s="5">
        <f t="shared" si="299"/>
        <v>-1</v>
      </c>
    </row>
    <row r="1903" spans="1:19" x14ac:dyDescent="0.3">
      <c r="A1903" s="7">
        <v>43034</v>
      </c>
      <c r="B1903" s="3">
        <v>75896</v>
      </c>
      <c r="C1903" s="3">
        <v>76671</v>
      </c>
      <c r="D1903" s="3">
        <v>77061</v>
      </c>
      <c r="E1903" s="3">
        <v>75813</v>
      </c>
      <c r="F1903" s="4" t="s">
        <v>872</v>
      </c>
      <c r="G1903" s="1">
        <f>VALUE(LEFT(F1903,LEN(F1903)-1))*CHOOSE(MATCH(RIGHT(F1903,1),{"K";"M";"B"},0),1000,1000000,1000000000)</f>
        <v>2990000</v>
      </c>
      <c r="H1903" s="6">
        <v>-1.01E-2</v>
      </c>
      <c r="I1903" s="5">
        <f>+Dados_Históricos___Ibovespa_2015_a_2025[[#This Row],[Var%]]*100</f>
        <v>-1.01</v>
      </c>
      <c r="J1903" s="9">
        <f t="shared" si="290"/>
        <v>0</v>
      </c>
      <c r="K1903" s="5">
        <f t="shared" si="291"/>
        <v>-0.51</v>
      </c>
      <c r="L1903" s="9">
        <f t="shared" si="292"/>
        <v>0</v>
      </c>
      <c r="M1903" s="5">
        <f t="shared" ca="1" si="293"/>
        <v>-9.8000000000000018E-2</v>
      </c>
      <c r="N1903" s="9">
        <f t="shared" ca="1" si="294"/>
        <v>0</v>
      </c>
      <c r="O1903" s="5">
        <f t="shared" ca="1" si="295"/>
        <v>-9.8000000000000018E-2</v>
      </c>
      <c r="P1903" s="9">
        <f t="shared" ca="1" si="296"/>
        <v>0</v>
      </c>
      <c r="Q1903" s="5">
        <f t="shared" ca="1" si="297"/>
        <v>0.10571428571428572</v>
      </c>
      <c r="R1903" s="9">
        <f t="shared" ca="1" si="298"/>
        <v>1</v>
      </c>
      <c r="S1903" s="5">
        <f t="shared" si="299"/>
        <v>1</v>
      </c>
    </row>
    <row r="1904" spans="1:19" x14ac:dyDescent="0.3">
      <c r="A1904" s="7">
        <v>43033</v>
      </c>
      <c r="B1904" s="3">
        <v>76671</v>
      </c>
      <c r="C1904" s="3">
        <v>76350</v>
      </c>
      <c r="D1904" s="3">
        <v>76883</v>
      </c>
      <c r="E1904" s="3">
        <v>75404</v>
      </c>
      <c r="F1904" s="4" t="s">
        <v>1093</v>
      </c>
      <c r="G1904" s="1">
        <f>VALUE(LEFT(F1904,LEN(F1904)-1))*CHOOSE(MATCH(RIGHT(F1904,1),{"K";"M";"B"},0),1000,1000000,1000000000)</f>
        <v>3050000</v>
      </c>
      <c r="H1904" s="6">
        <v>4.1999999999999997E-3</v>
      </c>
      <c r="I1904" s="5">
        <f>+Dados_Históricos___Ibovespa_2015_a_2025[[#This Row],[Var%]]*100</f>
        <v>0.42</v>
      </c>
      <c r="J1904" s="9">
        <f t="shared" si="290"/>
        <v>1</v>
      </c>
      <c r="K1904" s="5">
        <f t="shared" si="291"/>
        <v>0</v>
      </c>
      <c r="L1904" s="9">
        <f t="shared" si="292"/>
        <v>0</v>
      </c>
      <c r="M1904" s="5">
        <f t="shared" ca="1" si="293"/>
        <v>2.3999999999999976E-2</v>
      </c>
      <c r="N1904" s="9">
        <f t="shared" ca="1" si="294"/>
        <v>1</v>
      </c>
      <c r="O1904" s="5">
        <f t="shared" ca="1" si="295"/>
        <v>-2.8000000000000004E-2</v>
      </c>
      <c r="P1904" s="9">
        <f t="shared" ca="1" si="296"/>
        <v>0</v>
      </c>
      <c r="Q1904" s="5">
        <f t="shared" ca="1" si="297"/>
        <v>0.14571428571428571</v>
      </c>
      <c r="R1904" s="9">
        <f t="shared" ca="1" si="298"/>
        <v>1</v>
      </c>
      <c r="S1904" s="5">
        <f t="shared" si="299"/>
        <v>0.99999999999999978</v>
      </c>
    </row>
    <row r="1905" spans="1:19" x14ac:dyDescent="0.3">
      <c r="A1905" s="7">
        <v>43032</v>
      </c>
      <c r="B1905" s="3">
        <v>76350</v>
      </c>
      <c r="C1905" s="3">
        <v>75426</v>
      </c>
      <c r="D1905" s="3">
        <v>76420</v>
      </c>
      <c r="E1905" s="3">
        <v>75426</v>
      </c>
      <c r="F1905" s="4" t="s">
        <v>1051</v>
      </c>
      <c r="G1905" s="1">
        <f>VALUE(LEFT(F1905,LEN(F1905)-1))*CHOOSE(MATCH(RIGHT(F1905,1),{"K";"M";"B"},0),1000,1000000,1000000000)</f>
        <v>3140000</v>
      </c>
      <c r="H1905" s="6">
        <v>1.24E-2</v>
      </c>
      <c r="I1905" s="5">
        <f>+Dados_Históricos___Ibovespa_2015_a_2025[[#This Row],[Var%]]*100</f>
        <v>1.24</v>
      </c>
      <c r="J1905" s="9">
        <f t="shared" si="290"/>
        <v>1</v>
      </c>
      <c r="K1905" s="5">
        <f t="shared" si="291"/>
        <v>0.74</v>
      </c>
      <c r="L1905" s="9">
        <f t="shared" si="292"/>
        <v>1</v>
      </c>
      <c r="M1905" s="5">
        <f t="shared" ca="1" si="293"/>
        <v>4.1999999999999996E-2</v>
      </c>
      <c r="N1905" s="9">
        <f t="shared" ca="1" si="294"/>
        <v>1</v>
      </c>
      <c r="O1905" s="5">
        <f t="shared" ca="1" si="295"/>
        <v>8.5000000000000006E-2</v>
      </c>
      <c r="P1905" s="9">
        <f t="shared" ca="1" si="296"/>
        <v>1</v>
      </c>
      <c r="Q1905" s="5">
        <f t="shared" ca="1" si="297"/>
        <v>6.5714285714285739E-2</v>
      </c>
      <c r="R1905" s="9">
        <f t="shared" ca="1" si="298"/>
        <v>1</v>
      </c>
      <c r="S1905" s="5">
        <f t="shared" si="299"/>
        <v>1</v>
      </c>
    </row>
    <row r="1906" spans="1:19" x14ac:dyDescent="0.3">
      <c r="A1906" s="7">
        <v>43031</v>
      </c>
      <c r="B1906" s="3">
        <v>75413</v>
      </c>
      <c r="C1906" s="3">
        <v>76398</v>
      </c>
      <c r="D1906" s="3">
        <v>76498</v>
      </c>
      <c r="E1906" s="3">
        <v>75315</v>
      </c>
      <c r="F1906" s="4" t="s">
        <v>1024</v>
      </c>
      <c r="G1906" s="1">
        <f>VALUE(LEFT(F1906,LEN(F1906)-1))*CHOOSE(MATCH(RIGHT(F1906,1),{"K";"M";"B"},0),1000,1000000,1000000000)</f>
        <v>2710000</v>
      </c>
      <c r="H1906" s="6">
        <v>-1.2800000000000001E-2</v>
      </c>
      <c r="I1906" s="5">
        <f>+Dados_Históricos___Ibovespa_2015_a_2025[[#This Row],[Var%]]*100</f>
        <v>-1.28</v>
      </c>
      <c r="J1906" s="9">
        <f t="shared" si="290"/>
        <v>0</v>
      </c>
      <c r="K1906" s="5">
        <f t="shared" si="291"/>
        <v>-0.78</v>
      </c>
      <c r="L1906" s="9">
        <f t="shared" si="292"/>
        <v>0</v>
      </c>
      <c r="M1906" s="5">
        <f t="shared" ca="1" si="293"/>
        <v>-0.38600000000000001</v>
      </c>
      <c r="N1906" s="9">
        <f t="shared" ca="1" si="294"/>
        <v>0</v>
      </c>
      <c r="O1906" s="5">
        <f t="shared" ca="1" si="295"/>
        <v>-8.2000000000000003E-2</v>
      </c>
      <c r="P1906" s="9">
        <f t="shared" ca="1" si="296"/>
        <v>0</v>
      </c>
      <c r="Q1906" s="5">
        <f t="shared" ca="1" si="297"/>
        <v>-6.6666666666666489E-3</v>
      </c>
      <c r="R1906" s="9">
        <f t="shared" ca="1" si="298"/>
        <v>0</v>
      </c>
      <c r="S1906" s="5">
        <f t="shared" si="299"/>
        <v>1</v>
      </c>
    </row>
    <row r="1907" spans="1:19" x14ac:dyDescent="0.3">
      <c r="A1907" s="7">
        <v>43028</v>
      </c>
      <c r="B1907" s="3">
        <v>76391</v>
      </c>
      <c r="C1907" s="3">
        <v>76291</v>
      </c>
      <c r="D1907" s="3">
        <v>76971</v>
      </c>
      <c r="E1907" s="3">
        <v>76291</v>
      </c>
      <c r="F1907" s="4" t="s">
        <v>1033</v>
      </c>
      <c r="G1907" s="1">
        <f>VALUE(LEFT(F1907,LEN(F1907)-1))*CHOOSE(MATCH(RIGHT(F1907,1),{"K";"M";"B"},0),1000,1000000,1000000000)</f>
        <v>2730000</v>
      </c>
      <c r="H1907" s="6">
        <v>1.4E-3</v>
      </c>
      <c r="I1907" s="5">
        <f>+Dados_Históricos___Ibovespa_2015_a_2025[[#This Row],[Var%]]*100</f>
        <v>0.13999999999999999</v>
      </c>
      <c r="J1907" s="9">
        <f t="shared" si="290"/>
        <v>1</v>
      </c>
      <c r="K1907" s="5">
        <f t="shared" si="291"/>
        <v>0</v>
      </c>
      <c r="L1907" s="9">
        <f t="shared" si="292"/>
        <v>0</v>
      </c>
      <c r="M1907" s="5">
        <f t="shared" ca="1" si="293"/>
        <v>-0.15599999999999997</v>
      </c>
      <c r="N1907" s="9">
        <f t="shared" ca="1" si="294"/>
        <v>0</v>
      </c>
      <c r="O1907" s="5">
        <f t="shared" ca="1" si="295"/>
        <v>-2.6999999999999986E-2</v>
      </c>
      <c r="P1907" s="9">
        <f t="shared" ca="1" si="296"/>
        <v>0</v>
      </c>
      <c r="Q1907" s="5">
        <f t="shared" ca="1" si="297"/>
        <v>2.9047619047619072E-2</v>
      </c>
      <c r="R1907" s="9">
        <f t="shared" ca="1" si="298"/>
        <v>1</v>
      </c>
      <c r="S1907" s="5">
        <f t="shared" si="299"/>
        <v>1</v>
      </c>
    </row>
    <row r="1908" spans="1:19" x14ac:dyDescent="0.3">
      <c r="A1908" s="7">
        <v>43027</v>
      </c>
      <c r="B1908" s="3">
        <v>76283</v>
      </c>
      <c r="C1908" s="3">
        <v>76591</v>
      </c>
      <c r="D1908" s="3">
        <v>76591</v>
      </c>
      <c r="E1908" s="3">
        <v>75366</v>
      </c>
      <c r="F1908" s="4" t="s">
        <v>1021</v>
      </c>
      <c r="G1908" s="1">
        <f>VALUE(LEFT(F1908,LEN(F1908)-1))*CHOOSE(MATCH(RIGHT(F1908,1),{"K";"M";"B"},0),1000,1000000,1000000000)</f>
        <v>2590000</v>
      </c>
      <c r="H1908" s="6">
        <v>-4.0000000000000001E-3</v>
      </c>
      <c r="I1908" s="5">
        <f>+Dados_Históricos___Ibovespa_2015_a_2025[[#This Row],[Var%]]*100</f>
        <v>-0.4</v>
      </c>
      <c r="J1908" s="9">
        <f t="shared" si="290"/>
        <v>0</v>
      </c>
      <c r="K1908" s="5">
        <f t="shared" si="291"/>
        <v>0</v>
      </c>
      <c r="L1908" s="9">
        <f t="shared" si="292"/>
        <v>0</v>
      </c>
      <c r="M1908" s="5">
        <f t="shared" ca="1" si="293"/>
        <v>-9.799999999999999E-2</v>
      </c>
      <c r="N1908" s="9">
        <f t="shared" ca="1" si="294"/>
        <v>0</v>
      </c>
      <c r="O1908" s="5">
        <f t="shared" ca="1" si="295"/>
        <v>-3.6999999999999991E-2</v>
      </c>
      <c r="P1908" s="9">
        <f t="shared" ca="1" si="296"/>
        <v>0</v>
      </c>
      <c r="Q1908" s="5">
        <f t="shared" ca="1" si="297"/>
        <v>2.4285714285714306E-2</v>
      </c>
      <c r="R1908" s="9">
        <f t="shared" ca="1" si="298"/>
        <v>1</v>
      </c>
      <c r="S1908" s="5">
        <f t="shared" si="299"/>
        <v>1</v>
      </c>
    </row>
    <row r="1909" spans="1:19" x14ac:dyDescent="0.3">
      <c r="A1909" s="7">
        <v>43026</v>
      </c>
      <c r="B1909" s="3">
        <v>76591</v>
      </c>
      <c r="C1909" s="3">
        <v>76211</v>
      </c>
      <c r="D1909" s="3">
        <v>76730</v>
      </c>
      <c r="E1909" s="3">
        <v>76012</v>
      </c>
      <c r="F1909" s="4" t="s">
        <v>1059</v>
      </c>
      <c r="G1909" s="1">
        <f>VALUE(LEFT(F1909,LEN(F1909)-1))*CHOOSE(MATCH(RIGHT(F1909,1),{"K";"M";"B"},0),1000,1000000,1000000000)</f>
        <v>3250000</v>
      </c>
      <c r="H1909" s="6">
        <v>5.1000000000000004E-3</v>
      </c>
      <c r="I1909" s="5">
        <f>+Dados_Históricos___Ibovespa_2015_a_2025[[#This Row],[Var%]]*100</f>
        <v>0.51</v>
      </c>
      <c r="J1909" s="9">
        <f t="shared" si="290"/>
        <v>1</v>
      </c>
      <c r="K1909" s="5">
        <f t="shared" si="291"/>
        <v>1.0000000000000009E-2</v>
      </c>
      <c r="L1909" s="9">
        <f t="shared" si="292"/>
        <v>1</v>
      </c>
      <c r="M1909" s="5">
        <f t="shared" ca="1" si="293"/>
        <v>-7.9999999999999988E-2</v>
      </c>
      <c r="N1909" s="9">
        <f t="shared" ca="1" si="294"/>
        <v>0</v>
      </c>
      <c r="O1909" s="5">
        <f t="shared" ca="1" si="295"/>
        <v>-1.8999999999999979E-2</v>
      </c>
      <c r="P1909" s="9">
        <f t="shared" ca="1" si="296"/>
        <v>0</v>
      </c>
      <c r="Q1909" s="5">
        <f t="shared" ca="1" si="297"/>
        <v>4.2380952380952373E-2</v>
      </c>
      <c r="R1909" s="9">
        <f t="shared" ca="1" si="298"/>
        <v>1</v>
      </c>
      <c r="S1909" s="5">
        <f t="shared" si="299"/>
        <v>1</v>
      </c>
    </row>
    <row r="1910" spans="1:19" x14ac:dyDescent="0.3">
      <c r="A1910" s="7">
        <v>43025</v>
      </c>
      <c r="B1910" s="3">
        <v>76201</v>
      </c>
      <c r="C1910" s="3">
        <v>76892</v>
      </c>
      <c r="D1910" s="3">
        <v>76892</v>
      </c>
      <c r="E1910" s="3">
        <v>76046</v>
      </c>
      <c r="F1910" s="4" t="s">
        <v>1104</v>
      </c>
      <c r="G1910" s="1">
        <f>VALUE(LEFT(F1910,LEN(F1910)-1))*CHOOSE(MATCH(RIGHT(F1910,1),{"K";"M";"B"},0),1000,1000000,1000000000)</f>
        <v>2860000</v>
      </c>
      <c r="H1910" s="6">
        <v>-8.9999999999999993E-3</v>
      </c>
      <c r="I1910" s="5">
        <f>+Dados_Históricos___Ibovespa_2015_a_2025[[#This Row],[Var%]]*100</f>
        <v>-0.89999999999999991</v>
      </c>
      <c r="J1910" s="9">
        <f t="shared" si="290"/>
        <v>0</v>
      </c>
      <c r="K1910" s="5">
        <f t="shared" si="291"/>
        <v>-0.39999999999999991</v>
      </c>
      <c r="L1910" s="9">
        <f t="shared" si="292"/>
        <v>0</v>
      </c>
      <c r="M1910" s="5">
        <f t="shared" ca="1" si="293"/>
        <v>0.12800000000000003</v>
      </c>
      <c r="N1910" s="9">
        <f t="shared" ca="1" si="294"/>
        <v>1</v>
      </c>
      <c r="O1910" s="5">
        <f t="shared" ca="1" si="295"/>
        <v>0.25300000000000006</v>
      </c>
      <c r="P1910" s="9">
        <f t="shared" ca="1" si="296"/>
        <v>1</v>
      </c>
      <c r="Q1910" s="5">
        <f t="shared" ca="1" si="297"/>
        <v>3.2857142857142883E-2</v>
      </c>
      <c r="R1910" s="9">
        <f t="shared" ca="1" si="298"/>
        <v>1</v>
      </c>
      <c r="S1910" s="5">
        <f t="shared" si="299"/>
        <v>1</v>
      </c>
    </row>
    <row r="1911" spans="1:19" x14ac:dyDescent="0.3">
      <c r="A1911" s="7">
        <v>43024</v>
      </c>
      <c r="B1911" s="3">
        <v>76892</v>
      </c>
      <c r="C1911" s="3">
        <v>76985</v>
      </c>
      <c r="D1911" s="3">
        <v>77382</v>
      </c>
      <c r="E1911" s="3">
        <v>76565</v>
      </c>
      <c r="F1911" s="4" t="s">
        <v>1105</v>
      </c>
      <c r="G1911" s="1">
        <f>VALUE(LEFT(F1911,LEN(F1911)-1))*CHOOSE(MATCH(RIGHT(F1911,1),{"K";"M";"B"},0),1000,1000000,1000000000)</f>
        <v>3170000</v>
      </c>
      <c r="H1911" s="6">
        <v>-1.2999999999999999E-3</v>
      </c>
      <c r="I1911" s="5">
        <f>+Dados_Históricos___Ibovespa_2015_a_2025[[#This Row],[Var%]]*100</f>
        <v>-0.13</v>
      </c>
      <c r="J1911" s="9">
        <f t="shared" si="290"/>
        <v>0</v>
      </c>
      <c r="K1911" s="5">
        <f t="shared" si="291"/>
        <v>0</v>
      </c>
      <c r="L1911" s="9">
        <f t="shared" si="292"/>
        <v>0</v>
      </c>
      <c r="M1911" s="5">
        <f t="shared" ca="1" si="293"/>
        <v>0.22200000000000003</v>
      </c>
      <c r="N1911" s="9">
        <f t="shared" ca="1" si="294"/>
        <v>1</v>
      </c>
      <c r="O1911" s="5">
        <f t="shared" ca="1" si="295"/>
        <v>0.35200000000000004</v>
      </c>
      <c r="P1911" s="9">
        <f t="shared" ca="1" si="296"/>
        <v>1</v>
      </c>
      <c r="Q1911" s="5">
        <f t="shared" ca="1" si="297"/>
        <v>0.14571428571428577</v>
      </c>
      <c r="R1911" s="9">
        <f t="shared" ca="1" si="298"/>
        <v>1</v>
      </c>
      <c r="S1911" s="5">
        <f t="shared" si="299"/>
        <v>1.0000000000000002</v>
      </c>
    </row>
    <row r="1912" spans="1:19" x14ac:dyDescent="0.3">
      <c r="A1912" s="7">
        <v>43021</v>
      </c>
      <c r="B1912" s="3">
        <v>76990</v>
      </c>
      <c r="C1912" s="3">
        <v>76659</v>
      </c>
      <c r="D1912" s="3">
        <v>77319</v>
      </c>
      <c r="E1912" s="3">
        <v>76659</v>
      </c>
      <c r="F1912" s="4" t="s">
        <v>1092</v>
      </c>
      <c r="G1912" s="1">
        <f>VALUE(LEFT(F1912,LEN(F1912)-1))*CHOOSE(MATCH(RIGHT(F1912,1),{"K";"M";"B"},0),1000,1000000,1000000000)</f>
        <v>3300000</v>
      </c>
      <c r="H1912" s="6">
        <v>4.3E-3</v>
      </c>
      <c r="I1912" s="5">
        <f>+Dados_Históricos___Ibovespa_2015_a_2025[[#This Row],[Var%]]*100</f>
        <v>0.43</v>
      </c>
      <c r="J1912" s="9">
        <f t="shared" si="290"/>
        <v>1</v>
      </c>
      <c r="K1912" s="5">
        <f t="shared" si="291"/>
        <v>0</v>
      </c>
      <c r="L1912" s="9">
        <f t="shared" si="292"/>
        <v>0</v>
      </c>
      <c r="M1912" s="5">
        <f t="shared" ca="1" si="293"/>
        <v>0.10200000000000001</v>
      </c>
      <c r="N1912" s="9">
        <f t="shared" ca="1" si="294"/>
        <v>1</v>
      </c>
      <c r="O1912" s="5">
        <f t="shared" ca="1" si="295"/>
        <v>0.46400000000000008</v>
      </c>
      <c r="P1912" s="9">
        <f t="shared" ca="1" si="296"/>
        <v>1</v>
      </c>
      <c r="Q1912" s="5">
        <f t="shared" ca="1" si="297"/>
        <v>0.1433333333333334</v>
      </c>
      <c r="R1912" s="9">
        <f t="shared" ca="1" si="298"/>
        <v>1</v>
      </c>
      <c r="S1912" s="5">
        <f t="shared" si="299"/>
        <v>1</v>
      </c>
    </row>
    <row r="1913" spans="1:19" x14ac:dyDescent="0.3">
      <c r="A1913" s="7">
        <v>43019</v>
      </c>
      <c r="B1913" s="3">
        <v>76660</v>
      </c>
      <c r="C1913" s="3">
        <v>76910</v>
      </c>
      <c r="D1913" s="3">
        <v>76985</v>
      </c>
      <c r="E1913" s="3">
        <v>76323</v>
      </c>
      <c r="F1913" s="4" t="s">
        <v>881</v>
      </c>
      <c r="G1913" s="1">
        <f>VALUE(LEFT(F1913,LEN(F1913)-1))*CHOOSE(MATCH(RIGHT(F1913,1),{"K";"M";"B"},0),1000,1000000,1000000000)</f>
        <v>3900000</v>
      </c>
      <c r="H1913" s="6">
        <v>-3.0999999999999999E-3</v>
      </c>
      <c r="I1913" s="5">
        <f>+Dados_Históricos___Ibovespa_2015_a_2025[[#This Row],[Var%]]*100</f>
        <v>-0.31</v>
      </c>
      <c r="J1913" s="9">
        <f t="shared" si="290"/>
        <v>0</v>
      </c>
      <c r="K1913" s="5">
        <f t="shared" si="291"/>
        <v>0</v>
      </c>
      <c r="L1913" s="9">
        <f t="shared" si="292"/>
        <v>0</v>
      </c>
      <c r="M1913" s="5">
        <f t="shared" ca="1" si="293"/>
        <v>2.4000000000000014E-2</v>
      </c>
      <c r="N1913" s="9">
        <f t="shared" ca="1" si="294"/>
        <v>1</v>
      </c>
      <c r="O1913" s="5">
        <f t="shared" ca="1" si="295"/>
        <v>0.39</v>
      </c>
      <c r="P1913" s="9">
        <f t="shared" ca="1" si="296"/>
        <v>1</v>
      </c>
      <c r="Q1913" s="5">
        <f t="shared" ca="1" si="297"/>
        <v>0.13857142857142857</v>
      </c>
      <c r="R1913" s="9">
        <f t="shared" ca="1" si="298"/>
        <v>1</v>
      </c>
      <c r="S1913" s="5">
        <f t="shared" si="299"/>
        <v>-1</v>
      </c>
    </row>
    <row r="1914" spans="1:19" x14ac:dyDescent="0.3">
      <c r="A1914" s="7">
        <v>43018</v>
      </c>
      <c r="B1914" s="3">
        <v>76897</v>
      </c>
      <c r="C1914" s="3">
        <v>75745</v>
      </c>
      <c r="D1914" s="3">
        <v>76996</v>
      </c>
      <c r="E1914" s="3">
        <v>75745</v>
      </c>
      <c r="F1914" s="4" t="s">
        <v>1038</v>
      </c>
      <c r="G1914" s="1">
        <f>VALUE(LEFT(F1914,LEN(F1914)-1))*CHOOSE(MATCH(RIGHT(F1914,1),{"K";"M";"B"},0),1000,1000000,1000000000)</f>
        <v>3600000</v>
      </c>
      <c r="H1914" s="6">
        <v>1.55E-2</v>
      </c>
      <c r="I1914" s="5">
        <f>+Dados_Históricos___Ibovespa_2015_a_2025[[#This Row],[Var%]]*100</f>
        <v>1.55</v>
      </c>
      <c r="J1914" s="9">
        <f t="shared" si="290"/>
        <v>1</v>
      </c>
      <c r="K1914" s="5">
        <f t="shared" si="291"/>
        <v>1.05</v>
      </c>
      <c r="L1914" s="9">
        <f t="shared" si="292"/>
        <v>1</v>
      </c>
      <c r="M1914" s="5">
        <f t="shared" ca="1" si="293"/>
        <v>4.2000000000000023E-2</v>
      </c>
      <c r="N1914" s="9">
        <f t="shared" ca="1" si="294"/>
        <v>1</v>
      </c>
      <c r="O1914" s="5">
        <f t="shared" ca="1" si="295"/>
        <v>0.35100000000000009</v>
      </c>
      <c r="P1914" s="9">
        <f t="shared" ca="1" si="296"/>
        <v>1</v>
      </c>
      <c r="Q1914" s="5">
        <f t="shared" ca="1" si="297"/>
        <v>0.16761904761904767</v>
      </c>
      <c r="R1914" s="9">
        <f t="shared" ca="1" si="298"/>
        <v>1</v>
      </c>
      <c r="S1914" s="5">
        <f t="shared" si="299"/>
        <v>-1</v>
      </c>
    </row>
    <row r="1915" spans="1:19" x14ac:dyDescent="0.3">
      <c r="A1915" s="7">
        <v>43017</v>
      </c>
      <c r="B1915" s="3">
        <v>75727</v>
      </c>
      <c r="C1915" s="3">
        <v>76055</v>
      </c>
      <c r="D1915" s="3">
        <v>76067</v>
      </c>
      <c r="E1915" s="3">
        <v>75181</v>
      </c>
      <c r="F1915" s="4" t="s">
        <v>1106</v>
      </c>
      <c r="G1915" s="1">
        <f>VALUE(LEFT(F1915,LEN(F1915)-1))*CHOOSE(MATCH(RIGHT(F1915,1),{"K";"M";"B"},0),1000,1000000,1000000000)</f>
        <v>2410000</v>
      </c>
      <c r="H1915" s="6">
        <v>-4.3E-3</v>
      </c>
      <c r="I1915" s="5">
        <f>+Dados_Históricos___Ibovespa_2015_a_2025[[#This Row],[Var%]]*100</f>
        <v>-0.43</v>
      </c>
      <c r="J1915" s="9">
        <f t="shared" si="290"/>
        <v>0</v>
      </c>
      <c r="K1915" s="5">
        <f t="shared" si="291"/>
        <v>0</v>
      </c>
      <c r="L1915" s="9">
        <f t="shared" si="292"/>
        <v>0</v>
      </c>
      <c r="M1915" s="5">
        <f t="shared" ca="1" si="293"/>
        <v>0.37800000000000011</v>
      </c>
      <c r="N1915" s="9">
        <f t="shared" ca="1" si="294"/>
        <v>1</v>
      </c>
      <c r="O1915" s="5">
        <f t="shared" ca="1" si="295"/>
        <v>0.17900000000000005</v>
      </c>
      <c r="P1915" s="9">
        <f t="shared" ca="1" si="296"/>
        <v>1</v>
      </c>
      <c r="Q1915" s="5">
        <f t="shared" ca="1" si="297"/>
        <v>0.17476190476190481</v>
      </c>
      <c r="R1915" s="9">
        <f t="shared" ca="1" si="298"/>
        <v>1</v>
      </c>
      <c r="S1915" s="5">
        <f t="shared" si="299"/>
        <v>1</v>
      </c>
    </row>
    <row r="1916" spans="1:19" x14ac:dyDescent="0.3">
      <c r="A1916" s="7">
        <v>43014</v>
      </c>
      <c r="B1916" s="3">
        <v>76055</v>
      </c>
      <c r="C1916" s="3">
        <v>76618</v>
      </c>
      <c r="D1916" s="3">
        <v>76618</v>
      </c>
      <c r="E1916" s="3">
        <v>75603</v>
      </c>
      <c r="F1916" s="4" t="s">
        <v>1107</v>
      </c>
      <c r="G1916" s="1">
        <f>VALUE(LEFT(F1916,LEN(F1916)-1))*CHOOSE(MATCH(RIGHT(F1916,1),{"K";"M";"B"},0),1000,1000000,1000000000)</f>
        <v>3090000</v>
      </c>
      <c r="H1916" s="6">
        <v>-7.3000000000000001E-3</v>
      </c>
      <c r="I1916" s="5">
        <f>+Dados_Históricos___Ibovespa_2015_a_2025[[#This Row],[Var%]]*100</f>
        <v>-0.73</v>
      </c>
      <c r="J1916" s="9">
        <f t="shared" si="290"/>
        <v>0</v>
      </c>
      <c r="K1916" s="5">
        <f t="shared" si="291"/>
        <v>-0.22999999999999998</v>
      </c>
      <c r="L1916" s="9">
        <f t="shared" si="292"/>
        <v>0</v>
      </c>
      <c r="M1916" s="5">
        <f t="shared" ca="1" si="293"/>
        <v>0.48200000000000004</v>
      </c>
      <c r="N1916" s="9">
        <f t="shared" ca="1" si="294"/>
        <v>1</v>
      </c>
      <c r="O1916" s="5">
        <f t="shared" ca="1" si="295"/>
        <v>9.6000000000000016E-2</v>
      </c>
      <c r="P1916" s="9">
        <f t="shared" ca="1" si="296"/>
        <v>1</v>
      </c>
      <c r="Q1916" s="5">
        <f t="shared" ca="1" si="297"/>
        <v>0.17380952380952377</v>
      </c>
      <c r="R1916" s="9">
        <f t="shared" ca="1" si="298"/>
        <v>1</v>
      </c>
      <c r="S1916" s="5">
        <f t="shared" si="299"/>
        <v>-1</v>
      </c>
    </row>
    <row r="1917" spans="1:19" x14ac:dyDescent="0.3">
      <c r="A1917" s="7">
        <v>43013</v>
      </c>
      <c r="B1917" s="3">
        <v>76618</v>
      </c>
      <c r="C1917" s="3">
        <v>76592</v>
      </c>
      <c r="D1917" s="3">
        <v>78024</v>
      </c>
      <c r="E1917" s="3">
        <v>76592</v>
      </c>
      <c r="F1917" s="4" t="s">
        <v>1108</v>
      </c>
      <c r="G1917" s="1">
        <f>VALUE(LEFT(F1917,LEN(F1917)-1))*CHOOSE(MATCH(RIGHT(F1917,1),{"K";"M";"B"},0),1000,1000000,1000000000)</f>
        <v>4240000</v>
      </c>
      <c r="H1917" s="6">
        <v>4.0000000000000002E-4</v>
      </c>
      <c r="I1917" s="5">
        <f>+Dados_Históricos___Ibovespa_2015_a_2025[[#This Row],[Var%]]*100</f>
        <v>0.04</v>
      </c>
      <c r="J1917" s="9">
        <f t="shared" si="290"/>
        <v>1</v>
      </c>
      <c r="K1917" s="5">
        <f t="shared" si="291"/>
        <v>0</v>
      </c>
      <c r="L1917" s="9">
        <f t="shared" si="292"/>
        <v>0</v>
      </c>
      <c r="M1917" s="5">
        <f t="shared" ca="1" si="293"/>
        <v>0.82599999999999996</v>
      </c>
      <c r="N1917" s="9">
        <f t="shared" ca="1" si="294"/>
        <v>1</v>
      </c>
      <c r="O1917" s="5">
        <f t="shared" ca="1" si="295"/>
        <v>0.14099999999999996</v>
      </c>
      <c r="P1917" s="9">
        <f t="shared" ca="1" si="296"/>
        <v>1</v>
      </c>
      <c r="Q1917" s="5">
        <f t="shared" ca="1" si="297"/>
        <v>0.29190476190476189</v>
      </c>
      <c r="R1917" s="9">
        <f t="shared" ca="1" si="298"/>
        <v>1</v>
      </c>
      <c r="S1917" s="5">
        <f t="shared" si="299"/>
        <v>1</v>
      </c>
    </row>
    <row r="1918" spans="1:19" x14ac:dyDescent="0.3">
      <c r="A1918" s="7">
        <v>43012</v>
      </c>
      <c r="B1918" s="3">
        <v>76591</v>
      </c>
      <c r="C1918" s="3">
        <v>76763</v>
      </c>
      <c r="D1918" s="3">
        <v>77004</v>
      </c>
      <c r="E1918" s="3">
        <v>76422</v>
      </c>
      <c r="F1918" s="4" t="s">
        <v>1012</v>
      </c>
      <c r="G1918" s="1">
        <f>VALUE(LEFT(F1918,LEN(F1918)-1))*CHOOSE(MATCH(RIGHT(F1918,1),{"K";"M";"B"},0),1000,1000000,1000000000)</f>
        <v>3220000</v>
      </c>
      <c r="H1918" s="6">
        <v>-2.2000000000000001E-3</v>
      </c>
      <c r="I1918" s="5">
        <f>+Dados_Históricos___Ibovespa_2015_a_2025[[#This Row],[Var%]]*100</f>
        <v>-0.22</v>
      </c>
      <c r="J1918" s="9">
        <f t="shared" si="290"/>
        <v>0</v>
      </c>
      <c r="K1918" s="5">
        <f t="shared" si="291"/>
        <v>0</v>
      </c>
      <c r="L1918" s="9">
        <f t="shared" si="292"/>
        <v>0</v>
      </c>
      <c r="M1918" s="5">
        <f t="shared" ca="1" si="293"/>
        <v>0.75600000000000001</v>
      </c>
      <c r="N1918" s="9">
        <f t="shared" ca="1" si="294"/>
        <v>1</v>
      </c>
      <c r="O1918" s="5">
        <f t="shared" ca="1" si="295"/>
        <v>8.3999999999999964E-2</v>
      </c>
      <c r="P1918" s="9">
        <f t="shared" ca="1" si="296"/>
        <v>1</v>
      </c>
      <c r="Q1918" s="5">
        <f t="shared" ca="1" si="297"/>
        <v>0.29142857142857137</v>
      </c>
      <c r="R1918" s="9">
        <f t="shared" ca="1" si="298"/>
        <v>1</v>
      </c>
      <c r="S1918" s="5">
        <f t="shared" si="299"/>
        <v>1</v>
      </c>
    </row>
    <row r="1919" spans="1:19" x14ac:dyDescent="0.3">
      <c r="A1919" s="7">
        <v>43011</v>
      </c>
      <c r="B1919" s="3">
        <v>76763</v>
      </c>
      <c r="C1919" s="3">
        <v>74363</v>
      </c>
      <c r="D1919" s="3">
        <v>76763</v>
      </c>
      <c r="E1919" s="3">
        <v>74363</v>
      </c>
      <c r="F1919" s="4" t="s">
        <v>858</v>
      </c>
      <c r="G1919" s="1">
        <f>VALUE(LEFT(F1919,LEN(F1919)-1))*CHOOSE(MATCH(RIGHT(F1919,1),{"K";"M";"B"},0),1000,1000000,1000000000)</f>
        <v>3930000</v>
      </c>
      <c r="H1919" s="6">
        <v>3.2300000000000002E-2</v>
      </c>
      <c r="I1919" s="5">
        <f>+Dados_Históricos___Ibovespa_2015_a_2025[[#This Row],[Var%]]*100</f>
        <v>3.2300000000000004</v>
      </c>
      <c r="J1919" s="9">
        <f t="shared" si="290"/>
        <v>1</v>
      </c>
      <c r="K1919" s="5">
        <f t="shared" si="291"/>
        <v>2.7300000000000004</v>
      </c>
      <c r="L1919" s="9">
        <f t="shared" si="292"/>
        <v>1</v>
      </c>
      <c r="M1919" s="5">
        <f t="shared" ca="1" si="293"/>
        <v>0.66000000000000014</v>
      </c>
      <c r="N1919" s="9">
        <f t="shared" ca="1" si="294"/>
        <v>1</v>
      </c>
      <c r="O1919" s="5">
        <f t="shared" ca="1" si="295"/>
        <v>0.11000000000000007</v>
      </c>
      <c r="P1919" s="9">
        <f t="shared" ca="1" si="296"/>
        <v>1</v>
      </c>
      <c r="Q1919" s="5">
        <f t="shared" ca="1" si="297"/>
        <v>0.31571428571428573</v>
      </c>
      <c r="R1919" s="9">
        <f t="shared" ca="1" si="298"/>
        <v>1</v>
      </c>
      <c r="S1919" s="5">
        <f t="shared" si="299"/>
        <v>0.99999999999999978</v>
      </c>
    </row>
    <row r="1920" spans="1:19" x14ac:dyDescent="0.3">
      <c r="A1920" s="7">
        <v>43010</v>
      </c>
      <c r="B1920" s="3">
        <v>74360</v>
      </c>
      <c r="C1920" s="3">
        <v>74295</v>
      </c>
      <c r="D1920" s="3">
        <v>74506</v>
      </c>
      <c r="E1920" s="3">
        <v>73845</v>
      </c>
      <c r="F1920" s="4" t="s">
        <v>1021</v>
      </c>
      <c r="G1920" s="1">
        <f>VALUE(LEFT(F1920,LEN(F1920)-1))*CHOOSE(MATCH(RIGHT(F1920,1),{"K";"M";"B"},0),1000,1000000,1000000000)</f>
        <v>2590000</v>
      </c>
      <c r="H1920" s="6">
        <v>8.9999999999999998E-4</v>
      </c>
      <c r="I1920" s="5">
        <f>+Dados_Históricos___Ibovespa_2015_a_2025[[#This Row],[Var%]]*100</f>
        <v>0.09</v>
      </c>
      <c r="J1920" s="9">
        <f t="shared" si="290"/>
        <v>1</v>
      </c>
      <c r="K1920" s="5">
        <f t="shared" si="291"/>
        <v>0</v>
      </c>
      <c r="L1920" s="9">
        <f t="shared" si="292"/>
        <v>0</v>
      </c>
      <c r="M1920" s="5">
        <f t="shared" ca="1" si="293"/>
        <v>-2.0000000000000007E-2</v>
      </c>
      <c r="N1920" s="9">
        <f t="shared" ca="1" si="294"/>
        <v>0</v>
      </c>
      <c r="O1920" s="5">
        <f t="shared" ca="1" si="295"/>
        <v>-0.215</v>
      </c>
      <c r="P1920" s="9">
        <f t="shared" ca="1" si="296"/>
        <v>0</v>
      </c>
      <c r="Q1920" s="5">
        <f t="shared" ca="1" si="297"/>
        <v>0.23523809523809525</v>
      </c>
      <c r="R1920" s="9">
        <f t="shared" ca="1" si="298"/>
        <v>1</v>
      </c>
      <c r="S1920" s="5">
        <f t="shared" si="299"/>
        <v>1</v>
      </c>
    </row>
    <row r="1921" spans="1:19" x14ac:dyDescent="0.3">
      <c r="A1921" s="7">
        <v>43007</v>
      </c>
      <c r="B1921" s="3">
        <v>74294</v>
      </c>
      <c r="C1921" s="3">
        <v>73571</v>
      </c>
      <c r="D1921" s="3">
        <v>74518</v>
      </c>
      <c r="E1921" s="3">
        <v>73571</v>
      </c>
      <c r="F1921" s="4" t="s">
        <v>1012</v>
      </c>
      <c r="G1921" s="1">
        <f>VALUE(LEFT(F1921,LEN(F1921)-1))*CHOOSE(MATCH(RIGHT(F1921,1),{"K";"M";"B"},0),1000,1000000,1000000000)</f>
        <v>3220000</v>
      </c>
      <c r="H1921" s="6">
        <v>9.9000000000000008E-3</v>
      </c>
      <c r="I1921" s="5">
        <f>+Dados_Históricos___Ibovespa_2015_a_2025[[#This Row],[Var%]]*100</f>
        <v>0.9900000000000001</v>
      </c>
      <c r="J1921" s="9">
        <f t="shared" si="290"/>
        <v>1</v>
      </c>
      <c r="K1921" s="5">
        <f t="shared" si="291"/>
        <v>0.4900000000000001</v>
      </c>
      <c r="L1921" s="9">
        <f t="shared" si="292"/>
        <v>1</v>
      </c>
      <c r="M1921" s="5">
        <f t="shared" ca="1" si="293"/>
        <v>-0.28999999999999998</v>
      </c>
      <c r="N1921" s="9">
        <f t="shared" ca="1" si="294"/>
        <v>0</v>
      </c>
      <c r="O1921" s="5">
        <f t="shared" ca="1" si="295"/>
        <v>-0.19299999999999998</v>
      </c>
      <c r="P1921" s="9">
        <f t="shared" ca="1" si="296"/>
        <v>0</v>
      </c>
      <c r="Q1921" s="5">
        <f t="shared" ca="1" si="297"/>
        <v>0.22761904761904764</v>
      </c>
      <c r="R1921" s="9">
        <f t="shared" ca="1" si="298"/>
        <v>1</v>
      </c>
      <c r="S1921" s="5">
        <f t="shared" si="299"/>
        <v>1</v>
      </c>
    </row>
    <row r="1922" spans="1:19" x14ac:dyDescent="0.3">
      <c r="A1922" s="7">
        <v>43006</v>
      </c>
      <c r="B1922" s="3">
        <v>73567</v>
      </c>
      <c r="C1922" s="3">
        <v>73808</v>
      </c>
      <c r="D1922" s="3">
        <v>74011</v>
      </c>
      <c r="E1922" s="3">
        <v>73277</v>
      </c>
      <c r="F1922" s="4" t="s">
        <v>1095</v>
      </c>
      <c r="G1922" s="1">
        <f>VALUE(LEFT(F1922,LEN(F1922)-1))*CHOOSE(MATCH(RIGHT(F1922,1),{"K";"M";"B"},0),1000,1000000,1000000000)</f>
        <v>3180000</v>
      </c>
      <c r="H1922" s="6">
        <v>-3.0999999999999999E-3</v>
      </c>
      <c r="I1922" s="5">
        <f>+Dados_Históricos___Ibovespa_2015_a_2025[[#This Row],[Var%]]*100</f>
        <v>-0.31</v>
      </c>
      <c r="J1922" s="9">
        <f t="shared" ref="J1922:J1985" si="300">IF(I1922&lt;0,0,IF(I1922=0,0,1))</f>
        <v>0</v>
      </c>
      <c r="K1922" s="5">
        <f t="shared" ref="K1922:K1985" si="301">IF(ABS(I1922)&lt;=0.5, 0, IF(I1922&gt;0, I1922-0.5, I1922+0.5))</f>
        <v>0</v>
      </c>
      <c r="L1922" s="9">
        <f t="shared" ref="L1922:L1985" si="302">IF(K1922&lt;0,0,IF(K1922=0,0,1))</f>
        <v>0</v>
      </c>
      <c r="M1922" s="5">
        <f t="shared" ref="M1922:M1985" ca="1" si="303">AVERAGE(OFFSET(I1922,0,0,5,1))</f>
        <v>-0.54399999999999993</v>
      </c>
      <c r="N1922" s="9">
        <f t="shared" ref="N1922:N1985" ca="1" si="304">IF(M1922&lt;0,0,IF(M1922=0,0,1))</f>
        <v>0</v>
      </c>
      <c r="O1922" s="5">
        <f t="shared" ref="O1922:O1985" ca="1" si="305">AVERAGE(OFFSET(I1922,0,0,10,1))</f>
        <v>-0.14499999999999999</v>
      </c>
      <c r="P1922" s="9">
        <f t="shared" ref="P1922:P1985" ca="1" si="306">IF(O1922&lt;0,0,IF(O1922=0,0,1))</f>
        <v>0</v>
      </c>
      <c r="Q1922" s="5">
        <f t="shared" ref="Q1922:Q1985" ca="1" si="307">AVERAGE(OFFSET(I1922,0,0,21,1))</f>
        <v>0.150952380952381</v>
      </c>
      <c r="R1922" s="9">
        <f t="shared" ref="R1922:R1985" ca="1" si="308">IF(Q1922&lt;0,0,IF(Q1922=0,0,1))</f>
        <v>1</v>
      </c>
      <c r="S1922" s="5">
        <f t="shared" ref="S1922:S1985" si="309">CORREL(G1921:G1922,I1921:I1922)</f>
        <v>1</v>
      </c>
    </row>
    <row r="1923" spans="1:19" x14ac:dyDescent="0.3">
      <c r="A1923" s="7">
        <v>43005</v>
      </c>
      <c r="B1923" s="3">
        <v>73797</v>
      </c>
      <c r="C1923" s="3">
        <v>74358</v>
      </c>
      <c r="D1923" s="3">
        <v>74744</v>
      </c>
      <c r="E1923" s="3">
        <v>73125</v>
      </c>
      <c r="F1923" s="4" t="s">
        <v>835</v>
      </c>
      <c r="G1923" s="1">
        <f>VALUE(LEFT(F1923,LEN(F1923)-1))*CHOOSE(MATCH(RIGHT(F1923,1),{"K";"M";"B"},0),1000,1000000,1000000000)</f>
        <v>3910000</v>
      </c>
      <c r="H1923" s="6">
        <v>-7.0000000000000001E-3</v>
      </c>
      <c r="I1923" s="5">
        <f>+Dados_Históricos___Ibovespa_2015_a_2025[[#This Row],[Var%]]*100</f>
        <v>-0.70000000000000007</v>
      </c>
      <c r="J1923" s="9">
        <f t="shared" si="300"/>
        <v>0</v>
      </c>
      <c r="K1923" s="5">
        <f t="shared" si="301"/>
        <v>-0.20000000000000007</v>
      </c>
      <c r="L1923" s="9">
        <f t="shared" si="302"/>
        <v>0</v>
      </c>
      <c r="M1923" s="5">
        <f t="shared" ca="1" si="303"/>
        <v>-0.58799999999999986</v>
      </c>
      <c r="N1923" s="9">
        <f t="shared" ca="1" si="304"/>
        <v>0</v>
      </c>
      <c r="O1923" s="5">
        <f t="shared" ca="1" si="305"/>
        <v>-0.13199999999999995</v>
      </c>
      <c r="P1923" s="9">
        <f t="shared" ca="1" si="306"/>
        <v>0</v>
      </c>
      <c r="Q1923" s="5">
        <f t="shared" ca="1" si="307"/>
        <v>0.18666666666666673</v>
      </c>
      <c r="R1923" s="9">
        <f t="shared" ca="1" si="308"/>
        <v>1</v>
      </c>
      <c r="S1923" s="5">
        <f t="shared" si="309"/>
        <v>-1</v>
      </c>
    </row>
    <row r="1924" spans="1:19" x14ac:dyDescent="0.3">
      <c r="A1924" s="7">
        <v>43004</v>
      </c>
      <c r="B1924" s="3">
        <v>74319</v>
      </c>
      <c r="C1924" s="3">
        <v>74443</v>
      </c>
      <c r="D1924" s="3">
        <v>74971</v>
      </c>
      <c r="E1924" s="3">
        <v>74319</v>
      </c>
      <c r="F1924" s="4" t="s">
        <v>1076</v>
      </c>
      <c r="G1924" s="1">
        <f>VALUE(LEFT(F1924,LEN(F1924)-1))*CHOOSE(MATCH(RIGHT(F1924,1),{"K";"M";"B"},0),1000,1000000,1000000000)</f>
        <v>3680000</v>
      </c>
      <c r="H1924" s="6">
        <v>-1.6999999999999999E-3</v>
      </c>
      <c r="I1924" s="5">
        <f>+Dados_Históricos___Ibovespa_2015_a_2025[[#This Row],[Var%]]*100</f>
        <v>-0.16999999999999998</v>
      </c>
      <c r="J1924" s="9">
        <f t="shared" si="300"/>
        <v>0</v>
      </c>
      <c r="K1924" s="5">
        <f t="shared" si="301"/>
        <v>0</v>
      </c>
      <c r="L1924" s="9">
        <f t="shared" si="302"/>
        <v>0</v>
      </c>
      <c r="M1924" s="5">
        <f t="shared" ca="1" si="303"/>
        <v>-0.44000000000000006</v>
      </c>
      <c r="N1924" s="9">
        <f t="shared" ca="1" si="304"/>
        <v>0</v>
      </c>
      <c r="O1924" s="5">
        <f t="shared" ca="1" si="305"/>
        <v>-2.9000000000000008E-2</v>
      </c>
      <c r="P1924" s="9">
        <f t="shared" ca="1" si="306"/>
        <v>0</v>
      </c>
      <c r="Q1924" s="5">
        <f t="shared" ca="1" si="307"/>
        <v>0.21619047619047618</v>
      </c>
      <c r="R1924" s="9">
        <f t="shared" ca="1" si="308"/>
        <v>1</v>
      </c>
      <c r="S1924" s="5">
        <f t="shared" si="309"/>
        <v>-0.99999999999999989</v>
      </c>
    </row>
    <row r="1925" spans="1:19" x14ac:dyDescent="0.3">
      <c r="A1925" s="7">
        <v>43003</v>
      </c>
      <c r="B1925" s="3">
        <v>74443</v>
      </c>
      <c r="C1925" s="3">
        <v>75381</v>
      </c>
      <c r="D1925" s="3">
        <v>75470</v>
      </c>
      <c r="E1925" s="3">
        <v>74303</v>
      </c>
      <c r="F1925" s="4" t="s">
        <v>1075</v>
      </c>
      <c r="G1925" s="1">
        <f>VALUE(LEFT(F1925,LEN(F1925)-1))*CHOOSE(MATCH(RIGHT(F1925,1),{"K";"M";"B"},0),1000,1000000,1000000000)</f>
        <v>3480000</v>
      </c>
      <c r="H1925" s="6">
        <v>-1.26E-2</v>
      </c>
      <c r="I1925" s="5">
        <f>+Dados_Históricos___Ibovespa_2015_a_2025[[#This Row],[Var%]]*100</f>
        <v>-1.26</v>
      </c>
      <c r="J1925" s="9">
        <f t="shared" si="300"/>
        <v>0</v>
      </c>
      <c r="K1925" s="5">
        <f t="shared" si="301"/>
        <v>-0.76</v>
      </c>
      <c r="L1925" s="9">
        <f t="shared" si="302"/>
        <v>0</v>
      </c>
      <c r="M1925" s="5">
        <f t="shared" ca="1" si="303"/>
        <v>-0.41000000000000003</v>
      </c>
      <c r="N1925" s="9">
        <f t="shared" ca="1" si="304"/>
        <v>0</v>
      </c>
      <c r="O1925" s="5">
        <f t="shared" ca="1" si="305"/>
        <v>1.7999999999999978E-2</v>
      </c>
      <c r="P1925" s="9">
        <f t="shared" ca="1" si="306"/>
        <v>1</v>
      </c>
      <c r="Q1925" s="5">
        <f t="shared" ca="1" si="307"/>
        <v>0.22047619047619046</v>
      </c>
      <c r="R1925" s="9">
        <f t="shared" ca="1" si="308"/>
        <v>1</v>
      </c>
      <c r="S1925" s="5">
        <f t="shared" si="309"/>
        <v>0.99999999999999989</v>
      </c>
    </row>
    <row r="1926" spans="1:19" x14ac:dyDescent="0.3">
      <c r="A1926" s="7">
        <v>43000</v>
      </c>
      <c r="B1926" s="3">
        <v>75390</v>
      </c>
      <c r="C1926" s="3">
        <v>75618</v>
      </c>
      <c r="D1926" s="3">
        <v>75734</v>
      </c>
      <c r="E1926" s="3">
        <v>75029</v>
      </c>
      <c r="F1926" s="4" t="s">
        <v>1109</v>
      </c>
      <c r="G1926" s="1">
        <f>VALUE(LEFT(F1926,LEN(F1926)-1))*CHOOSE(MATCH(RIGHT(F1926,1),{"K";"M";"B"},0),1000,1000000,1000000000)</f>
        <v>2890000</v>
      </c>
      <c r="H1926" s="6">
        <v>-2.8E-3</v>
      </c>
      <c r="I1926" s="5">
        <f>+Dados_Históricos___Ibovespa_2015_a_2025[[#This Row],[Var%]]*100</f>
        <v>-0.27999999999999997</v>
      </c>
      <c r="J1926" s="9">
        <f t="shared" si="300"/>
        <v>0</v>
      </c>
      <c r="K1926" s="5">
        <f t="shared" si="301"/>
        <v>0</v>
      </c>
      <c r="L1926" s="9">
        <f t="shared" si="302"/>
        <v>0</v>
      </c>
      <c r="M1926" s="5">
        <f t="shared" ca="1" si="303"/>
        <v>-9.6000000000000002E-2</v>
      </c>
      <c r="N1926" s="9">
        <f t="shared" ca="1" si="304"/>
        <v>0</v>
      </c>
      <c r="O1926" s="5">
        <f t="shared" ca="1" si="305"/>
        <v>0.31400000000000006</v>
      </c>
      <c r="P1926" s="9">
        <f t="shared" ca="1" si="306"/>
        <v>1</v>
      </c>
      <c r="Q1926" s="5">
        <f t="shared" ca="1" si="307"/>
        <v>0.32476190476190475</v>
      </c>
      <c r="R1926" s="9">
        <f t="shared" ca="1" si="308"/>
        <v>1</v>
      </c>
      <c r="S1926" s="5">
        <f t="shared" si="309"/>
        <v>-1</v>
      </c>
    </row>
    <row r="1927" spans="1:19" x14ac:dyDescent="0.3">
      <c r="A1927" s="7">
        <v>42999</v>
      </c>
      <c r="B1927" s="3">
        <v>75604</v>
      </c>
      <c r="C1927" s="3">
        <v>76014</v>
      </c>
      <c r="D1927" s="3">
        <v>76251</v>
      </c>
      <c r="E1927" s="3">
        <v>75282</v>
      </c>
      <c r="F1927" s="4" t="s">
        <v>937</v>
      </c>
      <c r="G1927" s="1">
        <f>VALUE(LEFT(F1927,LEN(F1927)-1))*CHOOSE(MATCH(RIGHT(F1927,1),{"K";"M";"B"},0),1000,1000000,1000000000)</f>
        <v>3330000</v>
      </c>
      <c r="H1927" s="6">
        <v>-5.3E-3</v>
      </c>
      <c r="I1927" s="5">
        <f>+Dados_Históricos___Ibovespa_2015_a_2025[[#This Row],[Var%]]*100</f>
        <v>-0.53</v>
      </c>
      <c r="J1927" s="9">
        <f t="shared" si="300"/>
        <v>0</v>
      </c>
      <c r="K1927" s="5">
        <f t="shared" si="301"/>
        <v>-3.0000000000000027E-2</v>
      </c>
      <c r="L1927" s="9">
        <f t="shared" si="302"/>
        <v>0</v>
      </c>
      <c r="M1927" s="5">
        <f t="shared" ca="1" si="303"/>
        <v>0.254</v>
      </c>
      <c r="N1927" s="9">
        <f t="shared" ca="1" si="304"/>
        <v>1</v>
      </c>
      <c r="O1927" s="5">
        <f t="shared" ca="1" si="305"/>
        <v>0.29700000000000004</v>
      </c>
      <c r="P1927" s="9">
        <f t="shared" ca="1" si="306"/>
        <v>1</v>
      </c>
      <c r="Q1927" s="5">
        <f t="shared" ca="1" si="307"/>
        <v>0.37</v>
      </c>
      <c r="R1927" s="9">
        <f t="shared" ca="1" si="308"/>
        <v>1</v>
      </c>
      <c r="S1927" s="5">
        <f t="shared" si="309"/>
        <v>-1</v>
      </c>
    </row>
    <row r="1928" spans="1:19" x14ac:dyDescent="0.3">
      <c r="A1928" s="7">
        <v>42998</v>
      </c>
      <c r="B1928" s="3">
        <v>76004</v>
      </c>
      <c r="C1928" s="3">
        <v>75974</v>
      </c>
      <c r="D1928" s="3">
        <v>76420</v>
      </c>
      <c r="E1928" s="3">
        <v>75074</v>
      </c>
      <c r="F1928" s="4" t="s">
        <v>1039</v>
      </c>
      <c r="G1928" s="1">
        <f>VALUE(LEFT(F1928,LEN(F1928)-1))*CHOOSE(MATCH(RIGHT(F1928,1),{"K";"M";"B"},0),1000,1000000,1000000000)</f>
        <v>4010000</v>
      </c>
      <c r="H1928" s="6">
        <v>4.0000000000000002E-4</v>
      </c>
      <c r="I1928" s="5">
        <f>+Dados_Históricos___Ibovespa_2015_a_2025[[#This Row],[Var%]]*100</f>
        <v>0.04</v>
      </c>
      <c r="J1928" s="9">
        <f t="shared" si="300"/>
        <v>1</v>
      </c>
      <c r="K1928" s="5">
        <f t="shared" si="301"/>
        <v>0</v>
      </c>
      <c r="L1928" s="9">
        <f t="shared" si="302"/>
        <v>0</v>
      </c>
      <c r="M1928" s="5">
        <f t="shared" ca="1" si="303"/>
        <v>0.32400000000000001</v>
      </c>
      <c r="N1928" s="9">
        <f t="shared" ca="1" si="304"/>
        <v>1</v>
      </c>
      <c r="O1928" s="5">
        <f t="shared" ca="1" si="305"/>
        <v>0.52500000000000002</v>
      </c>
      <c r="P1928" s="9">
        <f t="shared" ca="1" si="306"/>
        <v>1</v>
      </c>
      <c r="Q1928" s="5">
        <f t="shared" ca="1" si="307"/>
        <v>0.49047619047619051</v>
      </c>
      <c r="R1928" s="9">
        <f t="shared" ca="1" si="308"/>
        <v>1</v>
      </c>
      <c r="S1928" s="5">
        <f t="shared" si="309"/>
        <v>1</v>
      </c>
    </row>
    <row r="1929" spans="1:19" x14ac:dyDescent="0.3">
      <c r="A1929" s="7">
        <v>42997</v>
      </c>
      <c r="B1929" s="3">
        <v>75974</v>
      </c>
      <c r="C1929" s="3">
        <v>75990</v>
      </c>
      <c r="D1929" s="3">
        <v>76071</v>
      </c>
      <c r="E1929" s="3">
        <v>75300</v>
      </c>
      <c r="F1929" s="4" t="s">
        <v>1097</v>
      </c>
      <c r="G1929" s="1">
        <f>VALUE(LEFT(F1929,LEN(F1929)-1))*CHOOSE(MATCH(RIGHT(F1929,1),{"K";"M";"B"},0),1000,1000000,1000000000)</f>
        <v>3120000</v>
      </c>
      <c r="H1929" s="6">
        <v>-2.0000000000000001E-4</v>
      </c>
      <c r="I1929" s="5">
        <f>+Dados_Históricos___Ibovespa_2015_a_2025[[#This Row],[Var%]]*100</f>
        <v>-0.02</v>
      </c>
      <c r="J1929" s="9">
        <f t="shared" si="300"/>
        <v>0</v>
      </c>
      <c r="K1929" s="5">
        <f t="shared" si="301"/>
        <v>0</v>
      </c>
      <c r="L1929" s="9">
        <f t="shared" si="302"/>
        <v>0</v>
      </c>
      <c r="M1929" s="5">
        <f t="shared" ca="1" si="303"/>
        <v>0.38200000000000001</v>
      </c>
      <c r="N1929" s="9">
        <f t="shared" ca="1" si="304"/>
        <v>1</v>
      </c>
      <c r="O1929" s="5">
        <f t="shared" ca="1" si="305"/>
        <v>0.52400000000000002</v>
      </c>
      <c r="P1929" s="9">
        <f t="shared" ca="1" si="306"/>
        <v>1</v>
      </c>
      <c r="Q1929" s="5">
        <f t="shared" ca="1" si="307"/>
        <v>0.48285714285714287</v>
      </c>
      <c r="R1929" s="9">
        <f t="shared" ca="1" si="308"/>
        <v>1</v>
      </c>
      <c r="S1929" s="5">
        <f t="shared" si="309"/>
        <v>1</v>
      </c>
    </row>
    <row r="1930" spans="1:19" x14ac:dyDescent="0.3">
      <c r="A1930" s="7">
        <v>42996</v>
      </c>
      <c r="B1930" s="3">
        <v>75990</v>
      </c>
      <c r="C1930" s="3">
        <v>75758</v>
      </c>
      <c r="D1930" s="3">
        <v>76404</v>
      </c>
      <c r="E1930" s="3">
        <v>75621</v>
      </c>
      <c r="F1930" s="4" t="s">
        <v>947</v>
      </c>
      <c r="G1930" s="1">
        <f>VALUE(LEFT(F1930,LEN(F1930)-1))*CHOOSE(MATCH(RIGHT(F1930,1),{"K";"M";"B"},0),1000,1000000,1000000000)</f>
        <v>3540000</v>
      </c>
      <c r="H1930" s="6">
        <v>3.0999999999999999E-3</v>
      </c>
      <c r="I1930" s="5">
        <f>+Dados_Históricos___Ibovespa_2015_a_2025[[#This Row],[Var%]]*100</f>
        <v>0.31</v>
      </c>
      <c r="J1930" s="9">
        <f t="shared" si="300"/>
        <v>1</v>
      </c>
      <c r="K1930" s="5">
        <f t="shared" si="301"/>
        <v>0</v>
      </c>
      <c r="L1930" s="9">
        <f t="shared" si="302"/>
        <v>0</v>
      </c>
      <c r="M1930" s="5">
        <f t="shared" ca="1" si="303"/>
        <v>0.44600000000000001</v>
      </c>
      <c r="N1930" s="9">
        <f t="shared" ca="1" si="304"/>
        <v>1</v>
      </c>
      <c r="O1930" s="5">
        <f t="shared" ca="1" si="305"/>
        <v>0.55500000000000005</v>
      </c>
      <c r="P1930" s="9">
        <f t="shared" ca="1" si="306"/>
        <v>1</v>
      </c>
      <c r="Q1930" s="5">
        <f t="shared" ca="1" si="307"/>
        <v>0.53571428571428581</v>
      </c>
      <c r="R1930" s="9">
        <f t="shared" ca="1" si="308"/>
        <v>1</v>
      </c>
      <c r="S1930" s="5">
        <f t="shared" si="309"/>
        <v>1</v>
      </c>
    </row>
    <row r="1931" spans="1:19" x14ac:dyDescent="0.3">
      <c r="A1931" s="7">
        <v>42993</v>
      </c>
      <c r="B1931" s="3">
        <v>75757</v>
      </c>
      <c r="C1931" s="3">
        <v>74656</v>
      </c>
      <c r="D1931" s="3">
        <v>75820</v>
      </c>
      <c r="E1931" s="3">
        <v>74648</v>
      </c>
      <c r="F1931" s="4" t="s">
        <v>846</v>
      </c>
      <c r="G1931" s="1">
        <f>VALUE(LEFT(F1931,LEN(F1931)-1))*CHOOSE(MATCH(RIGHT(F1931,1),{"K";"M";"B"},0),1000,1000000,1000000000)</f>
        <v>4970000</v>
      </c>
      <c r="H1931" s="6">
        <v>1.47E-2</v>
      </c>
      <c r="I1931" s="5">
        <f>+Dados_Históricos___Ibovespa_2015_a_2025[[#This Row],[Var%]]*100</f>
        <v>1.47</v>
      </c>
      <c r="J1931" s="9">
        <f t="shared" si="300"/>
        <v>1</v>
      </c>
      <c r="K1931" s="5">
        <f t="shared" si="301"/>
        <v>0.97</v>
      </c>
      <c r="L1931" s="9">
        <f t="shared" si="302"/>
        <v>1</v>
      </c>
      <c r="M1931" s="5">
        <f t="shared" ca="1" si="303"/>
        <v>0.72399999999999998</v>
      </c>
      <c r="N1931" s="9">
        <f t="shared" ca="1" si="304"/>
        <v>1</v>
      </c>
      <c r="O1931" s="5">
        <f t="shared" ca="1" si="305"/>
        <v>0.67800000000000005</v>
      </c>
      <c r="P1931" s="9">
        <f t="shared" ca="1" si="306"/>
        <v>1</v>
      </c>
      <c r="Q1931" s="5">
        <f t="shared" ca="1" si="307"/>
        <v>0.47809523809523807</v>
      </c>
      <c r="R1931" s="9">
        <f t="shared" ca="1" si="308"/>
        <v>1</v>
      </c>
      <c r="S1931" s="5">
        <f t="shared" si="309"/>
        <v>0.99999999999999989</v>
      </c>
    </row>
    <row r="1932" spans="1:19" x14ac:dyDescent="0.3">
      <c r="A1932" s="7">
        <v>42992</v>
      </c>
      <c r="B1932" s="3">
        <v>74657</v>
      </c>
      <c r="C1932" s="3">
        <v>74787</v>
      </c>
      <c r="D1932" s="3">
        <v>74949</v>
      </c>
      <c r="E1932" s="3">
        <v>74397</v>
      </c>
      <c r="F1932" s="4" t="s">
        <v>1110</v>
      </c>
      <c r="G1932" s="1">
        <f>VALUE(LEFT(F1932,LEN(F1932)-1))*CHOOSE(MATCH(RIGHT(F1932,1),{"K";"M";"B"},0),1000,1000000,1000000000)</f>
        <v>3310000</v>
      </c>
      <c r="H1932" s="6">
        <v>-1.8E-3</v>
      </c>
      <c r="I1932" s="5">
        <f>+Dados_Históricos___Ibovespa_2015_a_2025[[#This Row],[Var%]]*100</f>
        <v>-0.18</v>
      </c>
      <c r="J1932" s="9">
        <f t="shared" si="300"/>
        <v>0</v>
      </c>
      <c r="K1932" s="5">
        <f t="shared" si="301"/>
        <v>0</v>
      </c>
      <c r="L1932" s="9">
        <f t="shared" si="302"/>
        <v>0</v>
      </c>
      <c r="M1932" s="5">
        <f t="shared" ca="1" si="303"/>
        <v>0.34000000000000008</v>
      </c>
      <c r="N1932" s="9">
        <f t="shared" ca="1" si="304"/>
        <v>1</v>
      </c>
      <c r="O1932" s="5">
        <f t="shared" ca="1" si="305"/>
        <v>0.52400000000000002</v>
      </c>
      <c r="P1932" s="9">
        <f t="shared" ca="1" si="306"/>
        <v>1</v>
      </c>
      <c r="Q1932" s="5">
        <f t="shared" ca="1" si="307"/>
        <v>0.42476190476190478</v>
      </c>
      <c r="R1932" s="9">
        <f t="shared" ca="1" si="308"/>
        <v>1</v>
      </c>
      <c r="S1932" s="5">
        <f t="shared" si="309"/>
        <v>1</v>
      </c>
    </row>
    <row r="1933" spans="1:19" x14ac:dyDescent="0.3">
      <c r="A1933" s="7">
        <v>42991</v>
      </c>
      <c r="B1933" s="3">
        <v>74788</v>
      </c>
      <c r="C1933" s="3">
        <v>74543</v>
      </c>
      <c r="D1933" s="3">
        <v>75146</v>
      </c>
      <c r="E1933" s="3">
        <v>74196</v>
      </c>
      <c r="F1933" s="4" t="s">
        <v>937</v>
      </c>
      <c r="G1933" s="1">
        <f>VALUE(LEFT(F1933,LEN(F1933)-1))*CHOOSE(MATCH(RIGHT(F1933,1),{"K";"M";"B"},0),1000,1000000,1000000000)</f>
        <v>3330000</v>
      </c>
      <c r="H1933" s="6">
        <v>3.3E-3</v>
      </c>
      <c r="I1933" s="5">
        <f>+Dados_Históricos___Ibovespa_2015_a_2025[[#This Row],[Var%]]*100</f>
        <v>0.33</v>
      </c>
      <c r="J1933" s="9">
        <f t="shared" si="300"/>
        <v>1</v>
      </c>
      <c r="K1933" s="5">
        <f t="shared" si="301"/>
        <v>0</v>
      </c>
      <c r="L1933" s="9">
        <f t="shared" si="302"/>
        <v>0</v>
      </c>
      <c r="M1933" s="5">
        <f t="shared" ca="1" si="303"/>
        <v>0.72600000000000009</v>
      </c>
      <c r="N1933" s="9">
        <f t="shared" ca="1" si="304"/>
        <v>1</v>
      </c>
      <c r="O1933" s="5">
        <f t="shared" ca="1" si="305"/>
        <v>0.48</v>
      </c>
      <c r="P1933" s="9">
        <f t="shared" ca="1" si="306"/>
        <v>1</v>
      </c>
      <c r="Q1933" s="5">
        <f t="shared" ca="1" si="307"/>
        <v>0.43809523809523804</v>
      </c>
      <c r="R1933" s="9">
        <f t="shared" ca="1" si="308"/>
        <v>1</v>
      </c>
      <c r="S1933" s="5">
        <f t="shared" si="309"/>
        <v>1</v>
      </c>
    </row>
    <row r="1934" spans="1:19" x14ac:dyDescent="0.3">
      <c r="A1934" s="7">
        <v>42990</v>
      </c>
      <c r="B1934" s="3">
        <v>74539</v>
      </c>
      <c r="C1934" s="3">
        <v>74322</v>
      </c>
      <c r="D1934" s="3">
        <v>75332</v>
      </c>
      <c r="E1934" s="3">
        <v>74294</v>
      </c>
      <c r="F1934" s="4" t="s">
        <v>954</v>
      </c>
      <c r="G1934" s="1">
        <f>VALUE(LEFT(F1934,LEN(F1934)-1))*CHOOSE(MATCH(RIGHT(F1934,1),{"K";"M";"B"},0),1000,1000000,1000000000)</f>
        <v>3700000</v>
      </c>
      <c r="H1934" s="6">
        <v>3.0000000000000001E-3</v>
      </c>
      <c r="I1934" s="5">
        <f>+Dados_Históricos___Ibovespa_2015_a_2025[[#This Row],[Var%]]*100</f>
        <v>0.3</v>
      </c>
      <c r="J1934" s="9">
        <f t="shared" si="300"/>
        <v>1</v>
      </c>
      <c r="K1934" s="5">
        <f t="shared" si="301"/>
        <v>0</v>
      </c>
      <c r="L1934" s="9">
        <f t="shared" si="302"/>
        <v>0</v>
      </c>
      <c r="M1934" s="5">
        <f t="shared" ca="1" si="303"/>
        <v>0.66600000000000004</v>
      </c>
      <c r="N1934" s="9">
        <f t="shared" ca="1" si="304"/>
        <v>1</v>
      </c>
      <c r="O1934" s="5">
        <f t="shared" ca="1" si="305"/>
        <v>0.49099999999999999</v>
      </c>
      <c r="P1934" s="9">
        <f t="shared" ca="1" si="306"/>
        <v>1</v>
      </c>
      <c r="Q1934" s="5">
        <f t="shared" ca="1" si="307"/>
        <v>0.48761904761904756</v>
      </c>
      <c r="R1934" s="9">
        <f t="shared" ca="1" si="308"/>
        <v>1</v>
      </c>
      <c r="S1934" s="5">
        <f t="shared" si="309"/>
        <v>-1</v>
      </c>
    </row>
    <row r="1935" spans="1:19" x14ac:dyDescent="0.3">
      <c r="A1935" s="7">
        <v>42989</v>
      </c>
      <c r="B1935" s="3">
        <v>74319</v>
      </c>
      <c r="C1935" s="3">
        <v>73096</v>
      </c>
      <c r="D1935" s="3">
        <v>74636</v>
      </c>
      <c r="E1935" s="3">
        <v>73096</v>
      </c>
      <c r="F1935" s="4" t="s">
        <v>1028</v>
      </c>
      <c r="G1935" s="1">
        <f>VALUE(LEFT(F1935,LEN(F1935)-1))*CHOOSE(MATCH(RIGHT(F1935,1),{"K";"M";"B"},0),1000,1000000,1000000000)</f>
        <v>3380000</v>
      </c>
      <c r="H1935" s="6">
        <v>1.7000000000000001E-2</v>
      </c>
      <c r="I1935" s="5">
        <f>+Dados_Históricos___Ibovespa_2015_a_2025[[#This Row],[Var%]]*100</f>
        <v>1.7000000000000002</v>
      </c>
      <c r="J1935" s="9">
        <f t="shared" si="300"/>
        <v>1</v>
      </c>
      <c r="K1935" s="5">
        <f t="shared" si="301"/>
        <v>1.2000000000000002</v>
      </c>
      <c r="L1935" s="9">
        <f t="shared" si="302"/>
        <v>1</v>
      </c>
      <c r="M1935" s="5">
        <f t="shared" ca="1" si="303"/>
        <v>0.66400000000000003</v>
      </c>
      <c r="N1935" s="9">
        <f t="shared" ca="1" si="304"/>
        <v>1</v>
      </c>
      <c r="O1935" s="5">
        <f t="shared" ca="1" si="305"/>
        <v>0.45300000000000001</v>
      </c>
      <c r="P1935" s="9">
        <f t="shared" ca="1" si="306"/>
        <v>1</v>
      </c>
      <c r="Q1935" s="5">
        <f t="shared" ca="1" si="307"/>
        <v>0.49952380952380959</v>
      </c>
      <c r="R1935" s="9">
        <f t="shared" ca="1" si="308"/>
        <v>1</v>
      </c>
      <c r="S1935" s="5">
        <f t="shared" si="309"/>
        <v>-1</v>
      </c>
    </row>
    <row r="1936" spans="1:19" x14ac:dyDescent="0.3">
      <c r="A1936" s="7">
        <v>42986</v>
      </c>
      <c r="B1936" s="3">
        <v>73079</v>
      </c>
      <c r="C1936" s="3">
        <v>73413</v>
      </c>
      <c r="D1936" s="3">
        <v>73646</v>
      </c>
      <c r="E1936" s="3">
        <v>72925</v>
      </c>
      <c r="F1936" s="4" t="s">
        <v>1111</v>
      </c>
      <c r="G1936" s="1">
        <f>VALUE(LEFT(F1936,LEN(F1936)-1))*CHOOSE(MATCH(RIGHT(F1936,1),{"K";"M";"B"},0),1000,1000000,1000000000)</f>
        <v>3210000</v>
      </c>
      <c r="H1936" s="6">
        <v>-4.4999999999999997E-3</v>
      </c>
      <c r="I1936" s="5">
        <f>+Dados_Históricos___Ibovespa_2015_a_2025[[#This Row],[Var%]]*100</f>
        <v>-0.44999999999999996</v>
      </c>
      <c r="J1936" s="9">
        <f t="shared" si="300"/>
        <v>0</v>
      </c>
      <c r="K1936" s="5">
        <f t="shared" si="301"/>
        <v>0</v>
      </c>
      <c r="L1936" s="9">
        <f t="shared" si="302"/>
        <v>0</v>
      </c>
      <c r="M1936" s="5">
        <f t="shared" ca="1" si="303"/>
        <v>0.63200000000000001</v>
      </c>
      <c r="N1936" s="9">
        <f t="shared" ca="1" si="304"/>
        <v>1</v>
      </c>
      <c r="O1936" s="5">
        <f t="shared" ca="1" si="305"/>
        <v>0.27500000000000002</v>
      </c>
      <c r="P1936" s="9">
        <f t="shared" ca="1" si="306"/>
        <v>1</v>
      </c>
      <c r="Q1936" s="5">
        <f t="shared" ca="1" si="307"/>
        <v>0.37095238095238092</v>
      </c>
      <c r="R1936" s="9">
        <f t="shared" ca="1" si="308"/>
        <v>1</v>
      </c>
      <c r="S1936" s="5">
        <f t="shared" si="309"/>
        <v>1</v>
      </c>
    </row>
    <row r="1937" spans="1:19" x14ac:dyDescent="0.3">
      <c r="A1937" s="7">
        <v>42984</v>
      </c>
      <c r="B1937" s="3">
        <v>73412</v>
      </c>
      <c r="C1937" s="3">
        <v>72157</v>
      </c>
      <c r="D1937" s="3">
        <v>73608</v>
      </c>
      <c r="E1937" s="3">
        <v>72157</v>
      </c>
      <c r="F1937" s="4" t="s">
        <v>874</v>
      </c>
      <c r="G1937" s="1">
        <f>VALUE(LEFT(F1937,LEN(F1937)-1))*CHOOSE(MATCH(RIGHT(F1937,1),{"K";"M";"B"},0),1000,1000000,1000000000)</f>
        <v>4370000</v>
      </c>
      <c r="H1937" s="6">
        <v>1.7500000000000002E-2</v>
      </c>
      <c r="I1937" s="5">
        <f>+Dados_Históricos___Ibovespa_2015_a_2025[[#This Row],[Var%]]*100</f>
        <v>1.7500000000000002</v>
      </c>
      <c r="J1937" s="9">
        <f t="shared" si="300"/>
        <v>1</v>
      </c>
      <c r="K1937" s="5">
        <f t="shared" si="301"/>
        <v>1.2500000000000002</v>
      </c>
      <c r="L1937" s="9">
        <f t="shared" si="302"/>
        <v>1</v>
      </c>
      <c r="M1937" s="5">
        <f t="shared" ca="1" si="303"/>
        <v>0.70800000000000007</v>
      </c>
      <c r="N1937" s="9">
        <f t="shared" ca="1" si="304"/>
        <v>1</v>
      </c>
      <c r="O1937" s="5">
        <f t="shared" ca="1" si="305"/>
        <v>0.41299999999999998</v>
      </c>
      <c r="P1937" s="9">
        <f t="shared" ca="1" si="306"/>
        <v>1</v>
      </c>
      <c r="Q1937" s="5">
        <f t="shared" ca="1" si="307"/>
        <v>0.37619047619047613</v>
      </c>
      <c r="R1937" s="9">
        <f t="shared" ca="1" si="308"/>
        <v>1</v>
      </c>
      <c r="S1937" s="5">
        <f t="shared" si="309"/>
        <v>1</v>
      </c>
    </row>
    <row r="1938" spans="1:19" x14ac:dyDescent="0.3">
      <c r="A1938" s="7">
        <v>42983</v>
      </c>
      <c r="B1938" s="3">
        <v>72151</v>
      </c>
      <c r="C1938" s="3">
        <v>72134</v>
      </c>
      <c r="D1938" s="3">
        <v>73180</v>
      </c>
      <c r="E1938" s="3">
        <v>71827</v>
      </c>
      <c r="F1938" s="4" t="s">
        <v>814</v>
      </c>
      <c r="G1938" s="1">
        <f>VALUE(LEFT(F1938,LEN(F1938)-1))*CHOOSE(MATCH(RIGHT(F1938,1),{"K";"M";"B"},0),1000,1000000,1000000000)</f>
        <v>4360000</v>
      </c>
      <c r="H1938" s="6">
        <v>2.9999999999999997E-4</v>
      </c>
      <c r="I1938" s="5">
        <f>+Dados_Históricos___Ibovespa_2015_a_2025[[#This Row],[Var%]]*100</f>
        <v>0.03</v>
      </c>
      <c r="J1938" s="9">
        <f t="shared" si="300"/>
        <v>1</v>
      </c>
      <c r="K1938" s="5">
        <f t="shared" si="301"/>
        <v>0</v>
      </c>
      <c r="L1938" s="9">
        <f t="shared" si="302"/>
        <v>0</v>
      </c>
      <c r="M1938" s="5">
        <f t="shared" ca="1" si="303"/>
        <v>0.23399999999999999</v>
      </c>
      <c r="N1938" s="9">
        <f t="shared" ca="1" si="304"/>
        <v>1</v>
      </c>
      <c r="O1938" s="5">
        <f t="shared" ca="1" si="305"/>
        <v>0.30499999999999999</v>
      </c>
      <c r="P1938" s="9">
        <f t="shared" ca="1" si="306"/>
        <v>1</v>
      </c>
      <c r="Q1938" s="5">
        <f t="shared" ca="1" si="307"/>
        <v>0.28999999999999992</v>
      </c>
      <c r="R1938" s="9">
        <f t="shared" ca="1" si="308"/>
        <v>1</v>
      </c>
      <c r="S1938" s="5">
        <f t="shared" si="309"/>
        <v>1</v>
      </c>
    </row>
    <row r="1939" spans="1:19" x14ac:dyDescent="0.3">
      <c r="A1939" s="7">
        <v>42982</v>
      </c>
      <c r="B1939" s="3">
        <v>72129</v>
      </c>
      <c r="C1939" s="3">
        <v>71921</v>
      </c>
      <c r="D1939" s="3">
        <v>72141</v>
      </c>
      <c r="E1939" s="3">
        <v>71671</v>
      </c>
      <c r="F1939" s="4" t="s">
        <v>1112</v>
      </c>
      <c r="G1939" s="1">
        <f>VALUE(LEFT(F1939,LEN(F1939)-1))*CHOOSE(MATCH(RIGHT(F1939,1),{"K";"M";"B"},0),1000,1000000,1000000000)</f>
        <v>2060000</v>
      </c>
      <c r="H1939" s="6">
        <v>2.8999999999999998E-3</v>
      </c>
      <c r="I1939" s="5">
        <f>+Dados_Históricos___Ibovespa_2015_a_2025[[#This Row],[Var%]]*100</f>
        <v>0.28999999999999998</v>
      </c>
      <c r="J1939" s="9">
        <f t="shared" si="300"/>
        <v>1</v>
      </c>
      <c r="K1939" s="5">
        <f t="shared" si="301"/>
        <v>0</v>
      </c>
      <c r="L1939" s="9">
        <f t="shared" si="302"/>
        <v>0</v>
      </c>
      <c r="M1939" s="5">
        <f t="shared" ca="1" si="303"/>
        <v>0.316</v>
      </c>
      <c r="N1939" s="9">
        <f t="shared" ca="1" si="304"/>
        <v>1</v>
      </c>
      <c r="O1939" s="5">
        <f t="shared" ca="1" si="305"/>
        <v>0.502</v>
      </c>
      <c r="P1939" s="9">
        <f t="shared" ca="1" si="306"/>
        <v>1</v>
      </c>
      <c r="Q1939" s="5">
        <f t="shared" ca="1" si="307"/>
        <v>0.36285714285714282</v>
      </c>
      <c r="R1939" s="9">
        <f t="shared" ca="1" si="308"/>
        <v>1</v>
      </c>
      <c r="S1939" s="5">
        <f t="shared" si="309"/>
        <v>-1</v>
      </c>
    </row>
    <row r="1940" spans="1:19" x14ac:dyDescent="0.3">
      <c r="A1940" s="7">
        <v>42979</v>
      </c>
      <c r="B1940" s="3">
        <v>71923</v>
      </c>
      <c r="C1940" s="3">
        <v>70848</v>
      </c>
      <c r="D1940" s="3">
        <v>72217</v>
      </c>
      <c r="E1940" s="3">
        <v>70846</v>
      </c>
      <c r="F1940" s="4" t="s">
        <v>1039</v>
      </c>
      <c r="G1940" s="1">
        <f>VALUE(LEFT(F1940,LEN(F1940)-1))*CHOOSE(MATCH(RIGHT(F1940,1),{"K";"M";"B"},0),1000,1000000,1000000000)</f>
        <v>4010000</v>
      </c>
      <c r="H1940" s="6">
        <v>1.54E-2</v>
      </c>
      <c r="I1940" s="5">
        <f>+Dados_Históricos___Ibovespa_2015_a_2025[[#This Row],[Var%]]*100</f>
        <v>1.54</v>
      </c>
      <c r="J1940" s="9">
        <f t="shared" si="300"/>
        <v>1</v>
      </c>
      <c r="K1940" s="5">
        <f t="shared" si="301"/>
        <v>1.04</v>
      </c>
      <c r="L1940" s="9">
        <f t="shared" si="302"/>
        <v>1</v>
      </c>
      <c r="M1940" s="5">
        <f t="shared" ca="1" si="303"/>
        <v>0.24199999999999999</v>
      </c>
      <c r="N1940" s="9">
        <f t="shared" ca="1" si="304"/>
        <v>1</v>
      </c>
      <c r="O1940" s="5">
        <f t="shared" ca="1" si="305"/>
        <v>0.46099999999999997</v>
      </c>
      <c r="P1940" s="9">
        <f t="shared" ca="1" si="306"/>
        <v>1</v>
      </c>
      <c r="Q1940" s="5">
        <f t="shared" ca="1" si="307"/>
        <v>0.3576190476190475</v>
      </c>
      <c r="R1940" s="9">
        <f t="shared" ca="1" si="308"/>
        <v>1</v>
      </c>
      <c r="S1940" s="5">
        <f t="shared" si="309"/>
        <v>1</v>
      </c>
    </row>
    <row r="1941" spans="1:19" x14ac:dyDescent="0.3">
      <c r="A1941" s="7">
        <v>42978</v>
      </c>
      <c r="B1941" s="3">
        <v>70835</v>
      </c>
      <c r="C1941" s="3">
        <v>70887</v>
      </c>
      <c r="D1941" s="3">
        <v>71234</v>
      </c>
      <c r="E1941" s="3">
        <v>70516</v>
      </c>
      <c r="F1941" s="4" t="s">
        <v>956</v>
      </c>
      <c r="G1941" s="1">
        <f>VALUE(LEFT(F1941,LEN(F1941)-1))*CHOOSE(MATCH(RIGHT(F1941,1),{"K";"M";"B"},0),1000,1000000,1000000000)</f>
        <v>4380000</v>
      </c>
      <c r="H1941" s="6">
        <v>-6.9999999999999999E-4</v>
      </c>
      <c r="I1941" s="5">
        <f>+Dados_Históricos___Ibovespa_2015_a_2025[[#This Row],[Var%]]*100</f>
        <v>-6.9999999999999993E-2</v>
      </c>
      <c r="J1941" s="9">
        <f t="shared" si="300"/>
        <v>0</v>
      </c>
      <c r="K1941" s="5">
        <f t="shared" si="301"/>
        <v>0</v>
      </c>
      <c r="L1941" s="9">
        <f t="shared" si="302"/>
        <v>0</v>
      </c>
      <c r="M1941" s="5">
        <f t="shared" ca="1" si="303"/>
        <v>-8.199999999999999E-2</v>
      </c>
      <c r="N1941" s="9">
        <f t="shared" ca="1" si="304"/>
        <v>0</v>
      </c>
      <c r="O1941" s="5">
        <f t="shared" ca="1" si="305"/>
        <v>0.41600000000000004</v>
      </c>
      <c r="P1941" s="9">
        <f t="shared" ca="1" si="306"/>
        <v>1</v>
      </c>
      <c r="Q1941" s="5">
        <f t="shared" ca="1" si="307"/>
        <v>0.25904761904761903</v>
      </c>
      <c r="R1941" s="9">
        <f t="shared" ca="1" si="308"/>
        <v>1</v>
      </c>
      <c r="S1941" s="5">
        <f t="shared" si="309"/>
        <v>-1</v>
      </c>
    </row>
    <row r="1942" spans="1:19" x14ac:dyDescent="0.3">
      <c r="A1942" s="7">
        <v>42977</v>
      </c>
      <c r="B1942" s="3">
        <v>70886</v>
      </c>
      <c r="C1942" s="3">
        <v>71328</v>
      </c>
      <c r="D1942" s="3">
        <v>71454</v>
      </c>
      <c r="E1942" s="3">
        <v>70755</v>
      </c>
      <c r="F1942" s="4" t="s">
        <v>1113</v>
      </c>
      <c r="G1942" s="1">
        <f>VALUE(LEFT(F1942,LEN(F1942)-1))*CHOOSE(MATCH(RIGHT(F1942,1),{"K";"M";"B"},0),1000,1000000,1000000000)</f>
        <v>2750000</v>
      </c>
      <c r="H1942" s="6">
        <v>-6.1999999999999998E-3</v>
      </c>
      <c r="I1942" s="5">
        <f>+Dados_Históricos___Ibovespa_2015_a_2025[[#This Row],[Var%]]*100</f>
        <v>-0.62</v>
      </c>
      <c r="J1942" s="9">
        <f t="shared" si="300"/>
        <v>0</v>
      </c>
      <c r="K1942" s="5">
        <f t="shared" si="301"/>
        <v>-0.12</v>
      </c>
      <c r="L1942" s="9">
        <f t="shared" si="302"/>
        <v>0</v>
      </c>
      <c r="M1942" s="5">
        <f t="shared" ca="1" si="303"/>
        <v>0.11799999999999997</v>
      </c>
      <c r="N1942" s="9">
        <f t="shared" ca="1" si="304"/>
        <v>1</v>
      </c>
      <c r="O1942" s="5">
        <f t="shared" ca="1" si="305"/>
        <v>0.33299999999999996</v>
      </c>
      <c r="P1942" s="9">
        <f t="shared" ca="1" si="306"/>
        <v>1</v>
      </c>
      <c r="Q1942" s="5">
        <f t="shared" ca="1" si="307"/>
        <v>0.30666666666666664</v>
      </c>
      <c r="R1942" s="9">
        <f t="shared" ca="1" si="308"/>
        <v>1</v>
      </c>
      <c r="S1942" s="5">
        <f t="shared" si="309"/>
        <v>0.99999999999999989</v>
      </c>
    </row>
    <row r="1943" spans="1:19" x14ac:dyDescent="0.3">
      <c r="A1943" s="7">
        <v>42976</v>
      </c>
      <c r="B1943" s="3">
        <v>71330</v>
      </c>
      <c r="C1943" s="3">
        <v>71005</v>
      </c>
      <c r="D1943" s="3">
        <v>71330</v>
      </c>
      <c r="E1943" s="3">
        <v>70517</v>
      </c>
      <c r="F1943" s="4" t="s">
        <v>1114</v>
      </c>
      <c r="G1943" s="1">
        <f>VALUE(LEFT(F1943,LEN(F1943)-1))*CHOOSE(MATCH(RIGHT(F1943,1),{"K";"M";"B"},0),1000,1000000,1000000000)</f>
        <v>2350000</v>
      </c>
      <c r="H1943" s="6">
        <v>4.4000000000000003E-3</v>
      </c>
      <c r="I1943" s="5">
        <f>+Dados_Históricos___Ibovespa_2015_a_2025[[#This Row],[Var%]]*100</f>
        <v>0.44</v>
      </c>
      <c r="J1943" s="9">
        <f t="shared" si="300"/>
        <v>1</v>
      </c>
      <c r="K1943" s="5">
        <f t="shared" si="301"/>
        <v>0</v>
      </c>
      <c r="L1943" s="9">
        <f t="shared" si="302"/>
        <v>0</v>
      </c>
      <c r="M1943" s="5">
        <f t="shared" ca="1" si="303"/>
        <v>0.376</v>
      </c>
      <c r="N1943" s="9">
        <f t="shared" ca="1" si="304"/>
        <v>1</v>
      </c>
      <c r="O1943" s="5">
        <f t="shared" ca="1" si="305"/>
        <v>0.43</v>
      </c>
      <c r="P1943" s="9">
        <f t="shared" ca="1" si="306"/>
        <v>1</v>
      </c>
      <c r="Q1943" s="5">
        <f t="shared" ca="1" si="307"/>
        <v>0.37904761904761902</v>
      </c>
      <c r="R1943" s="9">
        <f t="shared" ca="1" si="308"/>
        <v>1</v>
      </c>
      <c r="S1943" s="5">
        <f t="shared" si="309"/>
        <v>-1</v>
      </c>
    </row>
    <row r="1944" spans="1:19" x14ac:dyDescent="0.3">
      <c r="A1944" s="7">
        <v>42975</v>
      </c>
      <c r="B1944" s="3">
        <v>71017</v>
      </c>
      <c r="C1944" s="3">
        <v>71074</v>
      </c>
      <c r="D1944" s="3">
        <v>71390</v>
      </c>
      <c r="E1944" s="3">
        <v>70909</v>
      </c>
      <c r="F1944" s="4" t="s">
        <v>1115</v>
      </c>
      <c r="G1944" s="1">
        <f>VALUE(LEFT(F1944,LEN(F1944)-1))*CHOOSE(MATCH(RIGHT(F1944,1),{"K";"M";"B"},0),1000,1000000,1000000000)</f>
        <v>2260000</v>
      </c>
      <c r="H1944" s="6">
        <v>-8.0000000000000004E-4</v>
      </c>
      <c r="I1944" s="5">
        <f>+Dados_Históricos___Ibovespa_2015_a_2025[[#This Row],[Var%]]*100</f>
        <v>-0.08</v>
      </c>
      <c r="J1944" s="9">
        <f t="shared" si="300"/>
        <v>0</v>
      </c>
      <c r="K1944" s="5">
        <f t="shared" si="301"/>
        <v>0</v>
      </c>
      <c r="L1944" s="9">
        <f t="shared" si="302"/>
        <v>0</v>
      </c>
      <c r="M1944" s="5">
        <f t="shared" ca="1" si="303"/>
        <v>0.68799999999999994</v>
      </c>
      <c r="N1944" s="9">
        <f t="shared" ca="1" si="304"/>
        <v>1</v>
      </c>
      <c r="O1944" s="5">
        <f t="shared" ca="1" si="305"/>
        <v>0.39600000000000002</v>
      </c>
      <c r="P1944" s="9">
        <f t="shared" ca="1" si="306"/>
        <v>1</v>
      </c>
      <c r="Q1944" s="5">
        <f t="shared" ca="1" si="307"/>
        <v>0.38904761904761903</v>
      </c>
      <c r="R1944" s="9">
        <f t="shared" ca="1" si="308"/>
        <v>1</v>
      </c>
      <c r="S1944" s="5">
        <f t="shared" si="309"/>
        <v>1</v>
      </c>
    </row>
    <row r="1945" spans="1:19" x14ac:dyDescent="0.3">
      <c r="A1945" s="7">
        <v>42972</v>
      </c>
      <c r="B1945" s="3">
        <v>71074</v>
      </c>
      <c r="C1945" s="3">
        <v>71138</v>
      </c>
      <c r="D1945" s="3">
        <v>71506</v>
      </c>
      <c r="E1945" s="3">
        <v>70801</v>
      </c>
      <c r="F1945" s="4" t="s">
        <v>1116</v>
      </c>
      <c r="G1945" s="1">
        <f>VALUE(LEFT(F1945,LEN(F1945)-1))*CHOOSE(MATCH(RIGHT(F1945,1),{"K";"M";"B"},0),1000,1000000,1000000000)</f>
        <v>2490000</v>
      </c>
      <c r="H1945" s="6">
        <v>-8.0000000000000004E-4</v>
      </c>
      <c r="I1945" s="5">
        <f>+Dados_Históricos___Ibovespa_2015_a_2025[[#This Row],[Var%]]*100</f>
        <v>-0.08</v>
      </c>
      <c r="J1945" s="9">
        <f t="shared" si="300"/>
        <v>0</v>
      </c>
      <c r="K1945" s="5">
        <f t="shared" si="301"/>
        <v>0</v>
      </c>
      <c r="L1945" s="9">
        <f t="shared" si="302"/>
        <v>0</v>
      </c>
      <c r="M1945" s="5">
        <f t="shared" ca="1" si="303"/>
        <v>0.67999999999999994</v>
      </c>
      <c r="N1945" s="9">
        <f t="shared" ca="1" si="304"/>
        <v>1</v>
      </c>
      <c r="O1945" s="5">
        <f t="shared" ca="1" si="305"/>
        <v>0.54100000000000004</v>
      </c>
      <c r="P1945" s="9">
        <f t="shared" ca="1" si="306"/>
        <v>1</v>
      </c>
      <c r="Q1945" s="5">
        <f t="shared" ca="1" si="307"/>
        <v>0.40904761904761905</v>
      </c>
      <c r="R1945" s="9">
        <f t="shared" ca="1" si="308"/>
        <v>1</v>
      </c>
      <c r="S1945" s="5">
        <v>0</v>
      </c>
    </row>
    <row r="1946" spans="1:19" x14ac:dyDescent="0.3">
      <c r="A1946" s="7">
        <v>42971</v>
      </c>
      <c r="B1946" s="3">
        <v>71133</v>
      </c>
      <c r="C1946" s="3">
        <v>70482</v>
      </c>
      <c r="D1946" s="3">
        <v>71238</v>
      </c>
      <c r="E1946" s="3">
        <v>70482</v>
      </c>
      <c r="F1946" s="4" t="s">
        <v>1111</v>
      </c>
      <c r="G1946" s="1">
        <f>VALUE(LEFT(F1946,LEN(F1946)-1))*CHOOSE(MATCH(RIGHT(F1946,1),{"K";"M";"B"},0),1000,1000000,1000000000)</f>
        <v>3210000</v>
      </c>
      <c r="H1946" s="6">
        <v>9.2999999999999992E-3</v>
      </c>
      <c r="I1946" s="5">
        <f>+Dados_Históricos___Ibovespa_2015_a_2025[[#This Row],[Var%]]*100</f>
        <v>0.92999999999999994</v>
      </c>
      <c r="J1946" s="9">
        <f t="shared" si="300"/>
        <v>1</v>
      </c>
      <c r="K1946" s="5">
        <f t="shared" si="301"/>
        <v>0.42999999999999994</v>
      </c>
      <c r="L1946" s="9">
        <f t="shared" si="302"/>
        <v>1</v>
      </c>
      <c r="M1946" s="5">
        <f t="shared" ca="1" si="303"/>
        <v>0.91400000000000003</v>
      </c>
      <c r="N1946" s="9">
        <f t="shared" ca="1" si="304"/>
        <v>1</v>
      </c>
      <c r="O1946" s="5">
        <f t="shared" ca="1" si="305"/>
        <v>0.60399999999999998</v>
      </c>
      <c r="P1946" s="9">
        <f t="shared" ca="1" si="306"/>
        <v>1</v>
      </c>
      <c r="Q1946" s="5">
        <f t="shared" ca="1" si="307"/>
        <v>0.43238095238095237</v>
      </c>
      <c r="R1946" s="9">
        <f t="shared" ca="1" si="308"/>
        <v>1</v>
      </c>
      <c r="S1946" s="5">
        <f t="shared" si="309"/>
        <v>1.0000000000000002</v>
      </c>
    </row>
    <row r="1947" spans="1:19" x14ac:dyDescent="0.3">
      <c r="A1947" s="7">
        <v>42970</v>
      </c>
      <c r="B1947" s="3">
        <v>70478</v>
      </c>
      <c r="C1947" s="3">
        <v>70011</v>
      </c>
      <c r="D1947" s="3">
        <v>70587</v>
      </c>
      <c r="E1947" s="3">
        <v>69947</v>
      </c>
      <c r="F1947" s="4" t="s">
        <v>1036</v>
      </c>
      <c r="G1947" s="1">
        <f>VALUE(LEFT(F1947,LEN(F1947)-1))*CHOOSE(MATCH(RIGHT(F1947,1),{"K";"M";"B"},0),1000,1000000,1000000000)</f>
        <v>3450000</v>
      </c>
      <c r="H1947" s="6">
        <v>6.7000000000000002E-3</v>
      </c>
      <c r="I1947" s="5">
        <f>+Dados_Históricos___Ibovespa_2015_a_2025[[#This Row],[Var%]]*100</f>
        <v>0.67</v>
      </c>
      <c r="J1947" s="9">
        <f t="shared" si="300"/>
        <v>1</v>
      </c>
      <c r="K1947" s="5">
        <f t="shared" si="301"/>
        <v>0.17000000000000004</v>
      </c>
      <c r="L1947" s="9">
        <f t="shared" si="302"/>
        <v>1</v>
      </c>
      <c r="M1947" s="5">
        <f t="shared" ca="1" si="303"/>
        <v>0.54799999999999993</v>
      </c>
      <c r="N1947" s="9">
        <f t="shared" ca="1" si="304"/>
        <v>1</v>
      </c>
      <c r="O1947" s="5">
        <f t="shared" ca="1" si="305"/>
        <v>0.41100000000000003</v>
      </c>
      <c r="P1947" s="9">
        <f t="shared" ca="1" si="306"/>
        <v>1</v>
      </c>
      <c r="Q1947" s="5">
        <f t="shared" ca="1" si="307"/>
        <v>0.34047619047619049</v>
      </c>
      <c r="R1947" s="9">
        <f t="shared" ca="1" si="308"/>
        <v>1</v>
      </c>
      <c r="S1947" s="5">
        <f t="shared" si="309"/>
        <v>-0.99999999999999989</v>
      </c>
    </row>
    <row r="1948" spans="1:19" x14ac:dyDescent="0.3">
      <c r="A1948" s="7">
        <v>42969</v>
      </c>
      <c r="B1948" s="3">
        <v>70011</v>
      </c>
      <c r="C1948" s="3">
        <v>68645</v>
      </c>
      <c r="D1948" s="3">
        <v>70278</v>
      </c>
      <c r="E1948" s="3">
        <v>68645</v>
      </c>
      <c r="F1948" s="4" t="s">
        <v>1074</v>
      </c>
      <c r="G1948" s="1">
        <f>VALUE(LEFT(F1948,LEN(F1948)-1))*CHOOSE(MATCH(RIGHT(F1948,1),{"K";"M";"B"},0),1000,1000000,1000000000)</f>
        <v>4030000.0000000005</v>
      </c>
      <c r="H1948" s="6">
        <v>0.02</v>
      </c>
      <c r="I1948" s="5">
        <f>+Dados_Históricos___Ibovespa_2015_a_2025[[#This Row],[Var%]]*100</f>
        <v>2</v>
      </c>
      <c r="J1948" s="9">
        <f t="shared" si="300"/>
        <v>1</v>
      </c>
      <c r="K1948" s="5">
        <f t="shared" si="301"/>
        <v>1.5</v>
      </c>
      <c r="L1948" s="9">
        <f t="shared" si="302"/>
        <v>1</v>
      </c>
      <c r="M1948" s="5">
        <f t="shared" ca="1" si="303"/>
        <v>0.48399999999999999</v>
      </c>
      <c r="N1948" s="9">
        <f t="shared" ca="1" si="304"/>
        <v>1</v>
      </c>
      <c r="O1948" s="5">
        <f t="shared" ca="1" si="305"/>
        <v>0.31000000000000005</v>
      </c>
      <c r="P1948" s="9">
        <f t="shared" ca="1" si="306"/>
        <v>1</v>
      </c>
      <c r="Q1948" s="5">
        <f t="shared" ca="1" si="307"/>
        <v>0.35000000000000003</v>
      </c>
      <c r="R1948" s="9">
        <f t="shared" ca="1" si="308"/>
        <v>1</v>
      </c>
      <c r="S1948" s="5">
        <f t="shared" si="309"/>
        <v>0.99999999999999989</v>
      </c>
    </row>
    <row r="1949" spans="1:19" x14ac:dyDescent="0.3">
      <c r="A1949" s="7">
        <v>42968</v>
      </c>
      <c r="B1949" s="3">
        <v>68635</v>
      </c>
      <c r="C1949" s="3">
        <v>68713</v>
      </c>
      <c r="D1949" s="3">
        <v>69068</v>
      </c>
      <c r="E1949" s="3">
        <v>68514</v>
      </c>
      <c r="F1949" s="4" t="s">
        <v>1117</v>
      </c>
      <c r="G1949" s="1">
        <f>VALUE(LEFT(F1949,LEN(F1949)-1))*CHOOSE(MATCH(RIGHT(F1949,1),{"K";"M";"B"},0),1000,1000000,1000000000)</f>
        <v>2720000</v>
      </c>
      <c r="H1949" s="6">
        <v>-1.1999999999999999E-3</v>
      </c>
      <c r="I1949" s="5">
        <f>+Dados_Históricos___Ibovespa_2015_a_2025[[#This Row],[Var%]]*100</f>
        <v>-0.12</v>
      </c>
      <c r="J1949" s="9">
        <f t="shared" si="300"/>
        <v>0</v>
      </c>
      <c r="K1949" s="5">
        <f t="shared" si="301"/>
        <v>0</v>
      </c>
      <c r="L1949" s="9">
        <f t="shared" si="302"/>
        <v>0</v>
      </c>
      <c r="M1949" s="5">
        <f t="shared" ca="1" si="303"/>
        <v>0.10400000000000005</v>
      </c>
      <c r="N1949" s="9">
        <f t="shared" ca="1" si="304"/>
        <v>1</v>
      </c>
      <c r="O1949" s="5">
        <f t="shared" ca="1" si="305"/>
        <v>0.10400000000000005</v>
      </c>
      <c r="P1949" s="9">
        <f t="shared" ca="1" si="306"/>
        <v>1</v>
      </c>
      <c r="Q1949" s="5">
        <f t="shared" ca="1" si="307"/>
        <v>0.28523809523809524</v>
      </c>
      <c r="R1949" s="9">
        <f t="shared" ca="1" si="308"/>
        <v>1</v>
      </c>
      <c r="S1949" s="5">
        <f t="shared" si="309"/>
        <v>1</v>
      </c>
    </row>
    <row r="1950" spans="1:19" x14ac:dyDescent="0.3">
      <c r="A1950" s="7">
        <v>42965</v>
      </c>
      <c r="B1950" s="3">
        <v>68715</v>
      </c>
      <c r="C1950" s="3">
        <v>67990</v>
      </c>
      <c r="D1950" s="3">
        <v>68808</v>
      </c>
      <c r="E1950" s="3">
        <v>67979</v>
      </c>
      <c r="F1950" s="4" t="s">
        <v>912</v>
      </c>
      <c r="G1950" s="1">
        <f>VALUE(LEFT(F1950,LEN(F1950)-1))*CHOOSE(MATCH(RIGHT(F1950,1),{"K";"M";"B"},0),1000,1000000,1000000000)</f>
        <v>3570000</v>
      </c>
      <c r="H1950" s="6">
        <v>1.09E-2</v>
      </c>
      <c r="I1950" s="5">
        <f>+Dados_Históricos___Ibovespa_2015_a_2025[[#This Row],[Var%]]*100</f>
        <v>1.0900000000000001</v>
      </c>
      <c r="J1950" s="9">
        <f t="shared" si="300"/>
        <v>1</v>
      </c>
      <c r="K1950" s="5">
        <f t="shared" si="301"/>
        <v>0.59000000000000008</v>
      </c>
      <c r="L1950" s="9">
        <f t="shared" si="302"/>
        <v>1</v>
      </c>
      <c r="M1950" s="5">
        <f t="shared" ca="1" si="303"/>
        <v>0.40200000000000002</v>
      </c>
      <c r="N1950" s="9">
        <f t="shared" ca="1" si="304"/>
        <v>1</v>
      </c>
      <c r="O1950" s="5">
        <f t="shared" ca="1" si="305"/>
        <v>0.27199999999999996</v>
      </c>
      <c r="P1950" s="9">
        <f t="shared" ca="1" si="306"/>
        <v>1</v>
      </c>
      <c r="Q1950" s="5">
        <f t="shared" ca="1" si="307"/>
        <v>0.27238095238095239</v>
      </c>
      <c r="R1950" s="9">
        <f t="shared" ca="1" si="308"/>
        <v>1</v>
      </c>
      <c r="S1950" s="5">
        <f t="shared" si="309"/>
        <v>1</v>
      </c>
    </row>
    <row r="1951" spans="1:19" x14ac:dyDescent="0.3">
      <c r="A1951" s="7">
        <v>42964</v>
      </c>
      <c r="B1951" s="3">
        <v>67977</v>
      </c>
      <c r="C1951" s="3">
        <v>68596</v>
      </c>
      <c r="D1951" s="3">
        <v>68596</v>
      </c>
      <c r="E1951" s="3">
        <v>67866</v>
      </c>
      <c r="F1951" s="4" t="s">
        <v>1118</v>
      </c>
      <c r="G1951" s="1">
        <f>VALUE(LEFT(F1951,LEN(F1951)-1))*CHOOSE(MATCH(RIGHT(F1951,1),{"K";"M";"B"},0),1000,1000000,1000000000)</f>
        <v>2740000</v>
      </c>
      <c r="H1951" s="6">
        <v>-8.9999999999999993E-3</v>
      </c>
      <c r="I1951" s="5">
        <f>+Dados_Históricos___Ibovespa_2015_a_2025[[#This Row],[Var%]]*100</f>
        <v>-0.89999999999999991</v>
      </c>
      <c r="J1951" s="9">
        <f t="shared" si="300"/>
        <v>0</v>
      </c>
      <c r="K1951" s="5">
        <f t="shared" si="301"/>
        <v>-0.39999999999999991</v>
      </c>
      <c r="L1951" s="9">
        <f t="shared" si="302"/>
        <v>0</v>
      </c>
      <c r="M1951" s="5">
        <f t="shared" ca="1" si="303"/>
        <v>0.29400000000000004</v>
      </c>
      <c r="N1951" s="9">
        <f t="shared" ca="1" si="304"/>
        <v>1</v>
      </c>
      <c r="O1951" s="5">
        <f t="shared" ca="1" si="305"/>
        <v>0.18099999999999999</v>
      </c>
      <c r="P1951" s="9">
        <f t="shared" ca="1" si="306"/>
        <v>1</v>
      </c>
      <c r="Q1951" s="5">
        <f t="shared" ca="1" si="307"/>
        <v>0.20285714285714285</v>
      </c>
      <c r="R1951" s="9">
        <f t="shared" ca="1" si="308"/>
        <v>1</v>
      </c>
      <c r="S1951" s="5">
        <f t="shared" si="309"/>
        <v>1</v>
      </c>
    </row>
    <row r="1952" spans="1:19" x14ac:dyDescent="0.3">
      <c r="A1952" s="7">
        <v>42963</v>
      </c>
      <c r="B1952" s="3">
        <v>68594</v>
      </c>
      <c r="C1952" s="3">
        <v>68356</v>
      </c>
      <c r="D1952" s="3">
        <v>68950</v>
      </c>
      <c r="E1952" s="3">
        <v>68304</v>
      </c>
      <c r="F1952" s="4" t="s">
        <v>949</v>
      </c>
      <c r="G1952" s="1">
        <f>VALUE(LEFT(F1952,LEN(F1952)-1))*CHOOSE(MATCH(RIGHT(F1952,1),{"K";"M";"B"},0),1000,1000000,1000000000)</f>
        <v>3870000</v>
      </c>
      <c r="H1952" s="6">
        <v>3.5000000000000001E-3</v>
      </c>
      <c r="I1952" s="5">
        <f>+Dados_Históricos___Ibovespa_2015_a_2025[[#This Row],[Var%]]*100</f>
        <v>0.35000000000000003</v>
      </c>
      <c r="J1952" s="9">
        <f t="shared" si="300"/>
        <v>1</v>
      </c>
      <c r="K1952" s="5">
        <f t="shared" si="301"/>
        <v>0</v>
      </c>
      <c r="L1952" s="9">
        <f t="shared" si="302"/>
        <v>0</v>
      </c>
      <c r="M1952" s="5">
        <f t="shared" ca="1" si="303"/>
        <v>0.27400000000000002</v>
      </c>
      <c r="N1952" s="9">
        <f t="shared" ca="1" si="304"/>
        <v>1</v>
      </c>
      <c r="O1952" s="5">
        <f t="shared" ca="1" si="305"/>
        <v>0.21800000000000005</v>
      </c>
      <c r="P1952" s="9">
        <f t="shared" ca="1" si="306"/>
        <v>1</v>
      </c>
      <c r="Q1952" s="5">
        <f t="shared" ca="1" si="307"/>
        <v>0.23428571428571429</v>
      </c>
      <c r="R1952" s="9">
        <f t="shared" ca="1" si="308"/>
        <v>1</v>
      </c>
      <c r="S1952" s="5">
        <f t="shared" si="309"/>
        <v>1</v>
      </c>
    </row>
    <row r="1953" spans="1:19" x14ac:dyDescent="0.3">
      <c r="A1953" s="7">
        <v>42962</v>
      </c>
      <c r="B1953" s="3">
        <v>68355</v>
      </c>
      <c r="C1953" s="3">
        <v>68296</v>
      </c>
      <c r="D1953" s="3">
        <v>68846</v>
      </c>
      <c r="E1953" s="3">
        <v>68293</v>
      </c>
      <c r="F1953" s="4" t="s">
        <v>1014</v>
      </c>
      <c r="G1953" s="1">
        <f>VALUE(LEFT(F1953,LEN(F1953)-1))*CHOOSE(MATCH(RIGHT(F1953,1),{"K";"M";"B"},0),1000,1000000,1000000000)</f>
        <v>2840000</v>
      </c>
      <c r="H1953" s="6">
        <v>1E-3</v>
      </c>
      <c r="I1953" s="5">
        <f>+Dados_Históricos___Ibovespa_2015_a_2025[[#This Row],[Var%]]*100</f>
        <v>0.1</v>
      </c>
      <c r="J1953" s="9">
        <f t="shared" si="300"/>
        <v>1</v>
      </c>
      <c r="K1953" s="5">
        <f t="shared" si="301"/>
        <v>0</v>
      </c>
      <c r="L1953" s="9">
        <f t="shared" si="302"/>
        <v>0</v>
      </c>
      <c r="M1953" s="5">
        <f t="shared" ca="1" si="303"/>
        <v>0.13600000000000001</v>
      </c>
      <c r="N1953" s="9">
        <f t="shared" ca="1" si="304"/>
        <v>1</v>
      </c>
      <c r="O1953" s="5">
        <f t="shared" ca="1" si="305"/>
        <v>0.27599999999999997</v>
      </c>
      <c r="P1953" s="9">
        <f t="shared" ca="1" si="306"/>
        <v>1</v>
      </c>
      <c r="Q1953" s="5">
        <f t="shared" ca="1" si="307"/>
        <v>0.22666666666666666</v>
      </c>
      <c r="R1953" s="9">
        <f t="shared" ca="1" si="308"/>
        <v>1</v>
      </c>
      <c r="S1953" s="5">
        <f t="shared" si="309"/>
        <v>1.0000000000000002</v>
      </c>
    </row>
    <row r="1954" spans="1:19" x14ac:dyDescent="0.3">
      <c r="A1954" s="7">
        <v>42961</v>
      </c>
      <c r="B1954" s="3">
        <v>68285</v>
      </c>
      <c r="C1954" s="3">
        <v>67364</v>
      </c>
      <c r="D1954" s="3">
        <v>68642</v>
      </c>
      <c r="E1954" s="3">
        <v>67226</v>
      </c>
      <c r="F1954" s="4" t="s">
        <v>1003</v>
      </c>
      <c r="G1954" s="1">
        <f>VALUE(LEFT(F1954,LEN(F1954)-1))*CHOOSE(MATCH(RIGHT(F1954,1),{"K";"M";"B"},0),1000,1000000,1000000000)</f>
        <v>2910000</v>
      </c>
      <c r="H1954" s="6">
        <v>1.37E-2</v>
      </c>
      <c r="I1954" s="5">
        <f>+Dados_Históricos___Ibovespa_2015_a_2025[[#This Row],[Var%]]*100</f>
        <v>1.37</v>
      </c>
      <c r="J1954" s="9">
        <f t="shared" si="300"/>
        <v>1</v>
      </c>
      <c r="K1954" s="5">
        <f t="shared" si="301"/>
        <v>0.87000000000000011</v>
      </c>
      <c r="L1954" s="9">
        <f t="shared" si="302"/>
        <v>1</v>
      </c>
      <c r="M1954" s="5">
        <f t="shared" ca="1" si="303"/>
        <v>0.10400000000000001</v>
      </c>
      <c r="N1954" s="9">
        <f t="shared" ca="1" si="304"/>
        <v>1</v>
      </c>
      <c r="O1954" s="5">
        <f t="shared" ca="1" si="305"/>
        <v>0.35599999999999998</v>
      </c>
      <c r="P1954" s="9">
        <f t="shared" ca="1" si="306"/>
        <v>1</v>
      </c>
      <c r="Q1954" s="5">
        <f t="shared" ca="1" si="307"/>
        <v>0.20571428571428574</v>
      </c>
      <c r="R1954" s="9">
        <f t="shared" ca="1" si="308"/>
        <v>1</v>
      </c>
      <c r="S1954" s="5">
        <f t="shared" si="309"/>
        <v>1</v>
      </c>
    </row>
    <row r="1955" spans="1:19" x14ac:dyDescent="0.3">
      <c r="A1955" s="7">
        <v>42958</v>
      </c>
      <c r="B1955" s="3">
        <v>67359</v>
      </c>
      <c r="C1955" s="3">
        <v>66992</v>
      </c>
      <c r="D1955" s="3">
        <v>67623</v>
      </c>
      <c r="E1955" s="3">
        <v>66678</v>
      </c>
      <c r="F1955" s="4" t="s">
        <v>1119</v>
      </c>
      <c r="G1955" s="1">
        <f>VALUE(LEFT(F1955,LEN(F1955)-1))*CHOOSE(MATCH(RIGHT(F1955,1),{"K";"M";"B"},0),1000,1000000,1000000000)</f>
        <v>2980000</v>
      </c>
      <c r="H1955" s="6">
        <v>5.4999999999999997E-3</v>
      </c>
      <c r="I1955" s="5">
        <f>+Dados_Históricos___Ibovespa_2015_a_2025[[#This Row],[Var%]]*100</f>
        <v>0.54999999999999993</v>
      </c>
      <c r="J1955" s="9">
        <f t="shared" si="300"/>
        <v>1</v>
      </c>
      <c r="K1955" s="5">
        <f t="shared" si="301"/>
        <v>4.9999999999999933E-2</v>
      </c>
      <c r="L1955" s="9">
        <f t="shared" si="302"/>
        <v>1</v>
      </c>
      <c r="M1955" s="5">
        <f t="shared" ca="1" si="303"/>
        <v>0.14199999999999996</v>
      </c>
      <c r="N1955" s="9">
        <f t="shared" ca="1" si="304"/>
        <v>1</v>
      </c>
      <c r="O1955" s="5">
        <f t="shared" ca="1" si="305"/>
        <v>0.28399999999999992</v>
      </c>
      <c r="P1955" s="9">
        <f t="shared" ca="1" si="306"/>
        <v>1</v>
      </c>
      <c r="Q1955" s="5">
        <f t="shared" ca="1" si="307"/>
        <v>0.15952380952380946</v>
      </c>
      <c r="R1955" s="9">
        <f t="shared" ca="1" si="308"/>
        <v>1</v>
      </c>
      <c r="S1955" s="5">
        <f t="shared" si="309"/>
        <v>-1</v>
      </c>
    </row>
    <row r="1956" spans="1:19" x14ac:dyDescent="0.3">
      <c r="A1956" s="7">
        <v>42957</v>
      </c>
      <c r="B1956" s="3">
        <v>66992</v>
      </c>
      <c r="C1956" s="3">
        <v>67671</v>
      </c>
      <c r="D1956" s="3">
        <v>67671</v>
      </c>
      <c r="E1956" s="3">
        <v>66650</v>
      </c>
      <c r="F1956" s="4" t="s">
        <v>1003</v>
      </c>
      <c r="G1956" s="1">
        <f>VALUE(LEFT(F1956,LEN(F1956)-1))*CHOOSE(MATCH(RIGHT(F1956,1),{"K";"M";"B"},0),1000,1000000,1000000000)</f>
        <v>2910000</v>
      </c>
      <c r="H1956" s="6">
        <v>-0.01</v>
      </c>
      <c r="I1956" s="5">
        <f>+Dados_Históricos___Ibovespa_2015_a_2025[[#This Row],[Var%]]*100</f>
        <v>-1</v>
      </c>
      <c r="J1956" s="9">
        <f t="shared" si="300"/>
        <v>0</v>
      </c>
      <c r="K1956" s="5">
        <f t="shared" si="301"/>
        <v>-0.5</v>
      </c>
      <c r="L1956" s="9">
        <f t="shared" si="302"/>
        <v>0</v>
      </c>
      <c r="M1956" s="5">
        <f t="shared" ca="1" si="303"/>
        <v>6.7999999999999977E-2</v>
      </c>
      <c r="N1956" s="9">
        <f t="shared" ca="1" si="304"/>
        <v>1</v>
      </c>
      <c r="O1956" s="5">
        <f t="shared" ca="1" si="305"/>
        <v>0.26299999999999996</v>
      </c>
      <c r="P1956" s="9">
        <f t="shared" ca="1" si="306"/>
        <v>1</v>
      </c>
      <c r="Q1956" s="5">
        <f t="shared" ca="1" si="307"/>
        <v>0.15857142857142853</v>
      </c>
      <c r="R1956" s="9">
        <f t="shared" ca="1" si="308"/>
        <v>1</v>
      </c>
      <c r="S1956" s="5">
        <f t="shared" si="309"/>
        <v>1</v>
      </c>
    </row>
    <row r="1957" spans="1:19" x14ac:dyDescent="0.3">
      <c r="A1957" s="7">
        <v>42956</v>
      </c>
      <c r="B1957" s="3">
        <v>67671</v>
      </c>
      <c r="C1957" s="3">
        <v>67894</v>
      </c>
      <c r="D1957" s="3">
        <v>67894</v>
      </c>
      <c r="E1957" s="3">
        <v>67290</v>
      </c>
      <c r="F1957" s="4" t="s">
        <v>1120</v>
      </c>
      <c r="G1957" s="1">
        <f>VALUE(LEFT(F1957,LEN(F1957)-1))*CHOOSE(MATCH(RIGHT(F1957,1),{"K";"M";"B"},0),1000,1000000,1000000000)</f>
        <v>2560000</v>
      </c>
      <c r="H1957" s="6">
        <v>-3.3999999999999998E-3</v>
      </c>
      <c r="I1957" s="5">
        <f>+Dados_Históricos___Ibovespa_2015_a_2025[[#This Row],[Var%]]*100</f>
        <v>-0.33999999999999997</v>
      </c>
      <c r="J1957" s="9">
        <f t="shared" si="300"/>
        <v>0</v>
      </c>
      <c r="K1957" s="5">
        <f t="shared" si="301"/>
        <v>0</v>
      </c>
      <c r="L1957" s="9">
        <f t="shared" si="302"/>
        <v>0</v>
      </c>
      <c r="M1957" s="5">
        <f t="shared" ca="1" si="303"/>
        <v>0.16199999999999998</v>
      </c>
      <c r="N1957" s="9">
        <f t="shared" ca="1" si="304"/>
        <v>1</v>
      </c>
      <c r="O1957" s="5">
        <f t="shared" ca="1" si="305"/>
        <v>0.40399999999999991</v>
      </c>
      <c r="P1957" s="9">
        <f t="shared" ca="1" si="306"/>
        <v>1</v>
      </c>
      <c r="Q1957" s="5">
        <f t="shared" ca="1" si="307"/>
        <v>0.2809523809523809</v>
      </c>
      <c r="R1957" s="9">
        <f t="shared" ca="1" si="308"/>
        <v>1</v>
      </c>
      <c r="S1957" s="5">
        <f t="shared" si="309"/>
        <v>-1</v>
      </c>
    </row>
    <row r="1958" spans="1:19" x14ac:dyDescent="0.3">
      <c r="A1958" s="7">
        <v>42955</v>
      </c>
      <c r="B1958" s="3">
        <v>67899</v>
      </c>
      <c r="C1958" s="3">
        <v>67936</v>
      </c>
      <c r="D1958" s="3">
        <v>68500</v>
      </c>
      <c r="E1958" s="3">
        <v>67671</v>
      </c>
      <c r="F1958" s="4" t="s">
        <v>1085</v>
      </c>
      <c r="G1958" s="1">
        <f>VALUE(LEFT(F1958,LEN(F1958)-1))*CHOOSE(MATCH(RIGHT(F1958,1),{"K";"M";"B"},0),1000,1000000,1000000000)</f>
        <v>3240000</v>
      </c>
      <c r="H1958" s="6">
        <v>-5.9999999999999995E-4</v>
      </c>
      <c r="I1958" s="5">
        <f>+Dados_Históricos___Ibovespa_2015_a_2025[[#This Row],[Var%]]*100</f>
        <v>-0.06</v>
      </c>
      <c r="J1958" s="9">
        <f t="shared" si="300"/>
        <v>0</v>
      </c>
      <c r="K1958" s="5">
        <f t="shared" si="301"/>
        <v>0</v>
      </c>
      <c r="L1958" s="9">
        <f t="shared" si="302"/>
        <v>0</v>
      </c>
      <c r="M1958" s="5">
        <f t="shared" ca="1" si="303"/>
        <v>0.41599999999999993</v>
      </c>
      <c r="N1958" s="9">
        <f t="shared" ca="1" si="304"/>
        <v>1</v>
      </c>
      <c r="O1958" s="5">
        <f t="shared" ca="1" si="305"/>
        <v>0.33799999999999991</v>
      </c>
      <c r="P1958" s="9">
        <f t="shared" ca="1" si="306"/>
        <v>1</v>
      </c>
      <c r="Q1958" s="5">
        <f t="shared" ca="1" si="307"/>
        <v>0.35809523809523813</v>
      </c>
      <c r="R1958" s="9">
        <f t="shared" ca="1" si="308"/>
        <v>1</v>
      </c>
      <c r="S1958" s="5">
        <f t="shared" si="309"/>
        <v>1</v>
      </c>
    </row>
    <row r="1959" spans="1:19" x14ac:dyDescent="0.3">
      <c r="A1959" s="7">
        <v>42954</v>
      </c>
      <c r="B1959" s="3">
        <v>67940</v>
      </c>
      <c r="C1959" s="3">
        <v>66898</v>
      </c>
      <c r="D1959" s="3">
        <v>68043</v>
      </c>
      <c r="E1959" s="3">
        <v>66887</v>
      </c>
      <c r="F1959" s="4" t="s">
        <v>1107</v>
      </c>
      <c r="G1959" s="1">
        <f>VALUE(LEFT(F1959,LEN(F1959)-1))*CHOOSE(MATCH(RIGHT(F1959,1),{"K";"M";"B"},0),1000,1000000,1000000000)</f>
        <v>3090000</v>
      </c>
      <c r="H1959" s="6">
        <v>1.5599999999999999E-2</v>
      </c>
      <c r="I1959" s="5">
        <f>+Dados_Históricos___Ibovespa_2015_a_2025[[#This Row],[Var%]]*100</f>
        <v>1.5599999999999998</v>
      </c>
      <c r="J1959" s="9">
        <f t="shared" si="300"/>
        <v>1</v>
      </c>
      <c r="K1959" s="5">
        <f t="shared" si="301"/>
        <v>1.0599999999999998</v>
      </c>
      <c r="L1959" s="9">
        <f t="shared" si="302"/>
        <v>1</v>
      </c>
      <c r="M1959" s="5">
        <f t="shared" ca="1" si="303"/>
        <v>0.60799999999999987</v>
      </c>
      <c r="N1959" s="9">
        <f t="shared" ca="1" si="304"/>
        <v>1</v>
      </c>
      <c r="O1959" s="5">
        <f t="shared" ca="1" si="305"/>
        <v>0.43099999999999994</v>
      </c>
      <c r="P1959" s="9">
        <f t="shared" ca="1" si="306"/>
        <v>1</v>
      </c>
      <c r="Q1959" s="5">
        <f t="shared" ca="1" si="307"/>
        <v>0.41476190476190478</v>
      </c>
      <c r="R1959" s="9">
        <f t="shared" ca="1" si="308"/>
        <v>1</v>
      </c>
      <c r="S1959" s="5">
        <f t="shared" si="309"/>
        <v>-1</v>
      </c>
    </row>
    <row r="1960" spans="1:19" x14ac:dyDescent="0.3">
      <c r="A1960" s="7">
        <v>42951</v>
      </c>
      <c r="B1960" s="3">
        <v>66898</v>
      </c>
      <c r="C1960" s="3">
        <v>66783</v>
      </c>
      <c r="D1960" s="3">
        <v>67104</v>
      </c>
      <c r="E1960" s="3">
        <v>66525</v>
      </c>
      <c r="F1960" s="4" t="s">
        <v>1121</v>
      </c>
      <c r="G1960" s="1">
        <f>VALUE(LEFT(F1960,LEN(F1960)-1))*CHOOSE(MATCH(RIGHT(F1960,1),{"K";"M";"B"},0),1000,1000000,1000000000)</f>
        <v>2440000</v>
      </c>
      <c r="H1960" s="6">
        <v>1.8E-3</v>
      </c>
      <c r="I1960" s="5">
        <f>+Dados_Históricos___Ibovespa_2015_a_2025[[#This Row],[Var%]]*100</f>
        <v>0.18</v>
      </c>
      <c r="J1960" s="9">
        <f t="shared" si="300"/>
        <v>1</v>
      </c>
      <c r="K1960" s="5">
        <f t="shared" si="301"/>
        <v>0</v>
      </c>
      <c r="L1960" s="9">
        <f t="shared" si="302"/>
        <v>0</v>
      </c>
      <c r="M1960" s="5">
        <f t="shared" ca="1" si="303"/>
        <v>0.42599999999999999</v>
      </c>
      <c r="N1960" s="9">
        <f t="shared" ca="1" si="304"/>
        <v>1</v>
      </c>
      <c r="O1960" s="5">
        <f t="shared" ca="1" si="305"/>
        <v>0.33900000000000002</v>
      </c>
      <c r="P1960" s="9">
        <f t="shared" ca="1" si="306"/>
        <v>1</v>
      </c>
      <c r="Q1960" s="5">
        <f t="shared" ca="1" si="307"/>
        <v>0.32904761904761903</v>
      </c>
      <c r="R1960" s="9">
        <f t="shared" ca="1" si="308"/>
        <v>1</v>
      </c>
      <c r="S1960" s="5">
        <f t="shared" si="309"/>
        <v>1</v>
      </c>
    </row>
    <row r="1961" spans="1:19" x14ac:dyDescent="0.3">
      <c r="A1961" s="7">
        <v>42950</v>
      </c>
      <c r="B1961" s="3">
        <v>66777</v>
      </c>
      <c r="C1961" s="3">
        <v>67136</v>
      </c>
      <c r="D1961" s="3">
        <v>67256</v>
      </c>
      <c r="E1961" s="3">
        <v>66705</v>
      </c>
      <c r="F1961" s="4" t="s">
        <v>1122</v>
      </c>
      <c r="G1961" s="1">
        <f>VALUE(LEFT(F1961,LEN(F1961)-1))*CHOOSE(MATCH(RIGHT(F1961,1),{"K";"M";"B"},0),1000,1000000,1000000000)</f>
        <v>2810000</v>
      </c>
      <c r="H1961" s="6">
        <v>-5.3E-3</v>
      </c>
      <c r="I1961" s="5">
        <f>+Dados_Históricos___Ibovespa_2015_a_2025[[#This Row],[Var%]]*100</f>
        <v>-0.53</v>
      </c>
      <c r="J1961" s="9">
        <f t="shared" si="300"/>
        <v>0</v>
      </c>
      <c r="K1961" s="5">
        <f t="shared" si="301"/>
        <v>-3.0000000000000027E-2</v>
      </c>
      <c r="L1961" s="9">
        <f t="shared" si="302"/>
        <v>0</v>
      </c>
      <c r="M1961" s="5">
        <f t="shared" ca="1" si="303"/>
        <v>0.45799999999999991</v>
      </c>
      <c r="N1961" s="9">
        <f t="shared" ca="1" si="304"/>
        <v>1</v>
      </c>
      <c r="O1961" s="5">
        <f t="shared" ca="1" si="305"/>
        <v>0.28199999999999992</v>
      </c>
      <c r="P1961" s="9">
        <f t="shared" ca="1" si="306"/>
        <v>1</v>
      </c>
      <c r="Q1961" s="5">
        <f t="shared" ca="1" si="307"/>
        <v>0.26904761904761898</v>
      </c>
      <c r="R1961" s="9">
        <f t="shared" ca="1" si="308"/>
        <v>1</v>
      </c>
      <c r="S1961" s="5">
        <f t="shared" si="309"/>
        <v>-1</v>
      </c>
    </row>
    <row r="1962" spans="1:19" x14ac:dyDescent="0.3">
      <c r="A1962" s="7">
        <v>42949</v>
      </c>
      <c r="B1962" s="3">
        <v>67136</v>
      </c>
      <c r="C1962" s="3">
        <v>66504</v>
      </c>
      <c r="D1962" s="3">
        <v>67277</v>
      </c>
      <c r="E1962" s="3">
        <v>66305</v>
      </c>
      <c r="F1962" s="4" t="s">
        <v>924</v>
      </c>
      <c r="G1962" s="1">
        <f>VALUE(LEFT(F1962,LEN(F1962)-1))*CHOOSE(MATCH(RIGHT(F1962,1),{"K";"M";"B"},0),1000,1000000,1000000000)</f>
        <v>3830000</v>
      </c>
      <c r="H1962" s="6">
        <v>9.2999999999999992E-3</v>
      </c>
      <c r="I1962" s="5">
        <f>+Dados_Históricos___Ibovespa_2015_a_2025[[#This Row],[Var%]]*100</f>
        <v>0.92999999999999994</v>
      </c>
      <c r="J1962" s="9">
        <f t="shared" si="300"/>
        <v>1</v>
      </c>
      <c r="K1962" s="5">
        <f t="shared" si="301"/>
        <v>0.42999999999999994</v>
      </c>
      <c r="L1962" s="9">
        <f t="shared" si="302"/>
        <v>1</v>
      </c>
      <c r="M1962" s="5">
        <f t="shared" ca="1" si="303"/>
        <v>0.64600000000000002</v>
      </c>
      <c r="N1962" s="9">
        <f t="shared" ca="1" si="304"/>
        <v>1</v>
      </c>
      <c r="O1962" s="5">
        <f t="shared" ca="1" si="305"/>
        <v>0.29799999999999993</v>
      </c>
      <c r="P1962" s="9">
        <f t="shared" ca="1" si="306"/>
        <v>1</v>
      </c>
      <c r="Q1962" s="5">
        <f t="shared" ca="1" si="307"/>
        <v>0.28857142857142853</v>
      </c>
      <c r="R1962" s="9">
        <f t="shared" ca="1" si="308"/>
        <v>1</v>
      </c>
      <c r="S1962" s="5">
        <f t="shared" si="309"/>
        <v>1</v>
      </c>
    </row>
    <row r="1963" spans="1:19" x14ac:dyDescent="0.3">
      <c r="A1963" s="7">
        <v>42948</v>
      </c>
      <c r="B1963" s="3">
        <v>66516</v>
      </c>
      <c r="C1963" s="3">
        <v>65925</v>
      </c>
      <c r="D1963" s="3">
        <v>66606</v>
      </c>
      <c r="E1963" s="3">
        <v>65925</v>
      </c>
      <c r="F1963" s="4" t="s">
        <v>1082</v>
      </c>
      <c r="G1963" s="1">
        <f>VALUE(LEFT(F1963,LEN(F1963)-1))*CHOOSE(MATCH(RIGHT(F1963,1),{"K";"M";"B"},0),1000,1000000,1000000000)</f>
        <v>2850000</v>
      </c>
      <c r="H1963" s="6">
        <v>8.9999999999999993E-3</v>
      </c>
      <c r="I1963" s="5">
        <f>+Dados_Históricos___Ibovespa_2015_a_2025[[#This Row],[Var%]]*100</f>
        <v>0.89999999999999991</v>
      </c>
      <c r="J1963" s="9">
        <f t="shared" si="300"/>
        <v>1</v>
      </c>
      <c r="K1963" s="5">
        <f t="shared" si="301"/>
        <v>0.39999999999999991</v>
      </c>
      <c r="L1963" s="9">
        <f t="shared" si="302"/>
        <v>1</v>
      </c>
      <c r="M1963" s="5">
        <f t="shared" ca="1" si="303"/>
        <v>0.25999999999999995</v>
      </c>
      <c r="N1963" s="9">
        <f t="shared" ca="1" si="304"/>
        <v>1</v>
      </c>
      <c r="O1963" s="5">
        <f t="shared" ca="1" si="305"/>
        <v>0.18099999999999999</v>
      </c>
      <c r="P1963" s="9">
        <f t="shared" ca="1" si="306"/>
        <v>1</v>
      </c>
      <c r="Q1963" s="5">
        <f t="shared" ca="1" si="307"/>
        <v>0.24047619047619045</v>
      </c>
      <c r="R1963" s="9">
        <f t="shared" ca="1" si="308"/>
        <v>1</v>
      </c>
      <c r="S1963" s="5">
        <f t="shared" si="309"/>
        <v>1</v>
      </c>
    </row>
    <row r="1964" spans="1:19" x14ac:dyDescent="0.3">
      <c r="A1964" s="7">
        <v>42947</v>
      </c>
      <c r="B1964" s="3">
        <v>65920</v>
      </c>
      <c r="C1964" s="3">
        <v>65503</v>
      </c>
      <c r="D1964" s="3">
        <v>66048</v>
      </c>
      <c r="E1964" s="3">
        <v>65503</v>
      </c>
      <c r="F1964" s="4" t="s">
        <v>1123</v>
      </c>
      <c r="G1964" s="1">
        <f>VALUE(LEFT(F1964,LEN(F1964)-1))*CHOOSE(MATCH(RIGHT(F1964,1),{"K";"M";"B"},0),1000,1000000,1000000000)</f>
        <v>2650000</v>
      </c>
      <c r="H1964" s="6">
        <v>6.4999999999999997E-3</v>
      </c>
      <c r="I1964" s="5">
        <f>+Dados_Históricos___Ibovespa_2015_a_2025[[#This Row],[Var%]]*100</f>
        <v>0.65</v>
      </c>
      <c r="J1964" s="9">
        <f t="shared" si="300"/>
        <v>1</v>
      </c>
      <c r="K1964" s="5">
        <f t="shared" si="301"/>
        <v>0.15000000000000002</v>
      </c>
      <c r="L1964" s="9">
        <f t="shared" si="302"/>
        <v>1</v>
      </c>
      <c r="M1964" s="5">
        <f t="shared" ca="1" si="303"/>
        <v>0.25399999999999995</v>
      </c>
      <c r="N1964" s="9">
        <f t="shared" ca="1" si="304"/>
        <v>1</v>
      </c>
      <c r="O1964" s="5">
        <f t="shared" ca="1" si="305"/>
        <v>0.10999999999999999</v>
      </c>
      <c r="P1964" s="9">
        <f t="shared" ca="1" si="306"/>
        <v>1</v>
      </c>
      <c r="Q1964" s="5">
        <f t="shared" ca="1" si="307"/>
        <v>0.22619047619047614</v>
      </c>
      <c r="R1964" s="9">
        <f t="shared" ca="1" si="308"/>
        <v>1</v>
      </c>
      <c r="S1964" s="5">
        <f t="shared" si="309"/>
        <v>1</v>
      </c>
    </row>
    <row r="1965" spans="1:19" x14ac:dyDescent="0.3">
      <c r="A1965" s="7">
        <v>42944</v>
      </c>
      <c r="B1965" s="3">
        <v>65497</v>
      </c>
      <c r="C1965" s="3">
        <v>65253</v>
      </c>
      <c r="D1965" s="3">
        <v>65497</v>
      </c>
      <c r="E1965" s="3">
        <v>64953</v>
      </c>
      <c r="F1965" s="4" t="s">
        <v>1082</v>
      </c>
      <c r="G1965" s="1">
        <f>VALUE(LEFT(F1965,LEN(F1965)-1))*CHOOSE(MATCH(RIGHT(F1965,1),{"K";"M";"B"},0),1000,1000000,1000000000)</f>
        <v>2850000</v>
      </c>
      <c r="H1965" s="6">
        <v>3.3999999999999998E-3</v>
      </c>
      <c r="I1965" s="5">
        <f>+Dados_Históricos___Ibovespa_2015_a_2025[[#This Row],[Var%]]*100</f>
        <v>0.33999999999999997</v>
      </c>
      <c r="J1965" s="9">
        <f t="shared" si="300"/>
        <v>1</v>
      </c>
      <c r="K1965" s="5">
        <f t="shared" si="301"/>
        <v>0</v>
      </c>
      <c r="L1965" s="9">
        <f t="shared" si="302"/>
        <v>0</v>
      </c>
      <c r="M1965" s="5">
        <f t="shared" ca="1" si="303"/>
        <v>0.25199999999999995</v>
      </c>
      <c r="N1965" s="9">
        <f t="shared" ca="1" si="304"/>
        <v>1</v>
      </c>
      <c r="O1965" s="5">
        <f t="shared" ca="1" si="305"/>
        <v>1.0999999999999992E-2</v>
      </c>
      <c r="P1965" s="9">
        <f t="shared" ca="1" si="306"/>
        <v>1</v>
      </c>
      <c r="Q1965" s="5">
        <f t="shared" ca="1" si="307"/>
        <v>0.24571428571428564</v>
      </c>
      <c r="R1965" s="9">
        <f t="shared" ca="1" si="308"/>
        <v>1</v>
      </c>
      <c r="S1965" s="5">
        <f t="shared" si="309"/>
        <v>-1</v>
      </c>
    </row>
    <row r="1966" spans="1:19" x14ac:dyDescent="0.3">
      <c r="A1966" s="7">
        <v>42943</v>
      </c>
      <c r="B1966" s="3">
        <v>65277</v>
      </c>
      <c r="C1966" s="3">
        <v>65013</v>
      </c>
      <c r="D1966" s="3">
        <v>65678</v>
      </c>
      <c r="E1966" s="3">
        <v>65013</v>
      </c>
      <c r="F1966" s="4" t="s">
        <v>1120</v>
      </c>
      <c r="G1966" s="1">
        <f>VALUE(LEFT(F1966,LEN(F1966)-1))*CHOOSE(MATCH(RIGHT(F1966,1),{"K";"M";"B"},0),1000,1000000,1000000000)</f>
        <v>2560000</v>
      </c>
      <c r="H1966" s="6">
        <v>4.1000000000000003E-3</v>
      </c>
      <c r="I1966" s="5">
        <f>+Dados_Históricos___Ibovespa_2015_a_2025[[#This Row],[Var%]]*100</f>
        <v>0.41000000000000003</v>
      </c>
      <c r="J1966" s="9">
        <f t="shared" si="300"/>
        <v>1</v>
      </c>
      <c r="K1966" s="5">
        <f t="shared" si="301"/>
        <v>0</v>
      </c>
      <c r="L1966" s="9">
        <f t="shared" si="302"/>
        <v>0</v>
      </c>
      <c r="M1966" s="5">
        <f t="shared" ca="1" si="303"/>
        <v>0.10600000000000001</v>
      </c>
      <c r="N1966" s="9">
        <f t="shared" ca="1" si="304"/>
        <v>1</v>
      </c>
      <c r="O1966" s="5">
        <f t="shared" ca="1" si="305"/>
        <v>1.7000000000000008E-2</v>
      </c>
      <c r="P1966" s="9">
        <f t="shared" ca="1" si="306"/>
        <v>1</v>
      </c>
      <c r="Q1966" s="5">
        <f t="shared" ca="1" si="307"/>
        <v>0.24666666666666665</v>
      </c>
      <c r="R1966" s="9">
        <f t="shared" ca="1" si="308"/>
        <v>1</v>
      </c>
      <c r="S1966" s="5">
        <f t="shared" si="309"/>
        <v>-1</v>
      </c>
    </row>
    <row r="1967" spans="1:19" x14ac:dyDescent="0.3">
      <c r="A1967" s="7">
        <v>42942</v>
      </c>
      <c r="B1967" s="3">
        <v>65011</v>
      </c>
      <c r="C1967" s="3">
        <v>65668</v>
      </c>
      <c r="D1967" s="3">
        <v>65873</v>
      </c>
      <c r="E1967" s="3">
        <v>64992</v>
      </c>
      <c r="F1967" s="4" t="s">
        <v>1124</v>
      </c>
      <c r="G1967" s="1">
        <f>VALUE(LEFT(F1967,LEN(F1967)-1))*CHOOSE(MATCH(RIGHT(F1967,1),{"K";"M";"B"},0),1000,1000000,1000000000)</f>
        <v>3030000</v>
      </c>
      <c r="H1967" s="6">
        <v>-0.01</v>
      </c>
      <c r="I1967" s="5">
        <f>+Dados_Históricos___Ibovespa_2015_a_2025[[#This Row],[Var%]]*100</f>
        <v>-1</v>
      </c>
      <c r="J1967" s="9">
        <f t="shared" si="300"/>
        <v>0</v>
      </c>
      <c r="K1967" s="5">
        <f t="shared" si="301"/>
        <v>-0.5</v>
      </c>
      <c r="L1967" s="9">
        <f t="shared" si="302"/>
        <v>0</v>
      </c>
      <c r="M1967" s="5">
        <f t="shared" ca="1" si="303"/>
        <v>-5.000000000000001E-2</v>
      </c>
      <c r="N1967" s="9">
        <f t="shared" ca="1" si="304"/>
        <v>0</v>
      </c>
      <c r="O1967" s="5">
        <f t="shared" ca="1" si="305"/>
        <v>2.9000000000000005E-2</v>
      </c>
      <c r="P1967" s="9">
        <f t="shared" ca="1" si="306"/>
        <v>1</v>
      </c>
      <c r="Q1967" s="5">
        <f t="shared" ca="1" si="307"/>
        <v>0.25380952380952376</v>
      </c>
      <c r="R1967" s="9">
        <f t="shared" ca="1" si="308"/>
        <v>1</v>
      </c>
      <c r="S1967" s="5">
        <f t="shared" si="309"/>
        <v>-1</v>
      </c>
    </row>
    <row r="1968" spans="1:19" x14ac:dyDescent="0.3">
      <c r="A1968" s="7">
        <v>42941</v>
      </c>
      <c r="B1968" s="3">
        <v>65668</v>
      </c>
      <c r="C1968" s="3">
        <v>65101</v>
      </c>
      <c r="D1968" s="3">
        <v>65749</v>
      </c>
      <c r="E1968" s="3">
        <v>65101</v>
      </c>
      <c r="F1968" s="4" t="s">
        <v>1069</v>
      </c>
      <c r="G1968" s="1">
        <f>VALUE(LEFT(F1968,LEN(F1968)-1))*CHOOSE(MATCH(RIGHT(F1968,1),{"K";"M";"B"},0),1000,1000000,1000000000)</f>
        <v>2820000</v>
      </c>
      <c r="H1968" s="6">
        <v>8.6999999999999994E-3</v>
      </c>
      <c r="I1968" s="5">
        <f>+Dados_Históricos___Ibovespa_2015_a_2025[[#This Row],[Var%]]*100</f>
        <v>0.86999999999999988</v>
      </c>
      <c r="J1968" s="9">
        <f t="shared" si="300"/>
        <v>1</v>
      </c>
      <c r="K1968" s="5">
        <f t="shared" si="301"/>
        <v>0.36999999999999988</v>
      </c>
      <c r="L1968" s="9">
        <f t="shared" si="302"/>
        <v>1</v>
      </c>
      <c r="M1968" s="5">
        <f t="shared" ca="1" si="303"/>
        <v>0.10199999999999998</v>
      </c>
      <c r="N1968" s="9">
        <f t="shared" ca="1" si="304"/>
        <v>1</v>
      </c>
      <c r="O1968" s="5">
        <f t="shared" ca="1" si="305"/>
        <v>0.28599999999999998</v>
      </c>
      <c r="P1968" s="9">
        <f t="shared" ca="1" si="306"/>
        <v>1</v>
      </c>
      <c r="Q1968" s="5">
        <f t="shared" ca="1" si="307"/>
        <v>0.26238095238095227</v>
      </c>
      <c r="R1968" s="9">
        <f t="shared" ca="1" si="308"/>
        <v>1</v>
      </c>
      <c r="S1968" s="5">
        <f t="shared" si="309"/>
        <v>-1</v>
      </c>
    </row>
    <row r="1969" spans="1:19" x14ac:dyDescent="0.3">
      <c r="A1969" s="7">
        <v>42940</v>
      </c>
      <c r="B1969" s="3">
        <v>65100</v>
      </c>
      <c r="C1969" s="3">
        <v>64695</v>
      </c>
      <c r="D1969" s="3">
        <v>65104</v>
      </c>
      <c r="E1969" s="3">
        <v>64678</v>
      </c>
      <c r="F1969" s="4" t="s">
        <v>1089</v>
      </c>
      <c r="G1969" s="1">
        <f>VALUE(LEFT(F1969,LEN(F1969)-1))*CHOOSE(MATCH(RIGHT(F1969,1),{"K";"M";"B"},0),1000,1000000,1000000000)</f>
        <v>1970000</v>
      </c>
      <c r="H1969" s="6">
        <v>6.4000000000000003E-3</v>
      </c>
      <c r="I1969" s="5">
        <f>+Dados_Históricos___Ibovespa_2015_a_2025[[#This Row],[Var%]]*100</f>
        <v>0.64</v>
      </c>
      <c r="J1969" s="9">
        <f t="shared" si="300"/>
        <v>1</v>
      </c>
      <c r="K1969" s="5">
        <f t="shared" si="301"/>
        <v>0.14000000000000001</v>
      </c>
      <c r="L1969" s="9">
        <f t="shared" si="302"/>
        <v>1</v>
      </c>
      <c r="M1969" s="5">
        <f t="shared" ca="1" si="303"/>
        <v>-3.3999999999999989E-2</v>
      </c>
      <c r="N1969" s="9">
        <f t="shared" ca="1" si="304"/>
        <v>0</v>
      </c>
      <c r="O1969" s="5">
        <f t="shared" ca="1" si="305"/>
        <v>0.32700000000000001</v>
      </c>
      <c r="P1969" s="9">
        <f t="shared" ca="1" si="306"/>
        <v>1</v>
      </c>
      <c r="Q1969" s="5">
        <f t="shared" ca="1" si="307"/>
        <v>0.30666666666666664</v>
      </c>
      <c r="R1969" s="9">
        <f t="shared" ca="1" si="308"/>
        <v>1</v>
      </c>
      <c r="S1969" s="5">
        <f t="shared" si="309"/>
        <v>1</v>
      </c>
    </row>
    <row r="1970" spans="1:19" x14ac:dyDescent="0.3">
      <c r="A1970" s="7">
        <v>42937</v>
      </c>
      <c r="B1970" s="3">
        <v>64684</v>
      </c>
      <c r="C1970" s="3">
        <v>64936</v>
      </c>
      <c r="D1970" s="3">
        <v>65150</v>
      </c>
      <c r="E1970" s="3">
        <v>64599</v>
      </c>
      <c r="F1970" s="4" t="s">
        <v>1034</v>
      </c>
      <c r="G1970" s="1">
        <f>VALUE(LEFT(F1970,LEN(F1970)-1))*CHOOSE(MATCH(RIGHT(F1970,1),{"K";"M";"B"},0),1000,1000000,1000000000)</f>
        <v>2210000</v>
      </c>
      <c r="H1970" s="6">
        <v>-3.8999999999999998E-3</v>
      </c>
      <c r="I1970" s="5">
        <f>+Dados_Históricos___Ibovespa_2015_a_2025[[#This Row],[Var%]]*100</f>
        <v>-0.38999999999999996</v>
      </c>
      <c r="J1970" s="9">
        <f t="shared" si="300"/>
        <v>0</v>
      </c>
      <c r="K1970" s="5">
        <f t="shared" si="301"/>
        <v>0</v>
      </c>
      <c r="L1970" s="9">
        <f t="shared" si="302"/>
        <v>0</v>
      </c>
      <c r="M1970" s="5">
        <f t="shared" ca="1" si="303"/>
        <v>-0.22999999999999998</v>
      </c>
      <c r="N1970" s="9">
        <f t="shared" ca="1" si="304"/>
        <v>0</v>
      </c>
      <c r="O1970" s="5">
        <f t="shared" ca="1" si="305"/>
        <v>0.376</v>
      </c>
      <c r="P1970" s="9">
        <f t="shared" ca="1" si="306"/>
        <v>1</v>
      </c>
      <c r="Q1970" s="5">
        <f t="shared" ca="1" si="307"/>
        <v>0.26190476190476186</v>
      </c>
      <c r="R1970" s="9">
        <f t="shared" ca="1" si="308"/>
        <v>1</v>
      </c>
      <c r="S1970" s="5">
        <f t="shared" si="309"/>
        <v>-1</v>
      </c>
    </row>
    <row r="1971" spans="1:19" x14ac:dyDescent="0.3">
      <c r="A1971" s="7">
        <v>42936</v>
      </c>
      <c r="B1971" s="3">
        <v>64938</v>
      </c>
      <c r="C1971" s="3">
        <v>65178</v>
      </c>
      <c r="D1971" s="3">
        <v>65505</v>
      </c>
      <c r="E1971" s="3">
        <v>64898</v>
      </c>
      <c r="F1971" s="4" t="s">
        <v>1125</v>
      </c>
      <c r="G1971" s="1">
        <f>VALUE(LEFT(F1971,LEN(F1971)-1))*CHOOSE(MATCH(RIGHT(F1971,1),{"K";"M";"B"},0),1000,1000000,1000000000)</f>
        <v>2340000</v>
      </c>
      <c r="H1971" s="6">
        <v>-3.7000000000000002E-3</v>
      </c>
      <c r="I1971" s="5">
        <f>+Dados_Históricos___Ibovespa_2015_a_2025[[#This Row],[Var%]]*100</f>
        <v>-0.37</v>
      </c>
      <c r="J1971" s="9">
        <f t="shared" si="300"/>
        <v>0</v>
      </c>
      <c r="K1971" s="5">
        <f t="shared" si="301"/>
        <v>0</v>
      </c>
      <c r="L1971" s="9">
        <f t="shared" si="302"/>
        <v>0</v>
      </c>
      <c r="M1971" s="5">
        <f t="shared" ca="1" si="303"/>
        <v>-7.1999999999999995E-2</v>
      </c>
      <c r="N1971" s="9">
        <f t="shared" ca="1" si="304"/>
        <v>0</v>
      </c>
      <c r="O1971" s="5">
        <f t="shared" ca="1" si="305"/>
        <v>0.3909999999999999</v>
      </c>
      <c r="P1971" s="9">
        <f t="shared" ca="1" si="306"/>
        <v>1</v>
      </c>
      <c r="Q1971" s="5">
        <f t="shared" ca="1" si="307"/>
        <v>0.32047619047619041</v>
      </c>
      <c r="R1971" s="9">
        <f t="shared" ca="1" si="308"/>
        <v>1</v>
      </c>
      <c r="S1971" s="5">
        <f t="shared" si="309"/>
        <v>1</v>
      </c>
    </row>
    <row r="1972" spans="1:19" x14ac:dyDescent="0.3">
      <c r="A1972" s="7">
        <v>42935</v>
      </c>
      <c r="B1972" s="3">
        <v>65180</v>
      </c>
      <c r="C1972" s="3">
        <v>65337</v>
      </c>
      <c r="D1972" s="3">
        <v>65604</v>
      </c>
      <c r="E1972" s="3">
        <v>64874</v>
      </c>
      <c r="F1972" s="4" t="s">
        <v>1126</v>
      </c>
      <c r="G1972" s="1">
        <f>VALUE(LEFT(F1972,LEN(F1972)-1))*CHOOSE(MATCH(RIGHT(F1972,1),{"K";"M";"B"},0),1000,1000000,1000000000)</f>
        <v>2700000</v>
      </c>
      <c r="H1972" s="6">
        <v>-2.3999999999999998E-3</v>
      </c>
      <c r="I1972" s="5">
        <f>+Dados_Históricos___Ibovespa_2015_a_2025[[#This Row],[Var%]]*100</f>
        <v>-0.24</v>
      </c>
      <c r="J1972" s="9">
        <f t="shared" si="300"/>
        <v>0</v>
      </c>
      <c r="K1972" s="5">
        <f t="shared" si="301"/>
        <v>0</v>
      </c>
      <c r="L1972" s="9">
        <f t="shared" si="302"/>
        <v>0</v>
      </c>
      <c r="M1972" s="5">
        <f t="shared" ca="1" si="303"/>
        <v>0.10800000000000001</v>
      </c>
      <c r="N1972" s="9">
        <f t="shared" ca="1" si="304"/>
        <v>1</v>
      </c>
      <c r="O1972" s="5">
        <f t="shared" ca="1" si="305"/>
        <v>0.31999999999999995</v>
      </c>
      <c r="P1972" s="9">
        <f t="shared" ca="1" si="306"/>
        <v>1</v>
      </c>
      <c r="Q1972" s="5">
        <f t="shared" ca="1" si="307"/>
        <v>0.3376190476190476</v>
      </c>
      <c r="R1972" s="9">
        <f t="shared" ca="1" si="308"/>
        <v>1</v>
      </c>
      <c r="S1972" s="5">
        <f t="shared" si="309"/>
        <v>1</v>
      </c>
    </row>
    <row r="1973" spans="1:19" x14ac:dyDescent="0.3">
      <c r="A1973" s="7">
        <v>42934</v>
      </c>
      <c r="B1973" s="3">
        <v>65338</v>
      </c>
      <c r="C1973" s="3">
        <v>65208</v>
      </c>
      <c r="D1973" s="3">
        <v>65338</v>
      </c>
      <c r="E1973" s="3">
        <v>64943</v>
      </c>
      <c r="F1973" s="4" t="s">
        <v>1127</v>
      </c>
      <c r="G1973" s="1">
        <f>VALUE(LEFT(F1973,LEN(F1973)-1))*CHOOSE(MATCH(RIGHT(F1973,1),{"K";"M";"B"},0),1000,1000000,1000000000)</f>
        <v>2280000</v>
      </c>
      <c r="H1973" s="6">
        <v>1.9E-3</v>
      </c>
      <c r="I1973" s="5">
        <f>+Dados_Históricos___Ibovespa_2015_a_2025[[#This Row],[Var%]]*100</f>
        <v>0.19</v>
      </c>
      <c r="J1973" s="9">
        <f t="shared" si="300"/>
        <v>1</v>
      </c>
      <c r="K1973" s="5">
        <f t="shared" si="301"/>
        <v>0</v>
      </c>
      <c r="L1973" s="9">
        <f t="shared" si="302"/>
        <v>0</v>
      </c>
      <c r="M1973" s="5">
        <f t="shared" ca="1" si="303"/>
        <v>0.46999999999999992</v>
      </c>
      <c r="N1973" s="9">
        <f t="shared" ca="1" si="304"/>
        <v>1</v>
      </c>
      <c r="O1973" s="5">
        <f t="shared" ca="1" si="305"/>
        <v>0.33199999999999996</v>
      </c>
      <c r="P1973" s="9">
        <f t="shared" ca="1" si="306"/>
        <v>1</v>
      </c>
      <c r="Q1973" s="5">
        <f t="shared" ca="1" si="307"/>
        <v>0.2533333333333333</v>
      </c>
      <c r="R1973" s="9">
        <f t="shared" ca="1" si="308"/>
        <v>1</v>
      </c>
      <c r="S1973" s="5">
        <f t="shared" si="309"/>
        <v>-1</v>
      </c>
    </row>
    <row r="1974" spans="1:19" x14ac:dyDescent="0.3">
      <c r="A1974" s="7">
        <v>42933</v>
      </c>
      <c r="B1974" s="3">
        <v>65212</v>
      </c>
      <c r="C1974" s="3">
        <v>65431</v>
      </c>
      <c r="D1974" s="3">
        <v>65478</v>
      </c>
      <c r="E1974" s="3">
        <v>65119</v>
      </c>
      <c r="F1974" s="4" t="s">
        <v>1128</v>
      </c>
      <c r="G1974" s="1">
        <f>VALUE(LEFT(F1974,LEN(F1974)-1))*CHOOSE(MATCH(RIGHT(F1974,1),{"K";"M";"B"},0),1000,1000000,1000000000)</f>
        <v>2330000</v>
      </c>
      <c r="H1974" s="6">
        <v>-3.3999999999999998E-3</v>
      </c>
      <c r="I1974" s="5">
        <f>+Dados_Históricos___Ibovespa_2015_a_2025[[#This Row],[Var%]]*100</f>
        <v>-0.33999999999999997</v>
      </c>
      <c r="J1974" s="9">
        <f t="shared" si="300"/>
        <v>0</v>
      </c>
      <c r="K1974" s="5">
        <f t="shared" si="301"/>
        <v>0</v>
      </c>
      <c r="L1974" s="9">
        <f t="shared" si="302"/>
        <v>0</v>
      </c>
      <c r="M1974" s="5">
        <f t="shared" ca="1" si="303"/>
        <v>0.68800000000000006</v>
      </c>
      <c r="N1974" s="9">
        <f t="shared" ca="1" si="304"/>
        <v>1</v>
      </c>
      <c r="O1974" s="5">
        <f t="shared" ca="1" si="305"/>
        <v>0.30499999999999999</v>
      </c>
      <c r="P1974" s="9">
        <f t="shared" ca="1" si="306"/>
        <v>1</v>
      </c>
      <c r="Q1974" s="5">
        <f t="shared" ca="1" si="307"/>
        <v>0.2742857142857143</v>
      </c>
      <c r="R1974" s="9">
        <f t="shared" ca="1" si="308"/>
        <v>1</v>
      </c>
      <c r="S1974" s="5">
        <f t="shared" si="309"/>
        <v>-1</v>
      </c>
    </row>
    <row r="1975" spans="1:19" x14ac:dyDescent="0.3">
      <c r="A1975" s="7">
        <v>42930</v>
      </c>
      <c r="B1975" s="3">
        <v>65436</v>
      </c>
      <c r="C1975" s="3">
        <v>65178</v>
      </c>
      <c r="D1975" s="3">
        <v>65624</v>
      </c>
      <c r="E1975" s="3">
        <v>65178</v>
      </c>
      <c r="F1975" s="4" t="s">
        <v>958</v>
      </c>
      <c r="G1975" s="1">
        <f>VALUE(LEFT(F1975,LEN(F1975)-1))*CHOOSE(MATCH(RIGHT(F1975,1),{"K";"M";"B"},0),1000,1000000,1000000000)</f>
        <v>2800000</v>
      </c>
      <c r="H1975" s="6">
        <v>4.0000000000000001E-3</v>
      </c>
      <c r="I1975" s="5">
        <f>+Dados_Históricos___Ibovespa_2015_a_2025[[#This Row],[Var%]]*100</f>
        <v>0.4</v>
      </c>
      <c r="J1975" s="9">
        <f t="shared" si="300"/>
        <v>1</v>
      </c>
      <c r="K1975" s="5">
        <f t="shared" si="301"/>
        <v>0</v>
      </c>
      <c r="L1975" s="9">
        <f t="shared" si="302"/>
        <v>0</v>
      </c>
      <c r="M1975" s="5">
        <f t="shared" ca="1" si="303"/>
        <v>0.98199999999999998</v>
      </c>
      <c r="N1975" s="9">
        <f t="shared" ca="1" si="304"/>
        <v>1</v>
      </c>
      <c r="O1975" s="5">
        <f t="shared" ca="1" si="305"/>
        <v>0.39899999999999997</v>
      </c>
      <c r="P1975" s="9">
        <f t="shared" ca="1" si="306"/>
        <v>1</v>
      </c>
      <c r="Q1975" s="5">
        <f t="shared" ca="1" si="307"/>
        <v>0.26761904761904759</v>
      </c>
      <c r="R1975" s="9">
        <f t="shared" ca="1" si="308"/>
        <v>1</v>
      </c>
      <c r="S1975" s="5">
        <f t="shared" si="309"/>
        <v>1</v>
      </c>
    </row>
    <row r="1976" spans="1:19" x14ac:dyDescent="0.3">
      <c r="A1976" s="7">
        <v>42929</v>
      </c>
      <c r="B1976" s="3">
        <v>65178</v>
      </c>
      <c r="C1976" s="3">
        <v>64854</v>
      </c>
      <c r="D1976" s="3">
        <v>65302</v>
      </c>
      <c r="E1976" s="3">
        <v>64854</v>
      </c>
      <c r="F1976" s="4" t="s">
        <v>1012</v>
      </c>
      <c r="G1976" s="1">
        <f>VALUE(LEFT(F1976,LEN(F1976)-1))*CHOOSE(MATCH(RIGHT(F1976,1),{"K";"M";"B"},0),1000,1000000,1000000000)</f>
        <v>3220000</v>
      </c>
      <c r="H1976" s="6">
        <v>5.3E-3</v>
      </c>
      <c r="I1976" s="5">
        <f>+Dados_Históricos___Ibovespa_2015_a_2025[[#This Row],[Var%]]*100</f>
        <v>0.53</v>
      </c>
      <c r="J1976" s="9">
        <f t="shared" si="300"/>
        <v>1</v>
      </c>
      <c r="K1976" s="5">
        <f t="shared" si="301"/>
        <v>3.0000000000000027E-2</v>
      </c>
      <c r="L1976" s="9">
        <f t="shared" si="302"/>
        <v>1</v>
      </c>
      <c r="M1976" s="5">
        <f t="shared" ca="1" si="303"/>
        <v>0.85399999999999987</v>
      </c>
      <c r="N1976" s="9">
        <f t="shared" ca="1" si="304"/>
        <v>1</v>
      </c>
      <c r="O1976" s="5">
        <f t="shared" ca="1" si="305"/>
        <v>0.46499999999999997</v>
      </c>
      <c r="P1976" s="9">
        <f t="shared" ca="1" si="306"/>
        <v>1</v>
      </c>
      <c r="Q1976" s="5">
        <f t="shared" ca="1" si="307"/>
        <v>0.25571428571428567</v>
      </c>
      <c r="R1976" s="9">
        <f t="shared" ca="1" si="308"/>
        <v>1</v>
      </c>
      <c r="S1976" s="5">
        <f t="shared" si="309"/>
        <v>1</v>
      </c>
    </row>
    <row r="1977" spans="1:19" x14ac:dyDescent="0.3">
      <c r="A1977" s="7">
        <v>42928</v>
      </c>
      <c r="B1977" s="3">
        <v>64836</v>
      </c>
      <c r="C1977" s="3">
        <v>63840</v>
      </c>
      <c r="D1977" s="3">
        <v>64938</v>
      </c>
      <c r="E1977" s="3">
        <v>63827</v>
      </c>
      <c r="F1977" s="4" t="s">
        <v>1108</v>
      </c>
      <c r="G1977" s="1">
        <f>VALUE(LEFT(F1977,LEN(F1977)-1))*CHOOSE(MATCH(RIGHT(F1977,1),{"K";"M";"B"},0),1000,1000000,1000000000)</f>
        <v>4240000</v>
      </c>
      <c r="H1977" s="6">
        <v>1.5699999999999999E-2</v>
      </c>
      <c r="I1977" s="5">
        <f>+Dados_Históricos___Ibovespa_2015_a_2025[[#This Row],[Var%]]*100</f>
        <v>1.5699999999999998</v>
      </c>
      <c r="J1977" s="9">
        <f t="shared" si="300"/>
        <v>1</v>
      </c>
      <c r="K1977" s="5">
        <f t="shared" si="301"/>
        <v>1.0699999999999998</v>
      </c>
      <c r="L1977" s="9">
        <f t="shared" si="302"/>
        <v>1</v>
      </c>
      <c r="M1977" s="5">
        <f t="shared" ca="1" si="303"/>
        <v>0.53199999999999981</v>
      </c>
      <c r="N1977" s="9">
        <f t="shared" ca="1" si="304"/>
        <v>1</v>
      </c>
      <c r="O1977" s="5">
        <f t="shared" ca="1" si="305"/>
        <v>0.44799999999999995</v>
      </c>
      <c r="P1977" s="9">
        <f t="shared" ca="1" si="306"/>
        <v>1</v>
      </c>
      <c r="Q1977" s="5">
        <f t="shared" ca="1" si="307"/>
        <v>0.24047619047619045</v>
      </c>
      <c r="R1977" s="9">
        <f t="shared" ca="1" si="308"/>
        <v>1</v>
      </c>
      <c r="S1977" s="5">
        <f t="shared" si="309"/>
        <v>1</v>
      </c>
    </row>
    <row r="1978" spans="1:19" x14ac:dyDescent="0.3">
      <c r="A1978" s="7">
        <v>42927</v>
      </c>
      <c r="B1978" s="3">
        <v>63832</v>
      </c>
      <c r="C1978" s="3">
        <v>63027</v>
      </c>
      <c r="D1978" s="3">
        <v>63891</v>
      </c>
      <c r="E1978" s="3">
        <v>62908</v>
      </c>
      <c r="F1978" s="4" t="s">
        <v>1123</v>
      </c>
      <c r="G1978" s="1">
        <f>VALUE(LEFT(F1978,LEN(F1978)-1))*CHOOSE(MATCH(RIGHT(F1978,1),{"K";"M";"B"},0),1000,1000000,1000000000)</f>
        <v>2650000</v>
      </c>
      <c r="H1978" s="6">
        <v>1.2800000000000001E-2</v>
      </c>
      <c r="I1978" s="5">
        <f>+Dados_Históricos___Ibovespa_2015_a_2025[[#This Row],[Var%]]*100</f>
        <v>1.28</v>
      </c>
      <c r="J1978" s="9">
        <f t="shared" si="300"/>
        <v>1</v>
      </c>
      <c r="K1978" s="5">
        <f t="shared" si="301"/>
        <v>0.78</v>
      </c>
      <c r="L1978" s="9">
        <f t="shared" si="302"/>
        <v>1</v>
      </c>
      <c r="M1978" s="5">
        <f t="shared" ca="1" si="303"/>
        <v>0.19399999999999998</v>
      </c>
      <c r="N1978" s="9">
        <f t="shared" ca="1" si="304"/>
        <v>1</v>
      </c>
      <c r="O1978" s="5">
        <f t="shared" ca="1" si="305"/>
        <v>0.34699999999999998</v>
      </c>
      <c r="P1978" s="9">
        <f t="shared" ca="1" si="306"/>
        <v>1</v>
      </c>
      <c r="Q1978" s="5">
        <f t="shared" ca="1" si="307"/>
        <v>0.12666666666666662</v>
      </c>
      <c r="R1978" s="9">
        <f t="shared" ca="1" si="308"/>
        <v>1</v>
      </c>
      <c r="S1978" s="5">
        <f t="shared" si="309"/>
        <v>1</v>
      </c>
    </row>
    <row r="1979" spans="1:19" x14ac:dyDescent="0.3">
      <c r="A1979" s="7">
        <v>42926</v>
      </c>
      <c r="B1979" s="3">
        <v>63025</v>
      </c>
      <c r="C1979" s="3">
        <v>62322</v>
      </c>
      <c r="D1979" s="3">
        <v>63135</v>
      </c>
      <c r="E1979" s="3">
        <v>62322</v>
      </c>
      <c r="F1979" s="4" t="s">
        <v>1090</v>
      </c>
      <c r="G1979" s="1">
        <f>VALUE(LEFT(F1979,LEN(F1979)-1))*CHOOSE(MATCH(RIGHT(F1979,1),{"K";"M";"B"},0),1000,1000000,1000000000)</f>
        <v>2290000</v>
      </c>
      <c r="H1979" s="6">
        <v>1.1299999999999999E-2</v>
      </c>
      <c r="I1979" s="5">
        <f>+Dados_Históricos___Ibovespa_2015_a_2025[[#This Row],[Var%]]*100</f>
        <v>1.1299999999999999</v>
      </c>
      <c r="J1979" s="9">
        <f t="shared" si="300"/>
        <v>1</v>
      </c>
      <c r="K1979" s="5">
        <f t="shared" si="301"/>
        <v>0.62999999999999989</v>
      </c>
      <c r="L1979" s="9">
        <f t="shared" si="302"/>
        <v>1</v>
      </c>
      <c r="M1979" s="5">
        <f t="shared" ca="1" si="303"/>
        <v>-7.8000000000000042E-2</v>
      </c>
      <c r="N1979" s="9">
        <f t="shared" ca="1" si="304"/>
        <v>0</v>
      </c>
      <c r="O1979" s="5">
        <f t="shared" ca="1" si="305"/>
        <v>0.13699999999999998</v>
      </c>
      <c r="P1979" s="9">
        <f t="shared" ca="1" si="306"/>
        <v>1</v>
      </c>
      <c r="Q1979" s="5">
        <f t="shared" ca="1" si="307"/>
        <v>2.4285714285714296E-2</v>
      </c>
      <c r="R1979" s="9">
        <f t="shared" ca="1" si="308"/>
        <v>1</v>
      </c>
      <c r="S1979" s="5">
        <f t="shared" si="309"/>
        <v>1</v>
      </c>
    </row>
    <row r="1980" spans="1:19" x14ac:dyDescent="0.3">
      <c r="A1980" s="7">
        <v>42923</v>
      </c>
      <c r="B1980" s="3">
        <v>62322</v>
      </c>
      <c r="C1980" s="3">
        <v>62474</v>
      </c>
      <c r="D1980" s="3">
        <v>62926</v>
      </c>
      <c r="E1980" s="3">
        <v>62035</v>
      </c>
      <c r="F1980" s="4" t="s">
        <v>1119</v>
      </c>
      <c r="G1980" s="1">
        <f>VALUE(LEFT(F1980,LEN(F1980)-1))*CHOOSE(MATCH(RIGHT(F1980,1),{"K";"M";"B"},0),1000,1000000,1000000000)</f>
        <v>2980000</v>
      </c>
      <c r="H1980" s="6">
        <v>-2.3999999999999998E-3</v>
      </c>
      <c r="I1980" s="5">
        <f>+Dados_Históricos___Ibovespa_2015_a_2025[[#This Row],[Var%]]*100</f>
        <v>-0.24</v>
      </c>
      <c r="J1980" s="9">
        <f t="shared" si="300"/>
        <v>0</v>
      </c>
      <c r="K1980" s="5">
        <f t="shared" si="301"/>
        <v>0</v>
      </c>
      <c r="L1980" s="9">
        <f t="shared" si="302"/>
        <v>0</v>
      </c>
      <c r="M1980" s="5">
        <f t="shared" ca="1" si="303"/>
        <v>-0.184</v>
      </c>
      <c r="N1980" s="9">
        <f t="shared" ca="1" si="304"/>
        <v>0</v>
      </c>
      <c r="O1980" s="5">
        <f t="shared" ca="1" si="305"/>
        <v>0.20400000000000001</v>
      </c>
      <c r="P1980" s="9">
        <f t="shared" ca="1" si="306"/>
        <v>1</v>
      </c>
      <c r="Q1980" s="5">
        <f t="shared" ca="1" si="307"/>
        <v>-6.0952380952380925E-2</v>
      </c>
      <c r="R1980" s="9">
        <f t="shared" ca="1" si="308"/>
        <v>0</v>
      </c>
      <c r="S1980" s="5">
        <f t="shared" si="309"/>
        <v>-1</v>
      </c>
    </row>
    <row r="1981" spans="1:19" x14ac:dyDescent="0.3">
      <c r="A1981" s="7">
        <v>42922</v>
      </c>
      <c r="B1981" s="3">
        <v>62470</v>
      </c>
      <c r="C1981" s="3">
        <v>63156</v>
      </c>
      <c r="D1981" s="3">
        <v>63188</v>
      </c>
      <c r="E1981" s="3">
        <v>62354</v>
      </c>
      <c r="F1981" s="4" t="s">
        <v>1096</v>
      </c>
      <c r="G1981" s="1">
        <f>VALUE(LEFT(F1981,LEN(F1981)-1))*CHOOSE(MATCH(RIGHT(F1981,1),{"K";"M";"B"},0),1000,1000000,1000000000)</f>
        <v>3130000</v>
      </c>
      <c r="H1981" s="6">
        <v>-1.0800000000000001E-2</v>
      </c>
      <c r="I1981" s="5">
        <f>+Dados_Históricos___Ibovespa_2015_a_2025[[#This Row],[Var%]]*100</f>
        <v>-1.08</v>
      </c>
      <c r="J1981" s="9">
        <f t="shared" si="300"/>
        <v>0</v>
      </c>
      <c r="K1981" s="5">
        <f t="shared" si="301"/>
        <v>-0.58000000000000007</v>
      </c>
      <c r="L1981" s="9">
        <f t="shared" si="302"/>
        <v>0</v>
      </c>
      <c r="M1981" s="5">
        <f t="shared" ca="1" si="303"/>
        <v>7.5999999999999956E-2</v>
      </c>
      <c r="N1981" s="9">
        <f t="shared" ca="1" si="304"/>
        <v>1</v>
      </c>
      <c r="O1981" s="5">
        <f t="shared" ca="1" si="305"/>
        <v>0.19799999999999993</v>
      </c>
      <c r="P1981" s="9">
        <f t="shared" ca="1" si="306"/>
        <v>1</v>
      </c>
      <c r="Q1981" s="5">
        <f t="shared" ca="1" si="307"/>
        <v>-3.3333333333333361E-2</v>
      </c>
      <c r="R1981" s="9">
        <f t="shared" ca="1" si="308"/>
        <v>0</v>
      </c>
      <c r="S1981" s="5">
        <f t="shared" si="309"/>
        <v>-1</v>
      </c>
    </row>
    <row r="1982" spans="1:19" x14ac:dyDescent="0.3">
      <c r="A1982" s="7">
        <v>42921</v>
      </c>
      <c r="B1982" s="3">
        <v>63154</v>
      </c>
      <c r="C1982" s="3">
        <v>63215</v>
      </c>
      <c r="D1982" s="3">
        <v>63485</v>
      </c>
      <c r="E1982" s="3">
        <v>62708</v>
      </c>
      <c r="F1982" s="4" t="s">
        <v>940</v>
      </c>
      <c r="G1982" s="1">
        <f>VALUE(LEFT(F1982,LEN(F1982)-1))*CHOOSE(MATCH(RIGHT(F1982,1),{"K";"M";"B"},0),1000,1000000,1000000000)</f>
        <v>3270000</v>
      </c>
      <c r="H1982" s="6">
        <v>-1.1999999999999999E-3</v>
      </c>
      <c r="I1982" s="5">
        <f>+Dados_Históricos___Ibovespa_2015_a_2025[[#This Row],[Var%]]*100</f>
        <v>-0.12</v>
      </c>
      <c r="J1982" s="9">
        <f t="shared" si="300"/>
        <v>0</v>
      </c>
      <c r="K1982" s="5">
        <f t="shared" si="301"/>
        <v>0</v>
      </c>
      <c r="L1982" s="9">
        <f t="shared" si="302"/>
        <v>0</v>
      </c>
      <c r="M1982" s="5">
        <f t="shared" ca="1" si="303"/>
        <v>0.36399999999999999</v>
      </c>
      <c r="N1982" s="9">
        <f t="shared" ca="1" si="304"/>
        <v>1</v>
      </c>
      <c r="O1982" s="5">
        <f t="shared" ca="1" si="305"/>
        <v>0.38999999999999996</v>
      </c>
      <c r="P1982" s="9">
        <f t="shared" ca="1" si="306"/>
        <v>1</v>
      </c>
      <c r="Q1982" s="5">
        <f t="shared" ca="1" si="307"/>
        <v>5.6666666666666643E-2</v>
      </c>
      <c r="R1982" s="9">
        <f t="shared" ca="1" si="308"/>
        <v>1</v>
      </c>
      <c r="S1982" s="5">
        <f t="shared" si="309"/>
        <v>1</v>
      </c>
    </row>
    <row r="1983" spans="1:19" x14ac:dyDescent="0.3">
      <c r="A1983" s="7">
        <v>42920</v>
      </c>
      <c r="B1983" s="3">
        <v>63232</v>
      </c>
      <c r="C1983" s="3">
        <v>63268</v>
      </c>
      <c r="D1983" s="3">
        <v>63346</v>
      </c>
      <c r="E1983" s="3">
        <v>63076</v>
      </c>
      <c r="F1983" s="4" t="s">
        <v>1129</v>
      </c>
      <c r="G1983" s="1">
        <f>VALUE(LEFT(F1983,LEN(F1983)-1))*CHOOSE(MATCH(RIGHT(F1983,1),{"K";"M";"B"},0),1000,1000000,1000000000)</f>
        <v>980070</v>
      </c>
      <c r="H1983" s="6">
        <v>-8.0000000000000004E-4</v>
      </c>
      <c r="I1983" s="5">
        <f>+Dados_Históricos___Ibovespa_2015_a_2025[[#This Row],[Var%]]*100</f>
        <v>-0.08</v>
      </c>
      <c r="J1983" s="9">
        <f t="shared" si="300"/>
        <v>0</v>
      </c>
      <c r="K1983" s="5">
        <f t="shared" si="301"/>
        <v>0</v>
      </c>
      <c r="L1983" s="9">
        <f t="shared" si="302"/>
        <v>0</v>
      </c>
      <c r="M1983" s="5">
        <f t="shared" ca="1" si="303"/>
        <v>0.5</v>
      </c>
      <c r="N1983" s="9">
        <f t="shared" ca="1" si="304"/>
        <v>1</v>
      </c>
      <c r="O1983" s="5">
        <f t="shared" ca="1" si="305"/>
        <v>0.40099999999999997</v>
      </c>
      <c r="P1983" s="9">
        <f t="shared" ca="1" si="306"/>
        <v>1</v>
      </c>
      <c r="Q1983" s="5">
        <f t="shared" ca="1" si="307"/>
        <v>5.7619047619047598E-2</v>
      </c>
      <c r="R1983" s="9">
        <f t="shared" ca="1" si="308"/>
        <v>1</v>
      </c>
      <c r="S1983" s="5">
        <f t="shared" si="309"/>
        <v>-1</v>
      </c>
    </row>
    <row r="1984" spans="1:19" x14ac:dyDescent="0.3">
      <c r="A1984" s="7">
        <v>42919</v>
      </c>
      <c r="B1984" s="3">
        <v>63280</v>
      </c>
      <c r="C1984" s="3">
        <v>62901</v>
      </c>
      <c r="D1984" s="3">
        <v>63338</v>
      </c>
      <c r="E1984" s="3">
        <v>62901</v>
      </c>
      <c r="F1984" s="4" t="s">
        <v>1073</v>
      </c>
      <c r="G1984" s="1">
        <f>VALUE(LEFT(F1984,LEN(F1984)-1))*CHOOSE(MATCH(RIGHT(F1984,1),{"K";"M";"B"},0),1000,1000000,1000000000)</f>
        <v>2150000</v>
      </c>
      <c r="H1984" s="6">
        <v>6.0000000000000001E-3</v>
      </c>
      <c r="I1984" s="5">
        <f>+Dados_Históricos___Ibovespa_2015_a_2025[[#This Row],[Var%]]*100</f>
        <v>0.6</v>
      </c>
      <c r="J1984" s="9">
        <f t="shared" si="300"/>
        <v>1</v>
      </c>
      <c r="K1984" s="5">
        <f t="shared" si="301"/>
        <v>9.9999999999999978E-2</v>
      </c>
      <c r="L1984" s="9">
        <f t="shared" si="302"/>
        <v>1</v>
      </c>
      <c r="M1984" s="5">
        <f t="shared" ca="1" si="303"/>
        <v>0.35199999999999998</v>
      </c>
      <c r="N1984" s="9">
        <f t="shared" ca="1" si="304"/>
        <v>1</v>
      </c>
      <c r="O1984" s="5">
        <f t="shared" ca="1" si="305"/>
        <v>0.20800000000000002</v>
      </c>
      <c r="P1984" s="9">
        <f t="shared" ca="1" si="306"/>
        <v>1</v>
      </c>
      <c r="Q1984" s="5">
        <f t="shared" ca="1" si="307"/>
        <v>7.8571428571428542E-2</v>
      </c>
      <c r="R1984" s="9">
        <f t="shared" ca="1" si="308"/>
        <v>1</v>
      </c>
      <c r="S1984" s="5">
        <f t="shared" si="309"/>
        <v>0.99999999999999989</v>
      </c>
    </row>
    <row r="1985" spans="1:19" x14ac:dyDescent="0.3">
      <c r="A1985" s="7">
        <v>42916</v>
      </c>
      <c r="B1985" s="3">
        <v>62900</v>
      </c>
      <c r="C1985" s="3">
        <v>62238</v>
      </c>
      <c r="D1985" s="3">
        <v>63038</v>
      </c>
      <c r="E1985" s="3">
        <v>62238</v>
      </c>
      <c r="F1985" s="4" t="s">
        <v>1130</v>
      </c>
      <c r="G1985" s="1">
        <f>VALUE(LEFT(F1985,LEN(F1985)-1))*CHOOSE(MATCH(RIGHT(F1985,1),{"K";"M";"B"},0),1000,1000000,1000000000)</f>
        <v>2770000</v>
      </c>
      <c r="H1985" s="6">
        <v>1.06E-2</v>
      </c>
      <c r="I1985" s="5">
        <f>+Dados_Históricos___Ibovespa_2015_a_2025[[#This Row],[Var%]]*100</f>
        <v>1.06</v>
      </c>
      <c r="J1985" s="9">
        <f t="shared" si="300"/>
        <v>1</v>
      </c>
      <c r="K1985" s="5">
        <f t="shared" si="301"/>
        <v>0.56000000000000005</v>
      </c>
      <c r="L1985" s="9">
        <f t="shared" si="302"/>
        <v>1</v>
      </c>
      <c r="M1985" s="5">
        <f t="shared" ca="1" si="303"/>
        <v>0.59199999999999997</v>
      </c>
      <c r="N1985" s="9">
        <f t="shared" ca="1" si="304"/>
        <v>1</v>
      </c>
      <c r="O1985" s="5">
        <f t="shared" ca="1" si="305"/>
        <v>0.21100000000000002</v>
      </c>
      <c r="P1985" s="9">
        <f t="shared" ca="1" si="306"/>
        <v>1</v>
      </c>
      <c r="Q1985" s="5">
        <f t="shared" ca="1" si="307"/>
        <v>1.8095238095238105E-2</v>
      </c>
      <c r="R1985" s="9">
        <f t="shared" ca="1" si="308"/>
        <v>1</v>
      </c>
      <c r="S1985" s="5">
        <f t="shared" si="309"/>
        <v>1</v>
      </c>
    </row>
    <row r="1986" spans="1:19" x14ac:dyDescent="0.3">
      <c r="A1986" s="7">
        <v>42915</v>
      </c>
      <c r="B1986" s="3">
        <v>62239</v>
      </c>
      <c r="C1986" s="3">
        <v>62010</v>
      </c>
      <c r="D1986" s="3">
        <v>62499</v>
      </c>
      <c r="E1986" s="3">
        <v>61689</v>
      </c>
      <c r="F1986" s="4" t="s">
        <v>1131</v>
      </c>
      <c r="G1986" s="1">
        <f>VALUE(LEFT(F1986,LEN(F1986)-1))*CHOOSE(MATCH(RIGHT(F1986,1),{"K";"M";"B"},0),1000,1000000,1000000000)</f>
        <v>3010000</v>
      </c>
      <c r="H1986" s="6">
        <v>3.5999999999999999E-3</v>
      </c>
      <c r="I1986" s="5">
        <f>+Dados_Históricos___Ibovespa_2015_a_2025[[#This Row],[Var%]]*100</f>
        <v>0.36</v>
      </c>
      <c r="J1986" s="9">
        <f t="shared" ref="J1986:J2049" si="310">IF(I1986&lt;0,0,IF(I1986=0,0,1))</f>
        <v>1</v>
      </c>
      <c r="K1986" s="5">
        <f t="shared" ref="K1986:K2049" si="311">IF(ABS(I1986)&lt;=0.5, 0, IF(I1986&gt;0, I1986-0.5, I1986+0.5))</f>
        <v>0</v>
      </c>
      <c r="L1986" s="9">
        <f t="shared" ref="L1986:L2049" si="312">IF(K1986&lt;0,0,IF(K1986=0,0,1))</f>
        <v>0</v>
      </c>
      <c r="M1986" s="5">
        <f t="shared" ref="M1986:M2049" ca="1" si="313">AVERAGE(OFFSET(I1986,0,0,5,1))</f>
        <v>0.31999999999999995</v>
      </c>
      <c r="N1986" s="9">
        <f t="shared" ref="N1986:N2049" ca="1" si="314">IF(M1986&lt;0,0,IF(M1986=0,0,1))</f>
        <v>1</v>
      </c>
      <c r="O1986" s="5">
        <f t="shared" ref="O1986:O2049" ca="1" si="315">AVERAGE(OFFSET(I1986,0,0,10,1))</f>
        <v>5.6999999999999981E-2</v>
      </c>
      <c r="P1986" s="9">
        <f t="shared" ref="P1986:P2049" ca="1" si="316">IF(O1986&lt;0,0,IF(O1986=0,0,1))</f>
        <v>1</v>
      </c>
      <c r="Q1986" s="5">
        <f t="shared" ref="Q1986:Q2049" ca="1" si="317">AVERAGE(OFFSET(I1986,0,0,21,1))</f>
        <v>-0.12571428571428572</v>
      </c>
      <c r="R1986" s="9">
        <f t="shared" ref="R1986:R2049" ca="1" si="318">IF(Q1986&lt;0,0,IF(Q1986=0,0,1))</f>
        <v>0</v>
      </c>
      <c r="S1986" s="5">
        <f t="shared" ref="S1986:S2049" si="319">CORREL(G1985:G1986,I1985:I1986)</f>
        <v>-0.99999999999999978</v>
      </c>
    </row>
    <row r="1987" spans="1:19" x14ac:dyDescent="0.3">
      <c r="A1987" s="7">
        <v>42914</v>
      </c>
      <c r="B1987" s="3">
        <v>62018</v>
      </c>
      <c r="C1987" s="3">
        <v>61684</v>
      </c>
      <c r="D1987" s="3">
        <v>62057</v>
      </c>
      <c r="E1987" s="3">
        <v>61433</v>
      </c>
      <c r="F1987" s="4" t="s">
        <v>958</v>
      </c>
      <c r="G1987" s="1">
        <f>VALUE(LEFT(F1987,LEN(F1987)-1))*CHOOSE(MATCH(RIGHT(F1987,1),{"K";"M";"B"},0),1000,1000000,1000000000)</f>
        <v>2800000</v>
      </c>
      <c r="H1987" s="6">
        <v>5.5999999999999999E-3</v>
      </c>
      <c r="I1987" s="5">
        <f>+Dados_Históricos___Ibovespa_2015_a_2025[[#This Row],[Var%]]*100</f>
        <v>0.55999999999999994</v>
      </c>
      <c r="J1987" s="9">
        <f t="shared" si="310"/>
        <v>1</v>
      </c>
      <c r="K1987" s="5">
        <f t="shared" si="311"/>
        <v>5.9999999999999942E-2</v>
      </c>
      <c r="L1987" s="9">
        <f t="shared" si="312"/>
        <v>1</v>
      </c>
      <c r="M1987" s="5">
        <f t="shared" ca="1" si="313"/>
        <v>0.41599999999999993</v>
      </c>
      <c r="N1987" s="9">
        <f t="shared" ca="1" si="314"/>
        <v>1</v>
      </c>
      <c r="O1987" s="5">
        <f t="shared" ca="1" si="315"/>
        <v>3.6000000000000011E-2</v>
      </c>
      <c r="P1987" s="9">
        <f t="shared" ca="1" si="316"/>
        <v>1</v>
      </c>
      <c r="Q1987" s="5">
        <f t="shared" ca="1" si="317"/>
        <v>-0.12761904761904763</v>
      </c>
      <c r="R1987" s="9">
        <f t="shared" ca="1" si="318"/>
        <v>0</v>
      </c>
      <c r="S1987" s="5">
        <f t="shared" si="319"/>
        <v>-1</v>
      </c>
    </row>
    <row r="1988" spans="1:19" x14ac:dyDescent="0.3">
      <c r="A1988" s="7">
        <v>42913</v>
      </c>
      <c r="B1988" s="3">
        <v>61675</v>
      </c>
      <c r="C1988" s="3">
        <v>62188</v>
      </c>
      <c r="D1988" s="3">
        <v>62424</v>
      </c>
      <c r="E1988" s="3">
        <v>61580</v>
      </c>
      <c r="F1988" s="4" t="s">
        <v>1028</v>
      </c>
      <c r="G1988" s="1">
        <f>VALUE(LEFT(F1988,LEN(F1988)-1))*CHOOSE(MATCH(RIGHT(F1988,1),{"K";"M";"B"},0),1000,1000000,1000000000)</f>
        <v>3380000</v>
      </c>
      <c r="H1988" s="6">
        <v>-8.2000000000000007E-3</v>
      </c>
      <c r="I1988" s="5">
        <f>+Dados_Históricos___Ibovespa_2015_a_2025[[#This Row],[Var%]]*100</f>
        <v>-0.82000000000000006</v>
      </c>
      <c r="J1988" s="9">
        <f t="shared" si="310"/>
        <v>0</v>
      </c>
      <c r="K1988" s="5">
        <f t="shared" si="311"/>
        <v>-0.32000000000000006</v>
      </c>
      <c r="L1988" s="9">
        <f t="shared" si="312"/>
        <v>0</v>
      </c>
      <c r="M1988" s="5">
        <f t="shared" ca="1" si="313"/>
        <v>0.30199999999999994</v>
      </c>
      <c r="N1988" s="9">
        <f t="shared" ca="1" si="314"/>
        <v>1</v>
      </c>
      <c r="O1988" s="5">
        <f t="shared" ca="1" si="315"/>
        <v>9.9999999999997877E-4</v>
      </c>
      <c r="P1988" s="9">
        <f t="shared" ca="1" si="316"/>
        <v>1</v>
      </c>
      <c r="Q1988" s="5">
        <f t="shared" ca="1" si="317"/>
        <v>-0.1785714285714286</v>
      </c>
      <c r="R1988" s="9">
        <f t="shared" ca="1" si="318"/>
        <v>0</v>
      </c>
      <c r="S1988" s="5">
        <f t="shared" si="319"/>
        <v>-1</v>
      </c>
    </row>
    <row r="1989" spans="1:19" x14ac:dyDescent="0.3">
      <c r="A1989" s="7">
        <v>42912</v>
      </c>
      <c r="B1989" s="3">
        <v>62188</v>
      </c>
      <c r="C1989" s="3">
        <v>61088</v>
      </c>
      <c r="D1989" s="3">
        <v>62251</v>
      </c>
      <c r="E1989" s="3">
        <v>61088</v>
      </c>
      <c r="F1989" s="4" t="s">
        <v>1058</v>
      </c>
      <c r="G1989" s="1">
        <f>VALUE(LEFT(F1989,LEN(F1989)-1))*CHOOSE(MATCH(RIGHT(F1989,1),{"K";"M";"B"},0),1000,1000000,1000000000)</f>
        <v>2680000</v>
      </c>
      <c r="H1989" s="6">
        <v>1.7999999999999999E-2</v>
      </c>
      <c r="I1989" s="5">
        <f>+Dados_Históricos___Ibovespa_2015_a_2025[[#This Row],[Var%]]*100</f>
        <v>1.7999999999999998</v>
      </c>
      <c r="J1989" s="9">
        <f t="shared" si="310"/>
        <v>1</v>
      </c>
      <c r="K1989" s="5">
        <f t="shared" si="311"/>
        <v>1.2999999999999998</v>
      </c>
      <c r="L1989" s="9">
        <f t="shared" si="312"/>
        <v>1</v>
      </c>
      <c r="M1989" s="5">
        <f t="shared" ca="1" si="313"/>
        <v>6.4000000000000057E-2</v>
      </c>
      <c r="N1989" s="9">
        <f t="shared" ca="1" si="314"/>
        <v>1</v>
      </c>
      <c r="O1989" s="5">
        <f t="shared" ca="1" si="315"/>
        <v>1.000000000000023E-3</v>
      </c>
      <c r="P1989" s="9">
        <f t="shared" ca="1" si="316"/>
        <v>1</v>
      </c>
      <c r="Q1989" s="5">
        <f t="shared" ca="1" si="317"/>
        <v>-7.4761904761904752E-2</v>
      </c>
      <c r="R1989" s="9">
        <f t="shared" ca="1" si="318"/>
        <v>0</v>
      </c>
      <c r="S1989" s="5">
        <f t="shared" si="319"/>
        <v>-1</v>
      </c>
    </row>
    <row r="1990" spans="1:19" x14ac:dyDescent="0.3">
      <c r="A1990" s="7">
        <v>42909</v>
      </c>
      <c r="B1990" s="3">
        <v>61087</v>
      </c>
      <c r="C1990" s="3">
        <v>61272</v>
      </c>
      <c r="D1990" s="3">
        <v>61400</v>
      </c>
      <c r="E1990" s="3">
        <v>60992</v>
      </c>
      <c r="F1990" s="4" t="s">
        <v>966</v>
      </c>
      <c r="G1990" s="1">
        <f>VALUE(LEFT(F1990,LEN(F1990)-1))*CHOOSE(MATCH(RIGHT(F1990,1),{"K";"M";"B"},0),1000,1000000,1000000000)</f>
        <v>2920000</v>
      </c>
      <c r="H1990" s="6">
        <v>-3.0000000000000001E-3</v>
      </c>
      <c r="I1990" s="5">
        <f>+Dados_Históricos___Ibovespa_2015_a_2025[[#This Row],[Var%]]*100</f>
        <v>-0.3</v>
      </c>
      <c r="J1990" s="9">
        <f t="shared" si="310"/>
        <v>0</v>
      </c>
      <c r="K1990" s="5">
        <f t="shared" si="311"/>
        <v>0</v>
      </c>
      <c r="L1990" s="9">
        <f t="shared" si="312"/>
        <v>0</v>
      </c>
      <c r="M1990" s="5">
        <f t="shared" ca="1" si="313"/>
        <v>-0.16999999999999996</v>
      </c>
      <c r="N1990" s="9">
        <f t="shared" ca="1" si="314"/>
        <v>0</v>
      </c>
      <c r="O1990" s="5">
        <f t="shared" ca="1" si="315"/>
        <v>-0.26599999999999996</v>
      </c>
      <c r="P1990" s="9">
        <f t="shared" ca="1" si="316"/>
        <v>0</v>
      </c>
      <c r="Q1990" s="5">
        <f t="shared" ca="1" si="317"/>
        <v>-0.16285714285714284</v>
      </c>
      <c r="R1990" s="9">
        <f t="shared" ca="1" si="318"/>
        <v>0</v>
      </c>
      <c r="S1990" s="5">
        <f t="shared" si="319"/>
        <v>-1</v>
      </c>
    </row>
    <row r="1991" spans="1:19" x14ac:dyDescent="0.3">
      <c r="A1991" s="7">
        <v>42908</v>
      </c>
      <c r="B1991" s="3">
        <v>61272</v>
      </c>
      <c r="C1991" s="3">
        <v>60762</v>
      </c>
      <c r="D1991" s="3">
        <v>61354</v>
      </c>
      <c r="E1991" s="3">
        <v>60758</v>
      </c>
      <c r="F1991" s="4" t="s">
        <v>1005</v>
      </c>
      <c r="G1991" s="1">
        <f>VALUE(LEFT(F1991,LEN(F1991)-1))*CHOOSE(MATCH(RIGHT(F1991,1),{"K";"M";"B"},0),1000,1000000,1000000000)</f>
        <v>3160000</v>
      </c>
      <c r="H1991" s="6">
        <v>8.3999999999999995E-3</v>
      </c>
      <c r="I1991" s="5">
        <f>+Dados_Históricos___Ibovespa_2015_a_2025[[#This Row],[Var%]]*100</f>
        <v>0.84</v>
      </c>
      <c r="J1991" s="9">
        <f t="shared" si="310"/>
        <v>1</v>
      </c>
      <c r="K1991" s="5">
        <f t="shared" si="311"/>
        <v>0.33999999999999997</v>
      </c>
      <c r="L1991" s="9">
        <f t="shared" si="312"/>
        <v>1</v>
      </c>
      <c r="M1991" s="5">
        <f t="shared" ca="1" si="313"/>
        <v>-0.20599999999999996</v>
      </c>
      <c r="N1991" s="9">
        <f t="shared" ca="1" si="314"/>
        <v>0</v>
      </c>
      <c r="O1991" s="5">
        <f t="shared" ca="1" si="315"/>
        <v>-0.30199999999999994</v>
      </c>
      <c r="P1991" s="9">
        <f t="shared" ca="1" si="316"/>
        <v>0</v>
      </c>
      <c r="Q1991" s="5">
        <f t="shared" ca="1" si="317"/>
        <v>-0.10333333333333337</v>
      </c>
      <c r="R1991" s="9">
        <f t="shared" ca="1" si="318"/>
        <v>0</v>
      </c>
      <c r="S1991" s="5">
        <f t="shared" si="319"/>
        <v>0.99999999999999978</v>
      </c>
    </row>
    <row r="1992" spans="1:19" x14ac:dyDescent="0.3">
      <c r="A1992" s="7">
        <v>42907</v>
      </c>
      <c r="B1992" s="3">
        <v>60762</v>
      </c>
      <c r="C1992" s="3">
        <v>60783</v>
      </c>
      <c r="D1992" s="3">
        <v>61188</v>
      </c>
      <c r="E1992" s="3">
        <v>60544</v>
      </c>
      <c r="F1992" s="4" t="s">
        <v>1028</v>
      </c>
      <c r="G1992" s="1">
        <f>VALUE(LEFT(F1992,LEN(F1992)-1))*CHOOSE(MATCH(RIGHT(F1992,1),{"K";"M";"B"},0),1000,1000000,1000000000)</f>
        <v>3380000</v>
      </c>
      <c r="H1992" s="6">
        <v>-1E-4</v>
      </c>
      <c r="I1992" s="5">
        <f>+Dados_Históricos___Ibovespa_2015_a_2025[[#This Row],[Var%]]*100</f>
        <v>-0.01</v>
      </c>
      <c r="J1992" s="9">
        <f t="shared" si="310"/>
        <v>0</v>
      </c>
      <c r="K1992" s="5">
        <f t="shared" si="311"/>
        <v>0</v>
      </c>
      <c r="L1992" s="9">
        <f t="shared" si="312"/>
        <v>0</v>
      </c>
      <c r="M1992" s="5">
        <f t="shared" ca="1" si="313"/>
        <v>-0.34399999999999997</v>
      </c>
      <c r="N1992" s="9">
        <f t="shared" ca="1" si="314"/>
        <v>0</v>
      </c>
      <c r="O1992" s="5">
        <f t="shared" ca="1" si="315"/>
        <v>-0.35200000000000004</v>
      </c>
      <c r="P1992" s="9">
        <f t="shared" ca="1" si="316"/>
        <v>0</v>
      </c>
      <c r="Q1992" s="5">
        <f t="shared" ca="1" si="317"/>
        <v>-6.7142857142857129E-2</v>
      </c>
      <c r="R1992" s="9">
        <f t="shared" ca="1" si="318"/>
        <v>0</v>
      </c>
      <c r="S1992" s="5">
        <f t="shared" si="319"/>
        <v>-1</v>
      </c>
    </row>
    <row r="1993" spans="1:19" x14ac:dyDescent="0.3">
      <c r="A1993" s="7">
        <v>42906</v>
      </c>
      <c r="B1993" s="3">
        <v>60766</v>
      </c>
      <c r="C1993" s="3">
        <v>62011</v>
      </c>
      <c r="D1993" s="3">
        <v>62011</v>
      </c>
      <c r="E1993" s="3">
        <v>60766</v>
      </c>
      <c r="F1993" s="4" t="s">
        <v>1019</v>
      </c>
      <c r="G1993" s="1">
        <f>VALUE(LEFT(F1993,LEN(F1993)-1))*CHOOSE(MATCH(RIGHT(F1993,1),{"K";"M";"B"},0),1000,1000000,1000000000)</f>
        <v>4080000</v>
      </c>
      <c r="H1993" s="6">
        <v>-2.01E-2</v>
      </c>
      <c r="I1993" s="5">
        <f>+Dados_Históricos___Ibovespa_2015_a_2025[[#This Row],[Var%]]*100</f>
        <v>-2.0099999999999998</v>
      </c>
      <c r="J1993" s="9">
        <f t="shared" si="310"/>
        <v>0</v>
      </c>
      <c r="K1993" s="5">
        <f t="shared" si="311"/>
        <v>-1.5099999999999998</v>
      </c>
      <c r="L1993" s="9">
        <f t="shared" si="312"/>
        <v>0</v>
      </c>
      <c r="M1993" s="5">
        <f t="shared" ca="1" si="313"/>
        <v>-0.3</v>
      </c>
      <c r="N1993" s="9">
        <f t="shared" ca="1" si="314"/>
        <v>0</v>
      </c>
      <c r="O1993" s="5">
        <f t="shared" ca="1" si="315"/>
        <v>-0.27000000000000007</v>
      </c>
      <c r="P1993" s="9">
        <f t="shared" ca="1" si="316"/>
        <v>0</v>
      </c>
      <c r="Q1993" s="5">
        <f t="shared" ca="1" si="317"/>
        <v>-0.13999999999999999</v>
      </c>
      <c r="R1993" s="9">
        <f t="shared" ca="1" si="318"/>
        <v>0</v>
      </c>
      <c r="S1993" s="5">
        <f t="shared" si="319"/>
        <v>-1.0000000000000002</v>
      </c>
    </row>
    <row r="1994" spans="1:19" x14ac:dyDescent="0.3">
      <c r="A1994" s="7">
        <v>42905</v>
      </c>
      <c r="B1994" s="3">
        <v>62014</v>
      </c>
      <c r="C1994" s="3">
        <v>61620</v>
      </c>
      <c r="D1994" s="3">
        <v>62272</v>
      </c>
      <c r="E1994" s="3">
        <v>61620</v>
      </c>
      <c r="F1994" s="4" t="s">
        <v>1014</v>
      </c>
      <c r="G1994" s="1">
        <f>VALUE(LEFT(F1994,LEN(F1994)-1))*CHOOSE(MATCH(RIGHT(F1994,1),{"K";"M";"B"},0),1000,1000000,1000000000)</f>
        <v>2840000</v>
      </c>
      <c r="H1994" s="6">
        <v>6.3E-3</v>
      </c>
      <c r="I1994" s="5">
        <f>+Dados_Históricos___Ibovespa_2015_a_2025[[#This Row],[Var%]]*100</f>
        <v>0.63</v>
      </c>
      <c r="J1994" s="9">
        <f t="shared" si="310"/>
        <v>1</v>
      </c>
      <c r="K1994" s="5">
        <f t="shared" si="311"/>
        <v>0.13</v>
      </c>
      <c r="L1994" s="9">
        <f t="shared" si="312"/>
        <v>1</v>
      </c>
      <c r="M1994" s="5">
        <f t="shared" ca="1" si="313"/>
        <v>-6.2000000000000013E-2</v>
      </c>
      <c r="N1994" s="9">
        <f t="shared" ca="1" si="314"/>
        <v>0</v>
      </c>
      <c r="O1994" s="5">
        <f t="shared" ca="1" si="315"/>
        <v>-7.9000000000000001E-2</v>
      </c>
      <c r="P1994" s="9">
        <f t="shared" ca="1" si="316"/>
        <v>0</v>
      </c>
      <c r="Q1994" s="5">
        <f t="shared" ca="1" si="317"/>
        <v>3.6190476190476183E-2</v>
      </c>
      <c r="R1994" s="9">
        <f t="shared" ca="1" si="318"/>
        <v>1</v>
      </c>
      <c r="S1994" s="5">
        <f t="shared" si="319"/>
        <v>-1</v>
      </c>
    </row>
    <row r="1995" spans="1:19" x14ac:dyDescent="0.3">
      <c r="A1995" s="7">
        <v>42902</v>
      </c>
      <c r="B1995" s="3">
        <v>61626</v>
      </c>
      <c r="C1995" s="3">
        <v>61911</v>
      </c>
      <c r="D1995" s="3">
        <v>61921</v>
      </c>
      <c r="E1995" s="3">
        <v>61269</v>
      </c>
      <c r="F1995" s="4" t="s">
        <v>927</v>
      </c>
      <c r="G1995" s="1">
        <f>VALUE(LEFT(F1995,LEN(F1995)-1))*CHOOSE(MATCH(RIGHT(F1995,1),{"K";"M";"B"},0),1000,1000000,1000000000)</f>
        <v>5250000</v>
      </c>
      <c r="H1995" s="6">
        <v>-4.7999999999999996E-3</v>
      </c>
      <c r="I1995" s="5">
        <f>+Dados_Históricos___Ibovespa_2015_a_2025[[#This Row],[Var%]]*100</f>
        <v>-0.48</v>
      </c>
      <c r="J1995" s="9">
        <f t="shared" si="310"/>
        <v>0</v>
      </c>
      <c r="K1995" s="5">
        <f t="shared" si="311"/>
        <v>0</v>
      </c>
      <c r="L1995" s="9">
        <f t="shared" si="312"/>
        <v>0</v>
      </c>
      <c r="M1995" s="5">
        <f t="shared" ca="1" si="313"/>
        <v>-0.36199999999999999</v>
      </c>
      <c r="N1995" s="9">
        <f t="shared" ca="1" si="314"/>
        <v>0</v>
      </c>
      <c r="O1995" s="5">
        <f t="shared" ca="1" si="315"/>
        <v>-0.10600000000000005</v>
      </c>
      <c r="P1995" s="9">
        <f t="shared" ca="1" si="316"/>
        <v>0</v>
      </c>
      <c r="Q1995" s="5">
        <f t="shared" ca="1" si="317"/>
        <v>-0.41285714285714287</v>
      </c>
      <c r="R1995" s="9">
        <f t="shared" ca="1" si="318"/>
        <v>0</v>
      </c>
      <c r="S1995" s="5">
        <f t="shared" si="319"/>
        <v>-1</v>
      </c>
    </row>
    <row r="1996" spans="1:19" x14ac:dyDescent="0.3">
      <c r="A1996" s="7">
        <v>42900</v>
      </c>
      <c r="B1996" s="3">
        <v>61923</v>
      </c>
      <c r="C1996" s="3">
        <v>61831</v>
      </c>
      <c r="D1996" s="3">
        <v>62475</v>
      </c>
      <c r="E1996" s="3">
        <v>61508</v>
      </c>
      <c r="F1996" s="4" t="s">
        <v>1132</v>
      </c>
      <c r="G1996" s="1">
        <f>VALUE(LEFT(F1996,LEN(F1996)-1))*CHOOSE(MATCH(RIGHT(F1996,1),{"K";"M";"B"},0),1000,1000000,1000000000)</f>
        <v>4460000</v>
      </c>
      <c r="H1996" s="6">
        <v>1.5E-3</v>
      </c>
      <c r="I1996" s="5">
        <f>+Dados_Históricos___Ibovespa_2015_a_2025[[#This Row],[Var%]]*100</f>
        <v>0.15</v>
      </c>
      <c r="J1996" s="9">
        <f t="shared" si="310"/>
        <v>1</v>
      </c>
      <c r="K1996" s="5">
        <f t="shared" si="311"/>
        <v>0</v>
      </c>
      <c r="L1996" s="9">
        <f t="shared" si="312"/>
        <v>0</v>
      </c>
      <c r="M1996" s="5">
        <f t="shared" ca="1" si="313"/>
        <v>-0.39800000000000002</v>
      </c>
      <c r="N1996" s="9">
        <f t="shared" ca="1" si="314"/>
        <v>0</v>
      </c>
      <c r="O1996" s="5">
        <f t="shared" ca="1" si="315"/>
        <v>-0.12500000000000006</v>
      </c>
      <c r="P1996" s="9">
        <f t="shared" ca="1" si="316"/>
        <v>0</v>
      </c>
      <c r="Q1996" s="5">
        <f t="shared" ca="1" si="317"/>
        <v>-0.46952380952380951</v>
      </c>
      <c r="R1996" s="9">
        <f t="shared" ca="1" si="318"/>
        <v>0</v>
      </c>
      <c r="S1996" s="5">
        <f t="shared" si="319"/>
        <v>-1.0000000000000002</v>
      </c>
    </row>
    <row r="1997" spans="1:19" x14ac:dyDescent="0.3">
      <c r="A1997" s="7">
        <v>42899</v>
      </c>
      <c r="B1997" s="3">
        <v>61829</v>
      </c>
      <c r="C1997" s="3">
        <v>61708</v>
      </c>
      <c r="D1997" s="3">
        <v>62012</v>
      </c>
      <c r="E1997" s="3">
        <v>61510</v>
      </c>
      <c r="F1997" s="4" t="s">
        <v>1133</v>
      </c>
      <c r="G1997" s="1">
        <f>VALUE(LEFT(F1997,LEN(F1997)-1))*CHOOSE(MATCH(RIGHT(F1997,1),{"K";"M";"B"},0),1000,1000000,1000000000)</f>
        <v>2550000</v>
      </c>
      <c r="H1997" s="6">
        <v>2.0999999999999999E-3</v>
      </c>
      <c r="I1997" s="5">
        <f>+Dados_Históricos___Ibovespa_2015_a_2025[[#This Row],[Var%]]*100</f>
        <v>0.21</v>
      </c>
      <c r="J1997" s="9">
        <f t="shared" si="310"/>
        <v>1</v>
      </c>
      <c r="K1997" s="5">
        <f t="shared" si="311"/>
        <v>0</v>
      </c>
      <c r="L1997" s="9">
        <f t="shared" si="312"/>
        <v>0</v>
      </c>
      <c r="M1997" s="5">
        <f t="shared" ca="1" si="313"/>
        <v>-0.36000000000000004</v>
      </c>
      <c r="N1997" s="9">
        <f t="shared" ca="1" si="314"/>
        <v>0</v>
      </c>
      <c r="O1997" s="5">
        <f t="shared" ca="1" si="315"/>
        <v>-0.33600000000000002</v>
      </c>
      <c r="P1997" s="9">
        <f t="shared" ca="1" si="316"/>
        <v>0</v>
      </c>
      <c r="Q1997" s="5">
        <f t="shared" ca="1" si="317"/>
        <v>-0.46190476190476187</v>
      </c>
      <c r="R1997" s="9">
        <f t="shared" ca="1" si="318"/>
        <v>0</v>
      </c>
      <c r="S1997" s="5">
        <f t="shared" si="319"/>
        <v>-1</v>
      </c>
    </row>
    <row r="1998" spans="1:19" x14ac:dyDescent="0.3">
      <c r="A1998" s="7">
        <v>42898</v>
      </c>
      <c r="B1998" s="3">
        <v>61700</v>
      </c>
      <c r="C1998" s="3">
        <v>62219</v>
      </c>
      <c r="D1998" s="3">
        <v>62286</v>
      </c>
      <c r="E1998" s="3">
        <v>61279</v>
      </c>
      <c r="F1998" s="4" t="s">
        <v>1097</v>
      </c>
      <c r="G1998" s="1">
        <f>VALUE(LEFT(F1998,LEN(F1998)-1))*CHOOSE(MATCH(RIGHT(F1998,1),{"K";"M";"B"},0),1000,1000000,1000000000)</f>
        <v>3120000</v>
      </c>
      <c r="H1998" s="6">
        <v>-8.2000000000000007E-3</v>
      </c>
      <c r="I1998" s="5">
        <f>+Dados_Históricos___Ibovespa_2015_a_2025[[#This Row],[Var%]]*100</f>
        <v>-0.82000000000000006</v>
      </c>
      <c r="J1998" s="9">
        <f t="shared" si="310"/>
        <v>0</v>
      </c>
      <c r="K1998" s="5">
        <f t="shared" si="311"/>
        <v>-0.32000000000000006</v>
      </c>
      <c r="L1998" s="9">
        <f t="shared" si="312"/>
        <v>0</v>
      </c>
      <c r="M1998" s="5">
        <f t="shared" ca="1" si="313"/>
        <v>-0.24000000000000005</v>
      </c>
      <c r="N1998" s="9">
        <f t="shared" ca="1" si="314"/>
        <v>0</v>
      </c>
      <c r="O1998" s="5">
        <f t="shared" ca="1" si="315"/>
        <v>-0.32500000000000007</v>
      </c>
      <c r="P1998" s="9">
        <f t="shared" ca="1" si="316"/>
        <v>0</v>
      </c>
      <c r="Q1998" s="5">
        <f t="shared" ca="1" si="317"/>
        <v>-0.45428571428571424</v>
      </c>
      <c r="R1998" s="9">
        <f t="shared" ca="1" si="318"/>
        <v>0</v>
      </c>
      <c r="S1998" s="5">
        <f t="shared" si="319"/>
        <v>-1</v>
      </c>
    </row>
    <row r="1999" spans="1:19" x14ac:dyDescent="0.3">
      <c r="A1999" s="7">
        <v>42895</v>
      </c>
      <c r="B1999" s="3">
        <v>62211</v>
      </c>
      <c r="C1999" s="3">
        <v>62755</v>
      </c>
      <c r="D1999" s="3">
        <v>63066</v>
      </c>
      <c r="E1999" s="3">
        <v>62095</v>
      </c>
      <c r="F1999" s="4" t="s">
        <v>1008</v>
      </c>
      <c r="G1999" s="1">
        <f>VALUE(LEFT(F1999,LEN(F1999)-1))*CHOOSE(MATCH(RIGHT(F1999,1),{"K";"M";"B"},0),1000,1000000,1000000000)</f>
        <v>3200000</v>
      </c>
      <c r="H1999" s="6">
        <v>-8.6999999999999994E-3</v>
      </c>
      <c r="I1999" s="5">
        <f>+Dados_Históricos___Ibovespa_2015_a_2025[[#This Row],[Var%]]*100</f>
        <v>-0.86999999999999988</v>
      </c>
      <c r="J1999" s="9">
        <f t="shared" si="310"/>
        <v>0</v>
      </c>
      <c r="K1999" s="5">
        <f t="shared" si="311"/>
        <v>-0.36999999999999988</v>
      </c>
      <c r="L1999" s="9">
        <f t="shared" si="312"/>
        <v>0</v>
      </c>
      <c r="M1999" s="5">
        <f t="shared" ca="1" si="313"/>
        <v>-9.6000000000000002E-2</v>
      </c>
      <c r="N1999" s="9">
        <f t="shared" ca="1" si="314"/>
        <v>0</v>
      </c>
      <c r="O1999" s="5">
        <f t="shared" ca="1" si="315"/>
        <v>-0.29400000000000004</v>
      </c>
      <c r="P1999" s="9">
        <f t="shared" ca="1" si="316"/>
        <v>0</v>
      </c>
      <c r="Q1999" s="5">
        <f t="shared" ca="1" si="317"/>
        <v>-0.3671428571428571</v>
      </c>
      <c r="R1999" s="9">
        <f t="shared" ca="1" si="318"/>
        <v>0</v>
      </c>
      <c r="S1999" s="5">
        <f t="shared" si="319"/>
        <v>-1</v>
      </c>
    </row>
    <row r="2000" spans="1:19" x14ac:dyDescent="0.3">
      <c r="A2000" s="7">
        <v>42894</v>
      </c>
      <c r="B2000" s="3">
        <v>62756</v>
      </c>
      <c r="C2000" s="3">
        <v>63171</v>
      </c>
      <c r="D2000" s="3">
        <v>63171</v>
      </c>
      <c r="E2000" s="3">
        <v>62376</v>
      </c>
      <c r="F2000" s="4" t="s">
        <v>1134</v>
      </c>
      <c r="G2000" s="1">
        <f>VALUE(LEFT(F2000,LEN(F2000)-1))*CHOOSE(MATCH(RIGHT(F2000,1),{"K";"M";"B"},0),1000,1000000,1000000000)</f>
        <v>2790000</v>
      </c>
      <c r="H2000" s="6">
        <v>-6.6E-3</v>
      </c>
      <c r="I2000" s="5">
        <f>+Dados_Históricos___Ibovespa_2015_a_2025[[#This Row],[Var%]]*100</f>
        <v>-0.66</v>
      </c>
      <c r="J2000" s="9">
        <f t="shared" si="310"/>
        <v>0</v>
      </c>
      <c r="K2000" s="5">
        <f t="shared" si="311"/>
        <v>-0.16000000000000003</v>
      </c>
      <c r="L2000" s="9">
        <f t="shared" si="312"/>
        <v>0</v>
      </c>
      <c r="M2000" s="5">
        <f t="shared" ca="1" si="313"/>
        <v>0.14999999999999997</v>
      </c>
      <c r="N2000" s="9">
        <f t="shared" ca="1" si="314"/>
        <v>1</v>
      </c>
      <c r="O2000" s="5">
        <f t="shared" ca="1" si="315"/>
        <v>-7.1000000000000035E-2</v>
      </c>
      <c r="P2000" s="9">
        <f t="shared" ca="1" si="316"/>
        <v>0</v>
      </c>
      <c r="Q2000" s="5">
        <f t="shared" ca="1" si="317"/>
        <v>-0.31238095238095231</v>
      </c>
      <c r="R2000" s="9">
        <f t="shared" ca="1" si="318"/>
        <v>0</v>
      </c>
      <c r="S2000" s="5">
        <f t="shared" si="319"/>
        <v>-1</v>
      </c>
    </row>
    <row r="2001" spans="1:19" x14ac:dyDescent="0.3">
      <c r="A2001" s="7">
        <v>42893</v>
      </c>
      <c r="B2001" s="3">
        <v>63171</v>
      </c>
      <c r="C2001" s="3">
        <v>62955</v>
      </c>
      <c r="D2001" s="3">
        <v>63637</v>
      </c>
      <c r="E2001" s="3">
        <v>62912</v>
      </c>
      <c r="F2001" s="4" t="s">
        <v>1119</v>
      </c>
      <c r="G2001" s="1">
        <f>VALUE(LEFT(F2001,LEN(F2001)-1))*CHOOSE(MATCH(RIGHT(F2001,1),{"K";"M";"B"},0),1000,1000000,1000000000)</f>
        <v>2980000</v>
      </c>
      <c r="H2001" s="6">
        <v>3.3999999999999998E-3</v>
      </c>
      <c r="I2001" s="5">
        <f>+Dados_Históricos___Ibovespa_2015_a_2025[[#This Row],[Var%]]*100</f>
        <v>0.33999999999999997</v>
      </c>
      <c r="J2001" s="9">
        <f t="shared" si="310"/>
        <v>1</v>
      </c>
      <c r="K2001" s="5">
        <f t="shared" si="311"/>
        <v>0</v>
      </c>
      <c r="L2001" s="9">
        <f t="shared" si="312"/>
        <v>0</v>
      </c>
      <c r="M2001" s="5">
        <f t="shared" ca="1" si="313"/>
        <v>0.14799999999999994</v>
      </c>
      <c r="N2001" s="9">
        <f t="shared" ca="1" si="314"/>
        <v>1</v>
      </c>
      <c r="O2001" s="5">
        <f t="shared" ca="1" si="315"/>
        <v>-1.0000000000000026E-2</v>
      </c>
      <c r="P2001" s="9">
        <f t="shared" ca="1" si="316"/>
        <v>0</v>
      </c>
      <c r="Q2001" s="5">
        <f t="shared" ca="1" si="317"/>
        <v>-0.20380952380952377</v>
      </c>
      <c r="R2001" s="9">
        <f t="shared" ca="1" si="318"/>
        <v>0</v>
      </c>
      <c r="S2001" s="5">
        <f t="shared" si="319"/>
        <v>1</v>
      </c>
    </row>
    <row r="2002" spans="1:19" x14ac:dyDescent="0.3">
      <c r="A2002" s="7">
        <v>42892</v>
      </c>
      <c r="B2002" s="3">
        <v>62955</v>
      </c>
      <c r="C2002" s="3">
        <v>62450</v>
      </c>
      <c r="D2002" s="3">
        <v>63302</v>
      </c>
      <c r="E2002" s="3">
        <v>62426</v>
      </c>
      <c r="F2002" s="4" t="s">
        <v>1107</v>
      </c>
      <c r="G2002" s="1">
        <f>VALUE(LEFT(F2002,LEN(F2002)-1))*CHOOSE(MATCH(RIGHT(F2002,1),{"K";"M";"B"},0),1000,1000000,1000000000)</f>
        <v>3090000</v>
      </c>
      <c r="H2002" s="6">
        <v>8.0999999999999996E-3</v>
      </c>
      <c r="I2002" s="5">
        <f>+Dados_Históricos___Ibovespa_2015_a_2025[[#This Row],[Var%]]*100</f>
        <v>0.80999999999999994</v>
      </c>
      <c r="J2002" s="9">
        <f t="shared" si="310"/>
        <v>1</v>
      </c>
      <c r="K2002" s="5">
        <f t="shared" si="311"/>
        <v>0.30999999999999994</v>
      </c>
      <c r="L2002" s="9">
        <f t="shared" si="312"/>
        <v>1</v>
      </c>
      <c r="M2002" s="5">
        <f t="shared" ca="1" si="313"/>
        <v>-0.312</v>
      </c>
      <c r="N2002" s="9">
        <f t="shared" ca="1" si="314"/>
        <v>0</v>
      </c>
      <c r="O2002" s="5">
        <f t="shared" ca="1" si="315"/>
        <v>5.0999999999999976E-2</v>
      </c>
      <c r="P2002" s="9">
        <f t="shared" ca="1" si="316"/>
        <v>1</v>
      </c>
      <c r="Q2002" s="5">
        <f t="shared" ca="1" si="317"/>
        <v>-0.16523809523809521</v>
      </c>
      <c r="R2002" s="9">
        <f t="shared" ca="1" si="318"/>
        <v>0</v>
      </c>
      <c r="S2002" s="5">
        <f t="shared" si="319"/>
        <v>1</v>
      </c>
    </row>
    <row r="2003" spans="1:19" x14ac:dyDescent="0.3">
      <c r="A2003" s="7">
        <v>42891</v>
      </c>
      <c r="B2003" s="3">
        <v>62450</v>
      </c>
      <c r="C2003" s="3">
        <v>62503</v>
      </c>
      <c r="D2003" s="3">
        <v>62800</v>
      </c>
      <c r="E2003" s="3">
        <v>62010</v>
      </c>
      <c r="F2003" s="4" t="s">
        <v>1052</v>
      </c>
      <c r="G2003" s="1">
        <f>VALUE(LEFT(F2003,LEN(F2003)-1))*CHOOSE(MATCH(RIGHT(F2003,1),{"K";"M";"B"},0),1000,1000000,1000000000)</f>
        <v>2500000</v>
      </c>
      <c r="H2003" s="6">
        <v>-1E-3</v>
      </c>
      <c r="I2003" s="5">
        <f>+Dados_Históricos___Ibovespa_2015_a_2025[[#This Row],[Var%]]*100</f>
        <v>-0.1</v>
      </c>
      <c r="J2003" s="9">
        <f t="shared" si="310"/>
        <v>0</v>
      </c>
      <c r="K2003" s="5">
        <f t="shared" si="311"/>
        <v>0</v>
      </c>
      <c r="L2003" s="9">
        <f t="shared" si="312"/>
        <v>0</v>
      </c>
      <c r="M2003" s="5">
        <f t="shared" ca="1" si="313"/>
        <v>-0.41000000000000003</v>
      </c>
      <c r="N2003" s="9">
        <f t="shared" ca="1" si="314"/>
        <v>0</v>
      </c>
      <c r="O2003" s="5">
        <f t="shared" ca="1" si="315"/>
        <v>0.12999999999999995</v>
      </c>
      <c r="P2003" s="9">
        <f t="shared" ca="1" si="316"/>
        <v>1</v>
      </c>
      <c r="Q2003" s="5">
        <f t="shared" ca="1" si="317"/>
        <v>-0.21714285714285714</v>
      </c>
      <c r="R2003" s="9">
        <f t="shared" ca="1" si="318"/>
        <v>0</v>
      </c>
      <c r="S2003" s="5">
        <f t="shared" si="319"/>
        <v>1</v>
      </c>
    </row>
    <row r="2004" spans="1:19" x14ac:dyDescent="0.3">
      <c r="A2004" s="7">
        <v>42888</v>
      </c>
      <c r="B2004" s="3">
        <v>62511</v>
      </c>
      <c r="C2004" s="3">
        <v>62289</v>
      </c>
      <c r="D2004" s="3">
        <v>62773</v>
      </c>
      <c r="E2004" s="3">
        <v>62161</v>
      </c>
      <c r="F2004" s="4" t="s">
        <v>1135</v>
      </c>
      <c r="G2004" s="1">
        <f>VALUE(LEFT(F2004,LEN(F2004)-1))*CHOOSE(MATCH(RIGHT(F2004,1),{"K";"M";"B"},0),1000,1000000,1000000000)</f>
        <v>2960000</v>
      </c>
      <c r="H2004" s="6">
        <v>3.5999999999999999E-3</v>
      </c>
      <c r="I2004" s="5">
        <f>+Dados_Históricos___Ibovespa_2015_a_2025[[#This Row],[Var%]]*100</f>
        <v>0.36</v>
      </c>
      <c r="J2004" s="9">
        <f t="shared" si="310"/>
        <v>1</v>
      </c>
      <c r="K2004" s="5">
        <f t="shared" si="311"/>
        <v>0</v>
      </c>
      <c r="L2004" s="9">
        <f t="shared" si="312"/>
        <v>0</v>
      </c>
      <c r="M2004" s="5">
        <f t="shared" ca="1" si="313"/>
        <v>-0.49199999999999999</v>
      </c>
      <c r="N2004" s="9">
        <f t="shared" ca="1" si="314"/>
        <v>0</v>
      </c>
      <c r="O2004" s="5">
        <f t="shared" ca="1" si="315"/>
        <v>-1.4000000000000012E-2</v>
      </c>
      <c r="P2004" s="9">
        <f t="shared" ca="1" si="316"/>
        <v>0</v>
      </c>
      <c r="Q2004" s="5">
        <f t="shared" ca="1" si="317"/>
        <v>-0.14999999999999991</v>
      </c>
      <c r="R2004" s="9">
        <f t="shared" ca="1" si="318"/>
        <v>0</v>
      </c>
      <c r="S2004" s="5">
        <f t="shared" si="319"/>
        <v>1.0000000000000002</v>
      </c>
    </row>
    <row r="2005" spans="1:19" x14ac:dyDescent="0.3">
      <c r="A2005" s="7">
        <v>42887</v>
      </c>
      <c r="B2005" s="3">
        <v>62289</v>
      </c>
      <c r="C2005" s="3">
        <v>62711</v>
      </c>
      <c r="D2005" s="3">
        <v>63293</v>
      </c>
      <c r="E2005" s="3">
        <v>62165</v>
      </c>
      <c r="F2005" s="4" t="s">
        <v>882</v>
      </c>
      <c r="G2005" s="1">
        <f>VALUE(LEFT(F2005,LEN(F2005)-1))*CHOOSE(MATCH(RIGHT(F2005,1),{"K";"M";"B"},0),1000,1000000,1000000000)</f>
        <v>3470000</v>
      </c>
      <c r="H2005" s="6">
        <v>-6.7000000000000002E-3</v>
      </c>
      <c r="I2005" s="5">
        <f>+Dados_Históricos___Ibovespa_2015_a_2025[[#This Row],[Var%]]*100</f>
        <v>-0.67</v>
      </c>
      <c r="J2005" s="9">
        <f t="shared" si="310"/>
        <v>0</v>
      </c>
      <c r="K2005" s="5">
        <f t="shared" si="311"/>
        <v>-0.17000000000000004</v>
      </c>
      <c r="L2005" s="9">
        <f t="shared" si="312"/>
        <v>0</v>
      </c>
      <c r="M2005" s="5">
        <f t="shared" ca="1" si="313"/>
        <v>-0.29200000000000009</v>
      </c>
      <c r="N2005" s="9">
        <f t="shared" ca="1" si="314"/>
        <v>0</v>
      </c>
      <c r="O2005" s="5">
        <f t="shared" ca="1" si="315"/>
        <v>0.11899999999999995</v>
      </c>
      <c r="P2005" s="9">
        <f t="shared" ca="1" si="316"/>
        <v>1</v>
      </c>
      <c r="Q2005" s="5">
        <f t="shared" ca="1" si="317"/>
        <v>-0.25571428571428567</v>
      </c>
      <c r="R2005" s="9">
        <f t="shared" ca="1" si="318"/>
        <v>0</v>
      </c>
      <c r="S2005" s="5">
        <f t="shared" si="319"/>
        <v>-1</v>
      </c>
    </row>
    <row r="2006" spans="1:19" x14ac:dyDescent="0.3">
      <c r="A2006" s="7">
        <v>42886</v>
      </c>
      <c r="B2006" s="3">
        <v>62711</v>
      </c>
      <c r="C2006" s="3">
        <v>63961</v>
      </c>
      <c r="D2006" s="3">
        <v>63984</v>
      </c>
      <c r="E2006" s="3">
        <v>62673</v>
      </c>
      <c r="F2006" s="4" t="s">
        <v>1136</v>
      </c>
      <c r="G2006" s="1">
        <f>VALUE(LEFT(F2006,LEN(F2006)-1))*CHOOSE(MATCH(RIGHT(F2006,1),{"K";"M";"B"},0),1000,1000000,1000000000)</f>
        <v>4680000</v>
      </c>
      <c r="H2006" s="6">
        <v>-1.9599999999999999E-2</v>
      </c>
      <c r="I2006" s="5">
        <f>+Dados_Históricos___Ibovespa_2015_a_2025[[#This Row],[Var%]]*100</f>
        <v>-1.96</v>
      </c>
      <c r="J2006" s="9">
        <f t="shared" si="310"/>
        <v>0</v>
      </c>
      <c r="K2006" s="5">
        <f t="shared" si="311"/>
        <v>-1.46</v>
      </c>
      <c r="L2006" s="9">
        <f t="shared" si="312"/>
        <v>0</v>
      </c>
      <c r="M2006" s="5">
        <f t="shared" ca="1" si="313"/>
        <v>-0.16800000000000001</v>
      </c>
      <c r="N2006" s="9">
        <f t="shared" ca="1" si="314"/>
        <v>0</v>
      </c>
      <c r="O2006" s="5">
        <f t="shared" ca="1" si="315"/>
        <v>-0.69399999999999995</v>
      </c>
      <c r="P2006" s="9">
        <f t="shared" ca="1" si="316"/>
        <v>0</v>
      </c>
      <c r="Q2006" s="5">
        <f t="shared" ca="1" si="317"/>
        <v>-0.26857142857142852</v>
      </c>
      <c r="R2006" s="9">
        <f t="shared" ca="1" si="318"/>
        <v>0</v>
      </c>
      <c r="S2006" s="5">
        <f t="shared" si="319"/>
        <v>-1</v>
      </c>
    </row>
    <row r="2007" spans="1:19" x14ac:dyDescent="0.3">
      <c r="A2007" s="7">
        <v>42885</v>
      </c>
      <c r="B2007" s="3">
        <v>63962</v>
      </c>
      <c r="C2007" s="3">
        <v>63765</v>
      </c>
      <c r="D2007" s="3">
        <v>64107</v>
      </c>
      <c r="E2007" s="3">
        <v>63720</v>
      </c>
      <c r="F2007" s="4" t="s">
        <v>1137</v>
      </c>
      <c r="G2007" s="1">
        <f>VALUE(LEFT(F2007,LEN(F2007)-1))*CHOOSE(MATCH(RIGHT(F2007,1),{"K";"M";"B"},0),1000,1000000,1000000000)</f>
        <v>2300000</v>
      </c>
      <c r="H2007" s="6">
        <v>3.2000000000000002E-3</v>
      </c>
      <c r="I2007" s="5">
        <f>+Dados_Históricos___Ibovespa_2015_a_2025[[#This Row],[Var%]]*100</f>
        <v>0.32</v>
      </c>
      <c r="J2007" s="9">
        <f t="shared" si="310"/>
        <v>1</v>
      </c>
      <c r="K2007" s="5">
        <f t="shared" si="311"/>
        <v>0</v>
      </c>
      <c r="L2007" s="9">
        <f t="shared" si="312"/>
        <v>0</v>
      </c>
      <c r="M2007" s="5">
        <f t="shared" ca="1" si="313"/>
        <v>0.41399999999999998</v>
      </c>
      <c r="N2007" s="9">
        <f t="shared" ca="1" si="314"/>
        <v>1</v>
      </c>
      <c r="O2007" s="5">
        <f t="shared" ca="1" si="315"/>
        <v>-0.66499999999999981</v>
      </c>
      <c r="P2007" s="9">
        <f t="shared" ca="1" si="316"/>
        <v>0</v>
      </c>
      <c r="Q2007" s="5">
        <f t="shared" ca="1" si="317"/>
        <v>-7.9047619047618964E-2</v>
      </c>
      <c r="R2007" s="9">
        <f t="shared" ca="1" si="318"/>
        <v>0</v>
      </c>
      <c r="S2007" s="5">
        <f t="shared" si="319"/>
        <v>-0.99999999999999978</v>
      </c>
    </row>
    <row r="2008" spans="1:19" x14ac:dyDescent="0.3">
      <c r="A2008" s="7">
        <v>42884</v>
      </c>
      <c r="B2008" s="3">
        <v>63761</v>
      </c>
      <c r="C2008" s="3">
        <v>64055</v>
      </c>
      <c r="D2008" s="3">
        <v>64055</v>
      </c>
      <c r="E2008" s="3">
        <v>63531</v>
      </c>
      <c r="F2008" s="4" t="s">
        <v>1138</v>
      </c>
      <c r="G2008" s="1">
        <f>VALUE(LEFT(F2008,LEN(F2008)-1))*CHOOSE(MATCH(RIGHT(F2008,1),{"K";"M";"B"},0),1000,1000000,1000000000)</f>
        <v>1700000</v>
      </c>
      <c r="H2008" s="6">
        <v>-5.1000000000000004E-3</v>
      </c>
      <c r="I2008" s="5">
        <f>+Dados_Históricos___Ibovespa_2015_a_2025[[#This Row],[Var%]]*100</f>
        <v>-0.51</v>
      </c>
      <c r="J2008" s="9">
        <f t="shared" si="310"/>
        <v>0</v>
      </c>
      <c r="K2008" s="5">
        <f t="shared" si="311"/>
        <v>-1.0000000000000009E-2</v>
      </c>
      <c r="L2008" s="9">
        <f t="shared" si="312"/>
        <v>0</v>
      </c>
      <c r="M2008" s="5">
        <f t="shared" ca="1" si="313"/>
        <v>0.66999999999999993</v>
      </c>
      <c r="N2008" s="9">
        <f t="shared" ca="1" si="314"/>
        <v>1</v>
      </c>
      <c r="O2008" s="5">
        <f t="shared" ca="1" si="315"/>
        <v>-0.66599999999999993</v>
      </c>
      <c r="P2008" s="9">
        <f t="shared" ca="1" si="316"/>
        <v>0</v>
      </c>
      <c r="Q2008" s="5">
        <f t="shared" ca="1" si="317"/>
        <v>-4.0952380952380893E-2</v>
      </c>
      <c r="R2008" s="9">
        <f t="shared" ca="1" si="318"/>
        <v>0</v>
      </c>
      <c r="S2008" s="5">
        <f t="shared" si="319"/>
        <v>1</v>
      </c>
    </row>
    <row r="2009" spans="1:19" x14ac:dyDescent="0.3">
      <c r="A2009" s="7">
        <v>42881</v>
      </c>
      <c r="B2009" s="3">
        <v>64085</v>
      </c>
      <c r="C2009" s="3">
        <v>63228</v>
      </c>
      <c r="D2009" s="3">
        <v>64170</v>
      </c>
      <c r="E2009" s="3">
        <v>63228</v>
      </c>
      <c r="F2009" s="4" t="s">
        <v>865</v>
      </c>
      <c r="G2009" s="1">
        <f>VALUE(LEFT(F2009,LEN(F2009)-1))*CHOOSE(MATCH(RIGHT(F2009,1),{"K";"M";"B"},0),1000,1000000,1000000000)</f>
        <v>3970000</v>
      </c>
      <c r="H2009" s="6">
        <v>1.3599999999999999E-2</v>
      </c>
      <c r="I2009" s="5">
        <f>+Dados_Históricos___Ibovespa_2015_a_2025[[#This Row],[Var%]]*100</f>
        <v>1.3599999999999999</v>
      </c>
      <c r="J2009" s="9">
        <f t="shared" si="310"/>
        <v>1</v>
      </c>
      <c r="K2009" s="5">
        <f t="shared" si="311"/>
        <v>0.85999999999999988</v>
      </c>
      <c r="L2009" s="9">
        <f t="shared" si="312"/>
        <v>1</v>
      </c>
      <c r="M2009" s="5">
        <f t="shared" ca="1" si="313"/>
        <v>0.46399999999999997</v>
      </c>
      <c r="N2009" s="9">
        <f t="shared" ca="1" si="314"/>
        <v>1</v>
      </c>
      <c r="O2009" s="5">
        <f t="shared" ca="1" si="315"/>
        <v>-0.57799999999999996</v>
      </c>
      <c r="P2009" s="9">
        <f t="shared" ca="1" si="316"/>
        <v>0</v>
      </c>
      <c r="Q2009" s="5">
        <f t="shared" ca="1" si="317"/>
        <v>-3.0476190476190428E-2</v>
      </c>
      <c r="R2009" s="9">
        <f t="shared" ca="1" si="318"/>
        <v>0</v>
      </c>
      <c r="S2009" s="5">
        <f t="shared" si="319"/>
        <v>1</v>
      </c>
    </row>
    <row r="2010" spans="1:19" x14ac:dyDescent="0.3">
      <c r="A2010" s="7">
        <v>42880</v>
      </c>
      <c r="B2010" s="3">
        <v>63227</v>
      </c>
      <c r="C2010" s="3">
        <v>63256</v>
      </c>
      <c r="D2010" s="3">
        <v>63991</v>
      </c>
      <c r="E2010" s="3">
        <v>62762</v>
      </c>
      <c r="F2010" s="4" t="s">
        <v>884</v>
      </c>
      <c r="G2010" s="1">
        <f>VALUE(LEFT(F2010,LEN(F2010)-1))*CHOOSE(MATCH(RIGHT(F2010,1),{"K";"M";"B"},0),1000,1000000,1000000000)</f>
        <v>4120000</v>
      </c>
      <c r="H2010" s="6">
        <v>-5.0000000000000001E-4</v>
      </c>
      <c r="I2010" s="5">
        <f>+Dados_Históricos___Ibovespa_2015_a_2025[[#This Row],[Var%]]*100</f>
        <v>-0.05</v>
      </c>
      <c r="J2010" s="9">
        <f t="shared" si="310"/>
        <v>0</v>
      </c>
      <c r="K2010" s="5">
        <f t="shared" si="311"/>
        <v>0</v>
      </c>
      <c r="L2010" s="9">
        <f t="shared" si="312"/>
        <v>0</v>
      </c>
      <c r="M2010" s="5">
        <f t="shared" ca="1" si="313"/>
        <v>0.53</v>
      </c>
      <c r="N2010" s="9">
        <f t="shared" ca="1" si="314"/>
        <v>1</v>
      </c>
      <c r="O2010" s="5">
        <f t="shared" ca="1" si="315"/>
        <v>-0.61299999999999988</v>
      </c>
      <c r="P2010" s="9">
        <f t="shared" ca="1" si="316"/>
        <v>0</v>
      </c>
      <c r="Q2010" s="5">
        <f t="shared" ca="1" si="317"/>
        <v>-0.11619047619047615</v>
      </c>
      <c r="R2010" s="9">
        <f t="shared" ca="1" si="318"/>
        <v>0</v>
      </c>
      <c r="S2010" s="5">
        <f t="shared" si="319"/>
        <v>-1</v>
      </c>
    </row>
    <row r="2011" spans="1:19" x14ac:dyDescent="0.3">
      <c r="A2011" s="7">
        <v>42879</v>
      </c>
      <c r="B2011" s="3">
        <v>63257</v>
      </c>
      <c r="C2011" s="3">
        <v>62673</v>
      </c>
      <c r="D2011" s="3">
        <v>64016</v>
      </c>
      <c r="E2011" s="3">
        <v>62673</v>
      </c>
      <c r="F2011" s="4" t="s">
        <v>864</v>
      </c>
      <c r="G2011" s="1">
        <f>VALUE(LEFT(F2011,LEN(F2011)-1))*CHOOSE(MATCH(RIGHT(F2011,1),{"K";"M";"B"},0),1000,1000000,1000000000)</f>
        <v>4310000</v>
      </c>
      <c r="H2011" s="6">
        <v>9.4999999999999998E-3</v>
      </c>
      <c r="I2011" s="5">
        <f>+Dados_Históricos___Ibovespa_2015_a_2025[[#This Row],[Var%]]*100</f>
        <v>0.95</v>
      </c>
      <c r="J2011" s="9">
        <f t="shared" si="310"/>
        <v>1</v>
      </c>
      <c r="K2011" s="5">
        <f t="shared" si="311"/>
        <v>0.44999999999999996</v>
      </c>
      <c r="L2011" s="9">
        <f t="shared" si="312"/>
        <v>1</v>
      </c>
      <c r="M2011" s="5">
        <f t="shared" ca="1" si="313"/>
        <v>-1.22</v>
      </c>
      <c r="N2011" s="9">
        <f t="shared" ca="1" si="314"/>
        <v>0</v>
      </c>
      <c r="O2011" s="5">
        <f t="shared" ca="1" si="315"/>
        <v>-0.57999999999999996</v>
      </c>
      <c r="P2011" s="9">
        <f t="shared" ca="1" si="316"/>
        <v>0</v>
      </c>
      <c r="Q2011" s="5">
        <f t="shared" ca="1" si="317"/>
        <v>-5.7619047619047625E-2</v>
      </c>
      <c r="R2011" s="9">
        <f t="shared" ca="1" si="318"/>
        <v>0</v>
      </c>
      <c r="S2011" s="5">
        <f t="shared" si="319"/>
        <v>1</v>
      </c>
    </row>
    <row r="2012" spans="1:19" x14ac:dyDescent="0.3">
      <c r="A2012" s="7">
        <v>42878</v>
      </c>
      <c r="B2012" s="3">
        <v>62662</v>
      </c>
      <c r="C2012" s="3">
        <v>61670</v>
      </c>
      <c r="D2012" s="3">
        <v>62775</v>
      </c>
      <c r="E2012" s="3">
        <v>61670</v>
      </c>
      <c r="F2012" s="4" t="s">
        <v>1139</v>
      </c>
      <c r="G2012" s="1">
        <f>VALUE(LEFT(F2012,LEN(F2012)-1))*CHOOSE(MATCH(RIGHT(F2012,1),{"K";"M";"B"},0),1000,1000000,1000000000)</f>
        <v>4900000</v>
      </c>
      <c r="H2012" s="6">
        <v>1.6E-2</v>
      </c>
      <c r="I2012" s="5">
        <f>+Dados_Históricos___Ibovespa_2015_a_2025[[#This Row],[Var%]]*100</f>
        <v>1.6</v>
      </c>
      <c r="J2012" s="9">
        <f t="shared" si="310"/>
        <v>1</v>
      </c>
      <c r="K2012" s="5">
        <f t="shared" si="311"/>
        <v>1.1000000000000001</v>
      </c>
      <c r="L2012" s="9">
        <f t="shared" si="312"/>
        <v>1</v>
      </c>
      <c r="M2012" s="5">
        <f t="shared" ca="1" si="313"/>
        <v>-1.7439999999999998</v>
      </c>
      <c r="N2012" s="9">
        <f t="shared" ca="1" si="314"/>
        <v>0</v>
      </c>
      <c r="O2012" s="5">
        <f t="shared" ca="1" si="315"/>
        <v>-0.5129999999999999</v>
      </c>
      <c r="P2012" s="9">
        <f t="shared" ca="1" si="316"/>
        <v>0</v>
      </c>
      <c r="Q2012" s="5">
        <f t="shared" ca="1" si="317"/>
        <v>-5.6190476190476159E-2</v>
      </c>
      <c r="R2012" s="9">
        <f t="shared" ca="1" si="318"/>
        <v>0</v>
      </c>
      <c r="S2012" s="5">
        <f t="shared" si="319"/>
        <v>1.0000000000000002</v>
      </c>
    </row>
    <row r="2013" spans="1:19" x14ac:dyDescent="0.3">
      <c r="A2013" s="7">
        <v>42877</v>
      </c>
      <c r="B2013" s="3">
        <v>61673</v>
      </c>
      <c r="C2013" s="3">
        <v>62638</v>
      </c>
      <c r="D2013" s="3">
        <v>62638</v>
      </c>
      <c r="E2013" s="3">
        <v>60925</v>
      </c>
      <c r="F2013" s="4" t="s">
        <v>1140</v>
      </c>
      <c r="G2013" s="1">
        <f>VALUE(LEFT(F2013,LEN(F2013)-1))*CHOOSE(MATCH(RIGHT(F2013,1),{"K";"M";"B"},0),1000,1000000,1000000000)</f>
        <v>6000000</v>
      </c>
      <c r="H2013" s="6">
        <v>-1.54E-2</v>
      </c>
      <c r="I2013" s="5">
        <f>+Dados_Históricos___Ibovespa_2015_a_2025[[#This Row],[Var%]]*100</f>
        <v>-1.54</v>
      </c>
      <c r="J2013" s="9">
        <f t="shared" si="310"/>
        <v>0</v>
      </c>
      <c r="K2013" s="5">
        <f t="shared" si="311"/>
        <v>-1.04</v>
      </c>
      <c r="L2013" s="9">
        <f t="shared" si="312"/>
        <v>0</v>
      </c>
      <c r="M2013" s="5">
        <f t="shared" ca="1" si="313"/>
        <v>-2.0019999999999998</v>
      </c>
      <c r="N2013" s="9">
        <f t="shared" ca="1" si="314"/>
        <v>0</v>
      </c>
      <c r="O2013" s="5">
        <f t="shared" ca="1" si="315"/>
        <v>-0.55800000000000005</v>
      </c>
      <c r="P2013" s="9">
        <f t="shared" ca="1" si="316"/>
        <v>0</v>
      </c>
      <c r="Q2013" s="5">
        <f t="shared" ca="1" si="317"/>
        <v>-0.10571428571428575</v>
      </c>
      <c r="R2013" s="9">
        <f t="shared" ca="1" si="318"/>
        <v>0</v>
      </c>
      <c r="S2013" s="5">
        <f t="shared" si="319"/>
        <v>-1</v>
      </c>
    </row>
    <row r="2014" spans="1:19" x14ac:dyDescent="0.3">
      <c r="A2014" s="7">
        <v>42874</v>
      </c>
      <c r="B2014" s="3">
        <v>62639</v>
      </c>
      <c r="C2014" s="3">
        <v>61597</v>
      </c>
      <c r="D2014" s="3">
        <v>63488</v>
      </c>
      <c r="E2014" s="3">
        <v>61597</v>
      </c>
      <c r="F2014" s="4" t="s">
        <v>1141</v>
      </c>
      <c r="G2014" s="1">
        <f>VALUE(LEFT(F2014,LEN(F2014)-1))*CHOOSE(MATCH(RIGHT(F2014,1),{"K";"M";"B"},0),1000,1000000,1000000000)</f>
        <v>6310000</v>
      </c>
      <c r="H2014" s="6">
        <v>1.6899999999999998E-2</v>
      </c>
      <c r="I2014" s="5">
        <f>+Dados_Históricos___Ibovespa_2015_a_2025[[#This Row],[Var%]]*100</f>
        <v>1.69</v>
      </c>
      <c r="J2014" s="9">
        <f t="shared" si="310"/>
        <v>1</v>
      </c>
      <c r="K2014" s="5">
        <f t="shared" si="311"/>
        <v>1.19</v>
      </c>
      <c r="L2014" s="9">
        <f t="shared" si="312"/>
        <v>1</v>
      </c>
      <c r="M2014" s="5">
        <f t="shared" ca="1" si="313"/>
        <v>-1.6199999999999999</v>
      </c>
      <c r="N2014" s="9">
        <f t="shared" ca="1" si="314"/>
        <v>0</v>
      </c>
      <c r="O2014" s="5">
        <f t="shared" ca="1" si="315"/>
        <v>-0.43199999999999994</v>
      </c>
      <c r="P2014" s="9">
        <f t="shared" ca="1" si="316"/>
        <v>0</v>
      </c>
      <c r="Q2014" s="5">
        <f t="shared" ca="1" si="317"/>
        <v>-8.8095238095238074E-2</v>
      </c>
      <c r="R2014" s="9">
        <f t="shared" ca="1" si="318"/>
        <v>0</v>
      </c>
      <c r="S2014" s="5">
        <f t="shared" si="319"/>
        <v>1</v>
      </c>
    </row>
    <row r="2015" spans="1:19" x14ac:dyDescent="0.3">
      <c r="A2015" s="7">
        <v>42873</v>
      </c>
      <c r="B2015" s="3">
        <v>61597</v>
      </c>
      <c r="C2015" s="3">
        <v>67536</v>
      </c>
      <c r="D2015" s="3">
        <v>67536</v>
      </c>
      <c r="E2015" s="3">
        <v>60315</v>
      </c>
      <c r="F2015" s="4" t="s">
        <v>1142</v>
      </c>
      <c r="G2015" s="1">
        <f>VALUE(LEFT(F2015,LEN(F2015)-1))*CHOOSE(MATCH(RIGHT(F2015,1),{"K";"M";"B"},0),1000,1000000,1000000000)</f>
        <v>11390000</v>
      </c>
      <c r="H2015" s="6">
        <v>-8.7999999999999995E-2</v>
      </c>
      <c r="I2015" s="5">
        <f>+Dados_Históricos___Ibovespa_2015_a_2025[[#This Row],[Var%]]*100</f>
        <v>-8.7999999999999989</v>
      </c>
      <c r="J2015" s="9">
        <f t="shared" si="310"/>
        <v>0</v>
      </c>
      <c r="K2015" s="5">
        <f t="shared" si="311"/>
        <v>-8.2999999999999989</v>
      </c>
      <c r="L2015" s="9">
        <f t="shared" si="312"/>
        <v>0</v>
      </c>
      <c r="M2015" s="5">
        <f t="shared" ca="1" si="313"/>
        <v>-1.7559999999999998</v>
      </c>
      <c r="N2015" s="9">
        <f t="shared" ca="1" si="314"/>
        <v>0</v>
      </c>
      <c r="O2015" s="5">
        <f t="shared" ca="1" si="315"/>
        <v>-0.47000000000000008</v>
      </c>
      <c r="P2015" s="9">
        <f t="shared" ca="1" si="316"/>
        <v>0</v>
      </c>
      <c r="Q2015" s="5">
        <f t="shared" ca="1" si="317"/>
        <v>-0.18142857142857147</v>
      </c>
      <c r="R2015" s="9">
        <f t="shared" ca="1" si="318"/>
        <v>0</v>
      </c>
      <c r="S2015" s="5">
        <f t="shared" si="319"/>
        <v>-1</v>
      </c>
    </row>
    <row r="2016" spans="1:19" x14ac:dyDescent="0.3">
      <c r="A2016" s="7">
        <v>42872</v>
      </c>
      <c r="B2016" s="3">
        <v>67540</v>
      </c>
      <c r="C2016" s="3">
        <v>68674</v>
      </c>
      <c r="D2016" s="3">
        <v>68674</v>
      </c>
      <c r="E2016" s="3">
        <v>67163</v>
      </c>
      <c r="F2016" s="4" t="s">
        <v>1030</v>
      </c>
      <c r="G2016" s="1">
        <f>VALUE(LEFT(F2016,LEN(F2016)-1))*CHOOSE(MATCH(RIGHT(F2016,1),{"K";"M";"B"},0),1000,1000000,1000000000)</f>
        <v>3420000</v>
      </c>
      <c r="H2016" s="6">
        <v>-1.67E-2</v>
      </c>
      <c r="I2016" s="5">
        <f>+Dados_Históricos___Ibovespa_2015_a_2025[[#This Row],[Var%]]*100</f>
        <v>-1.67</v>
      </c>
      <c r="J2016" s="9">
        <f t="shared" si="310"/>
        <v>0</v>
      </c>
      <c r="K2016" s="5">
        <f t="shared" si="311"/>
        <v>-1.17</v>
      </c>
      <c r="L2016" s="9">
        <f t="shared" si="312"/>
        <v>0</v>
      </c>
      <c r="M2016" s="5">
        <f t="shared" ca="1" si="313"/>
        <v>6.0000000000000019E-2</v>
      </c>
      <c r="N2016" s="9">
        <f t="shared" ca="1" si="314"/>
        <v>1</v>
      </c>
      <c r="O2016" s="5">
        <f t="shared" ca="1" si="315"/>
        <v>0.22399999999999998</v>
      </c>
      <c r="P2016" s="9">
        <f t="shared" ca="1" si="316"/>
        <v>1</v>
      </c>
      <c r="Q2016" s="5">
        <f t="shared" ca="1" si="317"/>
        <v>0.35190476190476183</v>
      </c>
      <c r="R2016" s="9">
        <f t="shared" ca="1" si="318"/>
        <v>1</v>
      </c>
      <c r="S2016" s="5">
        <f t="shared" si="319"/>
        <v>-1</v>
      </c>
    </row>
    <row r="2017" spans="1:19" x14ac:dyDescent="0.3">
      <c r="A2017" s="7">
        <v>42871</v>
      </c>
      <c r="B2017" s="3">
        <v>68684</v>
      </c>
      <c r="C2017" s="3">
        <v>68473</v>
      </c>
      <c r="D2017" s="3">
        <v>68792</v>
      </c>
      <c r="E2017" s="3">
        <v>68124</v>
      </c>
      <c r="F2017" s="4" t="s">
        <v>836</v>
      </c>
      <c r="G2017" s="1">
        <f>VALUE(LEFT(F2017,LEN(F2017)-1))*CHOOSE(MATCH(RIGHT(F2017,1),{"K";"M";"B"},0),1000,1000000,1000000000)</f>
        <v>3790000</v>
      </c>
      <c r="H2017" s="6">
        <v>3.0999999999999999E-3</v>
      </c>
      <c r="I2017" s="5">
        <f>+Dados_Históricos___Ibovespa_2015_a_2025[[#This Row],[Var%]]*100</f>
        <v>0.31</v>
      </c>
      <c r="J2017" s="9">
        <f t="shared" si="310"/>
        <v>1</v>
      </c>
      <c r="K2017" s="5">
        <f t="shared" si="311"/>
        <v>0</v>
      </c>
      <c r="L2017" s="9">
        <f t="shared" si="312"/>
        <v>0</v>
      </c>
      <c r="M2017" s="5">
        <f t="shared" ca="1" si="313"/>
        <v>0.71799999999999997</v>
      </c>
      <c r="N2017" s="9">
        <f t="shared" ca="1" si="314"/>
        <v>1</v>
      </c>
      <c r="O2017" s="5">
        <f t="shared" ca="1" si="315"/>
        <v>0.29699999999999999</v>
      </c>
      <c r="P2017" s="9">
        <f t="shared" ca="1" si="316"/>
        <v>1</v>
      </c>
      <c r="Q2017" s="5">
        <f t="shared" ca="1" si="317"/>
        <v>0.35190476190476194</v>
      </c>
      <c r="R2017" s="9">
        <f t="shared" ca="1" si="318"/>
        <v>1</v>
      </c>
      <c r="S2017" s="5">
        <f t="shared" si="319"/>
        <v>1</v>
      </c>
    </row>
    <row r="2018" spans="1:19" x14ac:dyDescent="0.3">
      <c r="A2018" s="7">
        <v>42870</v>
      </c>
      <c r="B2018" s="3">
        <v>68474</v>
      </c>
      <c r="C2018" s="3">
        <v>68227</v>
      </c>
      <c r="D2018" s="3">
        <v>68593</v>
      </c>
      <c r="E2018" s="3">
        <v>68081</v>
      </c>
      <c r="F2018" s="4" t="s">
        <v>1018</v>
      </c>
      <c r="G2018" s="1">
        <f>VALUE(LEFT(F2018,LEN(F2018)-1))*CHOOSE(MATCH(RIGHT(F2018,1),{"K";"M";"B"},0),1000,1000000,1000000000)</f>
        <v>3390000</v>
      </c>
      <c r="H2018" s="6">
        <v>3.7000000000000002E-3</v>
      </c>
      <c r="I2018" s="5">
        <f>+Dados_Históricos___Ibovespa_2015_a_2025[[#This Row],[Var%]]*100</f>
        <v>0.37</v>
      </c>
      <c r="J2018" s="9">
        <f t="shared" si="310"/>
        <v>1</v>
      </c>
      <c r="K2018" s="5">
        <f t="shared" si="311"/>
        <v>0</v>
      </c>
      <c r="L2018" s="9">
        <f t="shared" si="312"/>
        <v>0</v>
      </c>
      <c r="M2018" s="5">
        <f t="shared" ca="1" si="313"/>
        <v>0.8859999999999999</v>
      </c>
      <c r="N2018" s="9">
        <f t="shared" ca="1" si="314"/>
        <v>1</v>
      </c>
      <c r="O2018" s="5">
        <f t="shared" ca="1" si="315"/>
        <v>0.46799999999999997</v>
      </c>
      <c r="P2018" s="9">
        <f t="shared" ca="1" si="316"/>
        <v>1</v>
      </c>
      <c r="Q2018" s="5">
        <f t="shared" ca="1" si="317"/>
        <v>0.30238095238095231</v>
      </c>
      <c r="R2018" s="9">
        <f t="shared" ca="1" si="318"/>
        <v>1</v>
      </c>
      <c r="S2018" s="5">
        <f t="shared" si="319"/>
        <v>-1</v>
      </c>
    </row>
    <row r="2019" spans="1:19" x14ac:dyDescent="0.3">
      <c r="A2019" s="7">
        <v>42867</v>
      </c>
      <c r="B2019" s="3">
        <v>68222</v>
      </c>
      <c r="C2019" s="3">
        <v>67536</v>
      </c>
      <c r="D2019" s="3">
        <v>68429</v>
      </c>
      <c r="E2019" s="3">
        <v>67536</v>
      </c>
      <c r="F2019" s="4" t="s">
        <v>875</v>
      </c>
      <c r="G2019" s="1">
        <f>VALUE(LEFT(F2019,LEN(F2019)-1))*CHOOSE(MATCH(RIGHT(F2019,1),{"K";"M";"B"},0),1000,1000000,1000000000)</f>
        <v>3940000</v>
      </c>
      <c r="H2019" s="6">
        <v>1.01E-2</v>
      </c>
      <c r="I2019" s="5">
        <f>+Dados_Históricos___Ibovespa_2015_a_2025[[#This Row],[Var%]]*100</f>
        <v>1.01</v>
      </c>
      <c r="J2019" s="9">
        <f t="shared" si="310"/>
        <v>1</v>
      </c>
      <c r="K2019" s="5">
        <f t="shared" si="311"/>
        <v>0.51</v>
      </c>
      <c r="L2019" s="9">
        <f t="shared" si="312"/>
        <v>1</v>
      </c>
      <c r="M2019" s="5">
        <f t="shared" ca="1" si="313"/>
        <v>0.75600000000000012</v>
      </c>
      <c r="N2019" s="9">
        <f t="shared" ca="1" si="314"/>
        <v>1</v>
      </c>
      <c r="O2019" s="5">
        <f t="shared" ca="1" si="315"/>
        <v>0.54300000000000004</v>
      </c>
      <c r="P2019" s="9">
        <f t="shared" ca="1" si="316"/>
        <v>1</v>
      </c>
      <c r="Q2019" s="5">
        <f t="shared" ca="1" si="317"/>
        <v>0.26333333333333325</v>
      </c>
      <c r="R2019" s="9">
        <f t="shared" ca="1" si="318"/>
        <v>1</v>
      </c>
      <c r="S2019" s="5">
        <f t="shared" si="319"/>
        <v>1</v>
      </c>
    </row>
    <row r="2020" spans="1:19" x14ac:dyDescent="0.3">
      <c r="A2020" s="7">
        <v>42866</v>
      </c>
      <c r="B2020" s="3">
        <v>67538</v>
      </c>
      <c r="C2020" s="3">
        <v>67355</v>
      </c>
      <c r="D2020" s="3">
        <v>67709</v>
      </c>
      <c r="E2020" s="3">
        <v>67191</v>
      </c>
      <c r="F2020" s="4" t="s">
        <v>1135</v>
      </c>
      <c r="G2020" s="1">
        <f>VALUE(LEFT(F2020,LEN(F2020)-1))*CHOOSE(MATCH(RIGHT(F2020,1),{"K";"M";"B"},0),1000,1000000,1000000000)</f>
        <v>2960000</v>
      </c>
      <c r="H2020" s="6">
        <v>2.8E-3</v>
      </c>
      <c r="I2020" s="5">
        <f>+Dados_Históricos___Ibovespa_2015_a_2025[[#This Row],[Var%]]*100</f>
        <v>0.27999999999999997</v>
      </c>
      <c r="J2020" s="9">
        <f t="shared" si="310"/>
        <v>1</v>
      </c>
      <c r="K2020" s="5">
        <f t="shared" si="311"/>
        <v>0</v>
      </c>
      <c r="L2020" s="9">
        <f t="shared" si="312"/>
        <v>0</v>
      </c>
      <c r="M2020" s="5">
        <f t="shared" ca="1" si="313"/>
        <v>0.81600000000000006</v>
      </c>
      <c r="N2020" s="9">
        <f t="shared" ca="1" si="314"/>
        <v>1</v>
      </c>
      <c r="O2020" s="5">
        <f t="shared" ca="1" si="315"/>
        <v>0.41299999999999998</v>
      </c>
      <c r="P2020" s="9">
        <f t="shared" ca="1" si="316"/>
        <v>1</v>
      </c>
      <c r="Q2020" s="5">
        <f t="shared" ca="1" si="317"/>
        <v>0.21952380952380945</v>
      </c>
      <c r="R2020" s="9">
        <f t="shared" ca="1" si="318"/>
        <v>1</v>
      </c>
      <c r="S2020" s="5">
        <f t="shared" si="319"/>
        <v>1</v>
      </c>
    </row>
    <row r="2021" spans="1:19" x14ac:dyDescent="0.3">
      <c r="A2021" s="7">
        <v>42865</v>
      </c>
      <c r="B2021" s="3">
        <v>67350</v>
      </c>
      <c r="C2021" s="3">
        <v>66284</v>
      </c>
      <c r="D2021" s="3">
        <v>67528</v>
      </c>
      <c r="E2021" s="3">
        <v>66284</v>
      </c>
      <c r="F2021" s="4" t="s">
        <v>940</v>
      </c>
      <c r="G2021" s="1">
        <f>VALUE(LEFT(F2021,LEN(F2021)-1))*CHOOSE(MATCH(RIGHT(F2021,1),{"K";"M";"B"},0),1000,1000000,1000000000)</f>
        <v>3270000</v>
      </c>
      <c r="H2021" s="6">
        <v>1.6199999999999999E-2</v>
      </c>
      <c r="I2021" s="5">
        <f>+Dados_Históricos___Ibovespa_2015_a_2025[[#This Row],[Var%]]*100</f>
        <v>1.6199999999999999</v>
      </c>
      <c r="J2021" s="9">
        <f t="shared" si="310"/>
        <v>1</v>
      </c>
      <c r="K2021" s="5">
        <f t="shared" si="311"/>
        <v>1.1199999999999999</v>
      </c>
      <c r="L2021" s="9">
        <f t="shared" si="312"/>
        <v>1</v>
      </c>
      <c r="M2021" s="5">
        <f t="shared" ca="1" si="313"/>
        <v>0.38800000000000001</v>
      </c>
      <c r="N2021" s="9">
        <f t="shared" ca="1" si="314"/>
        <v>1</v>
      </c>
      <c r="O2021" s="5">
        <f t="shared" ca="1" si="315"/>
        <v>0.34099999999999997</v>
      </c>
      <c r="P2021" s="9">
        <f t="shared" ca="1" si="316"/>
        <v>1</v>
      </c>
      <c r="Q2021" s="5">
        <f t="shared" ca="1" si="317"/>
        <v>0.23380952380952377</v>
      </c>
      <c r="R2021" s="9">
        <f t="shared" ca="1" si="318"/>
        <v>1</v>
      </c>
      <c r="S2021" s="5">
        <f t="shared" si="319"/>
        <v>1</v>
      </c>
    </row>
    <row r="2022" spans="1:19" x14ac:dyDescent="0.3">
      <c r="A2022" s="7">
        <v>42864</v>
      </c>
      <c r="B2022" s="3">
        <v>66278</v>
      </c>
      <c r="C2022" s="3">
        <v>65533</v>
      </c>
      <c r="D2022" s="3">
        <v>66536</v>
      </c>
      <c r="E2022" s="3">
        <v>65533</v>
      </c>
      <c r="F2022" s="4" t="s">
        <v>1064</v>
      </c>
      <c r="G2022" s="1">
        <f>VALUE(LEFT(F2022,LEN(F2022)-1))*CHOOSE(MATCH(RIGHT(F2022,1),{"K";"M";"B"},0),1000,1000000,1000000000)</f>
        <v>2760000</v>
      </c>
      <c r="H2022" s="6">
        <v>1.15E-2</v>
      </c>
      <c r="I2022" s="5">
        <f>+Dados_Históricos___Ibovespa_2015_a_2025[[#This Row],[Var%]]*100</f>
        <v>1.1499999999999999</v>
      </c>
      <c r="J2022" s="9">
        <f t="shared" si="310"/>
        <v>1</v>
      </c>
      <c r="K2022" s="5">
        <f t="shared" si="311"/>
        <v>0.64999999999999991</v>
      </c>
      <c r="L2022" s="9">
        <f t="shared" si="312"/>
        <v>1</v>
      </c>
      <c r="M2022" s="5">
        <f t="shared" ca="1" si="313"/>
        <v>-0.12400000000000004</v>
      </c>
      <c r="N2022" s="9">
        <f t="shared" ca="1" si="314"/>
        <v>0</v>
      </c>
      <c r="O2022" s="5">
        <f t="shared" ca="1" si="315"/>
        <v>0.29699999999999999</v>
      </c>
      <c r="P2022" s="9">
        <f t="shared" ca="1" si="316"/>
        <v>1</v>
      </c>
      <c r="Q2022" s="5">
        <f t="shared" ca="1" si="317"/>
        <v>0.11619047619047619</v>
      </c>
      <c r="R2022" s="9">
        <f t="shared" ca="1" si="318"/>
        <v>1</v>
      </c>
      <c r="S2022" s="5">
        <f t="shared" si="319"/>
        <v>1</v>
      </c>
    </row>
    <row r="2023" spans="1:19" x14ac:dyDescent="0.3">
      <c r="A2023" s="7">
        <v>42863</v>
      </c>
      <c r="B2023" s="3">
        <v>65526</v>
      </c>
      <c r="C2023" s="3">
        <v>65705</v>
      </c>
      <c r="D2023" s="3">
        <v>66015</v>
      </c>
      <c r="E2023" s="3">
        <v>65295</v>
      </c>
      <c r="F2023" s="4" t="s">
        <v>1125</v>
      </c>
      <c r="G2023" s="1">
        <f>VALUE(LEFT(F2023,LEN(F2023)-1))*CHOOSE(MATCH(RIGHT(F2023,1),{"K";"M";"B"},0),1000,1000000,1000000000)</f>
        <v>2340000</v>
      </c>
      <c r="H2023" s="6">
        <v>-2.8E-3</v>
      </c>
      <c r="I2023" s="5">
        <f>+Dados_Históricos___Ibovespa_2015_a_2025[[#This Row],[Var%]]*100</f>
        <v>-0.27999999999999997</v>
      </c>
      <c r="J2023" s="9">
        <f t="shared" si="310"/>
        <v>0</v>
      </c>
      <c r="K2023" s="5">
        <f t="shared" si="311"/>
        <v>0</v>
      </c>
      <c r="L2023" s="9">
        <f t="shared" si="312"/>
        <v>0</v>
      </c>
      <c r="M2023" s="5">
        <f t="shared" ca="1" si="313"/>
        <v>0.05</v>
      </c>
      <c r="N2023" s="9">
        <f t="shared" ca="1" si="314"/>
        <v>1</v>
      </c>
      <c r="O2023" s="5">
        <f t="shared" ca="1" si="315"/>
        <v>0.27999999999999997</v>
      </c>
      <c r="P2023" s="9">
        <f t="shared" ca="1" si="316"/>
        <v>1</v>
      </c>
      <c r="Q2023" s="5">
        <f t="shared" ca="1" si="317"/>
        <v>-1.0476190476190453E-2</v>
      </c>
      <c r="R2023" s="9">
        <f t="shared" ca="1" si="318"/>
        <v>0</v>
      </c>
      <c r="S2023" s="5">
        <f t="shared" si="319"/>
        <v>1.0000000000000002</v>
      </c>
    </row>
    <row r="2024" spans="1:19" x14ac:dyDescent="0.3">
      <c r="A2024" s="7">
        <v>42860</v>
      </c>
      <c r="B2024" s="3">
        <v>65710</v>
      </c>
      <c r="C2024" s="3">
        <v>64869</v>
      </c>
      <c r="D2024" s="3">
        <v>65768</v>
      </c>
      <c r="E2024" s="3">
        <v>64863</v>
      </c>
      <c r="F2024" s="4" t="s">
        <v>1082</v>
      </c>
      <c r="G2024" s="1">
        <f>VALUE(LEFT(F2024,LEN(F2024)-1))*CHOOSE(MATCH(RIGHT(F2024,1),{"K";"M";"B"},0),1000,1000000,1000000000)</f>
        <v>2850000</v>
      </c>
      <c r="H2024" s="6">
        <v>1.3100000000000001E-2</v>
      </c>
      <c r="I2024" s="5">
        <f>+Dados_Históricos___Ibovespa_2015_a_2025[[#This Row],[Var%]]*100</f>
        <v>1.31</v>
      </c>
      <c r="J2024" s="9">
        <f t="shared" si="310"/>
        <v>1</v>
      </c>
      <c r="K2024" s="5">
        <f t="shared" si="311"/>
        <v>0.81</v>
      </c>
      <c r="L2024" s="9">
        <f t="shared" si="312"/>
        <v>1</v>
      </c>
      <c r="M2024" s="5">
        <f t="shared" ca="1" si="313"/>
        <v>0.33</v>
      </c>
      <c r="N2024" s="9">
        <f t="shared" ca="1" si="314"/>
        <v>1</v>
      </c>
      <c r="O2024" s="5">
        <f t="shared" ca="1" si="315"/>
        <v>0.36399999999999999</v>
      </c>
      <c r="P2024" s="9">
        <f t="shared" ca="1" si="316"/>
        <v>1</v>
      </c>
      <c r="Q2024" s="5">
        <f t="shared" ca="1" si="317"/>
        <v>4.3809523809523798E-2</v>
      </c>
      <c r="R2024" s="9">
        <f t="shared" ca="1" si="318"/>
        <v>1</v>
      </c>
      <c r="S2024" s="5">
        <f t="shared" si="319"/>
        <v>1.0000000000000002</v>
      </c>
    </row>
    <row r="2025" spans="1:19" x14ac:dyDescent="0.3">
      <c r="A2025" s="7">
        <v>42859</v>
      </c>
      <c r="B2025" s="3">
        <v>64863</v>
      </c>
      <c r="C2025" s="3">
        <v>66069</v>
      </c>
      <c r="D2025" s="3">
        <v>66099</v>
      </c>
      <c r="E2025" s="3">
        <v>64721</v>
      </c>
      <c r="F2025" s="4" t="s">
        <v>881</v>
      </c>
      <c r="G2025" s="1">
        <f>VALUE(LEFT(F2025,LEN(F2025)-1))*CHOOSE(MATCH(RIGHT(F2025,1),{"K";"M";"B"},0),1000,1000000,1000000000)</f>
        <v>3900000</v>
      </c>
      <c r="H2025" s="6">
        <v>-1.8599999999999998E-2</v>
      </c>
      <c r="I2025" s="5">
        <f>+Dados_Históricos___Ibovespa_2015_a_2025[[#This Row],[Var%]]*100</f>
        <v>-1.8599999999999999</v>
      </c>
      <c r="J2025" s="9">
        <f t="shared" si="310"/>
        <v>0</v>
      </c>
      <c r="K2025" s="5">
        <f t="shared" si="311"/>
        <v>-1.3599999999999999</v>
      </c>
      <c r="L2025" s="9">
        <f t="shared" si="312"/>
        <v>0</v>
      </c>
      <c r="M2025" s="5">
        <f t="shared" ca="1" si="313"/>
        <v>1.0000000000000019E-2</v>
      </c>
      <c r="N2025" s="9">
        <f t="shared" ca="1" si="314"/>
        <v>1</v>
      </c>
      <c r="O2025" s="5">
        <f t="shared" ca="1" si="315"/>
        <v>0.11600000000000002</v>
      </c>
      <c r="P2025" s="9">
        <f t="shared" ca="1" si="316"/>
        <v>1</v>
      </c>
      <c r="Q2025" s="5">
        <f t="shared" ca="1" si="317"/>
        <v>-1.9047619047619039E-3</v>
      </c>
      <c r="R2025" s="9">
        <f t="shared" ca="1" si="318"/>
        <v>0</v>
      </c>
      <c r="S2025" s="5">
        <f t="shared" si="319"/>
        <v>-1</v>
      </c>
    </row>
    <row r="2026" spans="1:19" x14ac:dyDescent="0.3">
      <c r="A2026" s="7">
        <v>42858</v>
      </c>
      <c r="B2026" s="3">
        <v>66094</v>
      </c>
      <c r="C2026" s="3">
        <v>66720</v>
      </c>
      <c r="D2026" s="3">
        <v>66758</v>
      </c>
      <c r="E2026" s="3">
        <v>65898</v>
      </c>
      <c r="F2026" s="4" t="s">
        <v>1143</v>
      </c>
      <c r="G2026" s="1">
        <f>VALUE(LEFT(F2026,LEN(F2026)-1))*CHOOSE(MATCH(RIGHT(F2026,1),{"K";"M";"B"},0),1000,1000000,1000000000)</f>
        <v>3550000</v>
      </c>
      <c r="H2026" s="6">
        <v>-9.4000000000000004E-3</v>
      </c>
      <c r="I2026" s="5">
        <f>+Dados_Históricos___Ibovespa_2015_a_2025[[#This Row],[Var%]]*100</f>
        <v>-0.94000000000000006</v>
      </c>
      <c r="J2026" s="9">
        <f t="shared" si="310"/>
        <v>0</v>
      </c>
      <c r="K2026" s="5">
        <f t="shared" si="311"/>
        <v>-0.44000000000000006</v>
      </c>
      <c r="L2026" s="9">
        <f t="shared" si="312"/>
        <v>0</v>
      </c>
      <c r="M2026" s="5">
        <f t="shared" ca="1" si="313"/>
        <v>0.29400000000000004</v>
      </c>
      <c r="N2026" s="9">
        <f t="shared" ca="1" si="314"/>
        <v>1</v>
      </c>
      <c r="O2026" s="5">
        <f t="shared" ca="1" si="315"/>
        <v>0.27500000000000002</v>
      </c>
      <c r="P2026" s="9">
        <f t="shared" ca="1" si="316"/>
        <v>1</v>
      </c>
      <c r="Q2026" s="5">
        <f t="shared" ca="1" si="317"/>
        <v>6.619047619047623E-2</v>
      </c>
      <c r="R2026" s="9">
        <f t="shared" ca="1" si="318"/>
        <v>1</v>
      </c>
      <c r="S2026" s="5">
        <f t="shared" si="319"/>
        <v>-1</v>
      </c>
    </row>
    <row r="2027" spans="1:19" x14ac:dyDescent="0.3">
      <c r="A2027" s="7">
        <v>42857</v>
      </c>
      <c r="B2027" s="3">
        <v>66722</v>
      </c>
      <c r="C2027" s="3">
        <v>65404</v>
      </c>
      <c r="D2027" s="3">
        <v>66851</v>
      </c>
      <c r="E2027" s="3">
        <v>65404</v>
      </c>
      <c r="F2027" s="4" t="s">
        <v>856</v>
      </c>
      <c r="G2027" s="1">
        <f>VALUE(LEFT(F2027,LEN(F2027)-1))*CHOOSE(MATCH(RIGHT(F2027,1),{"K";"M";"B"},0),1000,1000000,1000000000)</f>
        <v>3610000</v>
      </c>
      <c r="H2027" s="6">
        <v>2.0199999999999999E-2</v>
      </c>
      <c r="I2027" s="5">
        <f>+Dados_Históricos___Ibovespa_2015_a_2025[[#This Row],[Var%]]*100</f>
        <v>2.02</v>
      </c>
      <c r="J2027" s="9">
        <f t="shared" si="310"/>
        <v>1</v>
      </c>
      <c r="K2027" s="5">
        <f t="shared" si="311"/>
        <v>1.52</v>
      </c>
      <c r="L2027" s="9">
        <f t="shared" si="312"/>
        <v>1</v>
      </c>
      <c r="M2027" s="5">
        <f t="shared" ca="1" si="313"/>
        <v>0.71799999999999997</v>
      </c>
      <c r="N2027" s="9">
        <f t="shared" ca="1" si="314"/>
        <v>1</v>
      </c>
      <c r="O2027" s="5">
        <f t="shared" ca="1" si="315"/>
        <v>0.60899999999999999</v>
      </c>
      <c r="P2027" s="9">
        <f t="shared" ca="1" si="316"/>
        <v>1</v>
      </c>
      <c r="Q2027" s="5">
        <f t="shared" ca="1" si="317"/>
        <v>9.1904761904761906E-2</v>
      </c>
      <c r="R2027" s="9">
        <f t="shared" ca="1" si="318"/>
        <v>1</v>
      </c>
      <c r="S2027" s="5">
        <f t="shared" si="319"/>
        <v>1</v>
      </c>
    </row>
    <row r="2028" spans="1:19" x14ac:dyDescent="0.3">
      <c r="A2028" s="7">
        <v>42853</v>
      </c>
      <c r="B2028" s="3">
        <v>65403</v>
      </c>
      <c r="C2028" s="3">
        <v>64679</v>
      </c>
      <c r="D2028" s="3">
        <v>65403</v>
      </c>
      <c r="E2028" s="3">
        <v>64592</v>
      </c>
      <c r="F2028" s="4" t="s">
        <v>1080</v>
      </c>
      <c r="G2028" s="1">
        <f>VALUE(LEFT(F2028,LEN(F2028)-1))*CHOOSE(MATCH(RIGHT(F2028,1),{"K";"M";"B"},0),1000,1000000,1000000000)</f>
        <v>3070000</v>
      </c>
      <c r="H2028" s="6">
        <v>1.12E-2</v>
      </c>
      <c r="I2028" s="5">
        <f>+Dados_Históricos___Ibovespa_2015_a_2025[[#This Row],[Var%]]*100</f>
        <v>1.1199999999999999</v>
      </c>
      <c r="J2028" s="9">
        <f t="shared" si="310"/>
        <v>1</v>
      </c>
      <c r="K2028" s="5">
        <f t="shared" si="311"/>
        <v>0.61999999999999988</v>
      </c>
      <c r="L2028" s="9">
        <f t="shared" si="312"/>
        <v>1</v>
      </c>
      <c r="M2028" s="5">
        <f t="shared" ca="1" si="313"/>
        <v>0.51</v>
      </c>
      <c r="N2028" s="9">
        <f t="shared" ca="1" si="314"/>
        <v>1</v>
      </c>
      <c r="O2028" s="5">
        <f t="shared" ca="1" si="315"/>
        <v>0.24000000000000005</v>
      </c>
      <c r="P2028" s="9">
        <f t="shared" ca="1" si="316"/>
        <v>1</v>
      </c>
      <c r="Q2028" s="5">
        <f t="shared" ca="1" si="317"/>
        <v>6.0952380952380973E-2</v>
      </c>
      <c r="R2028" s="9">
        <f t="shared" ca="1" si="318"/>
        <v>1</v>
      </c>
      <c r="S2028" s="5">
        <f t="shared" si="319"/>
        <v>1</v>
      </c>
    </row>
    <row r="2029" spans="1:19" x14ac:dyDescent="0.3">
      <c r="A2029" s="7">
        <v>42852</v>
      </c>
      <c r="B2029" s="3">
        <v>64677</v>
      </c>
      <c r="C2029" s="3">
        <v>64872</v>
      </c>
      <c r="D2029" s="3">
        <v>65327</v>
      </c>
      <c r="E2029" s="3">
        <v>64292</v>
      </c>
      <c r="F2029" s="4" t="s">
        <v>1111</v>
      </c>
      <c r="G2029" s="1">
        <f>VALUE(LEFT(F2029,LEN(F2029)-1))*CHOOSE(MATCH(RIGHT(F2029,1),{"K";"M";"B"},0),1000,1000000,1000000000)</f>
        <v>3210000</v>
      </c>
      <c r="H2029" s="6">
        <v>-2.8999999999999998E-3</v>
      </c>
      <c r="I2029" s="5">
        <f>+Dados_Históricos___Ibovespa_2015_a_2025[[#This Row],[Var%]]*100</f>
        <v>-0.28999999999999998</v>
      </c>
      <c r="J2029" s="9">
        <f t="shared" si="310"/>
        <v>0</v>
      </c>
      <c r="K2029" s="5">
        <f t="shared" si="311"/>
        <v>0</v>
      </c>
      <c r="L2029" s="9">
        <f t="shared" si="312"/>
        <v>0</v>
      </c>
      <c r="M2029" s="5">
        <f t="shared" ca="1" si="313"/>
        <v>0.39799999999999996</v>
      </c>
      <c r="N2029" s="9">
        <f t="shared" ca="1" si="314"/>
        <v>1</v>
      </c>
      <c r="O2029" s="5">
        <f t="shared" ca="1" si="315"/>
        <v>5.4999999999999979E-2</v>
      </c>
      <c r="P2029" s="9">
        <f t="shared" ca="1" si="316"/>
        <v>1</v>
      </c>
      <c r="Q2029" s="5">
        <f t="shared" ca="1" si="317"/>
        <v>3.2380952380952364E-2</v>
      </c>
      <c r="R2029" s="9">
        <f t="shared" ca="1" si="318"/>
        <v>1</v>
      </c>
      <c r="S2029" s="5">
        <f t="shared" si="319"/>
        <v>-1.0000000000000002</v>
      </c>
    </row>
    <row r="2030" spans="1:19" x14ac:dyDescent="0.3">
      <c r="A2030" s="7">
        <v>42851</v>
      </c>
      <c r="B2030" s="3">
        <v>64862</v>
      </c>
      <c r="C2030" s="3">
        <v>65144</v>
      </c>
      <c r="D2030" s="3">
        <v>65436</v>
      </c>
      <c r="E2030" s="3">
        <v>64679</v>
      </c>
      <c r="F2030" s="4" t="s">
        <v>936</v>
      </c>
      <c r="G2030" s="1">
        <f>VALUE(LEFT(F2030,LEN(F2030)-1))*CHOOSE(MATCH(RIGHT(F2030,1),{"K";"M";"B"},0),1000,1000000,1000000000)</f>
        <v>3320000</v>
      </c>
      <c r="H2030" s="6">
        <v>-4.4000000000000003E-3</v>
      </c>
      <c r="I2030" s="5">
        <f>+Dados_Históricos___Ibovespa_2015_a_2025[[#This Row],[Var%]]*100</f>
        <v>-0.44</v>
      </c>
      <c r="J2030" s="9">
        <f t="shared" si="310"/>
        <v>0</v>
      </c>
      <c r="K2030" s="5">
        <f t="shared" si="311"/>
        <v>0</v>
      </c>
      <c r="L2030" s="9">
        <f t="shared" si="312"/>
        <v>0</v>
      </c>
      <c r="M2030" s="5">
        <f t="shared" ca="1" si="313"/>
        <v>0.22199999999999998</v>
      </c>
      <c r="N2030" s="9">
        <f t="shared" ca="1" si="314"/>
        <v>1</v>
      </c>
      <c r="O2030" s="5">
        <f t="shared" ca="1" si="315"/>
        <v>3.8999999999999993E-2</v>
      </c>
      <c r="P2030" s="9">
        <f t="shared" ca="1" si="316"/>
        <v>1</v>
      </c>
      <c r="Q2030" s="5">
        <f t="shared" ca="1" si="317"/>
        <v>0.08</v>
      </c>
      <c r="R2030" s="9">
        <f t="shared" ca="1" si="318"/>
        <v>1</v>
      </c>
      <c r="S2030" s="5">
        <f t="shared" si="319"/>
        <v>-1</v>
      </c>
    </row>
    <row r="2031" spans="1:19" x14ac:dyDescent="0.3">
      <c r="A2031" s="7">
        <v>42850</v>
      </c>
      <c r="B2031" s="3">
        <v>65148</v>
      </c>
      <c r="C2031" s="3">
        <v>64384</v>
      </c>
      <c r="D2031" s="3">
        <v>65148</v>
      </c>
      <c r="E2031" s="3">
        <v>63875</v>
      </c>
      <c r="F2031" s="4" t="s">
        <v>1096</v>
      </c>
      <c r="G2031" s="1">
        <f>VALUE(LEFT(F2031,LEN(F2031)-1))*CHOOSE(MATCH(RIGHT(F2031,1),{"K";"M";"B"},0),1000,1000000,1000000000)</f>
        <v>3130000</v>
      </c>
      <c r="H2031" s="6">
        <v>1.18E-2</v>
      </c>
      <c r="I2031" s="5">
        <f>+Dados_Históricos___Ibovespa_2015_a_2025[[#This Row],[Var%]]*100</f>
        <v>1.18</v>
      </c>
      <c r="J2031" s="9">
        <f t="shared" si="310"/>
        <v>1</v>
      </c>
      <c r="K2031" s="5">
        <f t="shared" si="311"/>
        <v>0.67999999999999994</v>
      </c>
      <c r="L2031" s="9">
        <f t="shared" si="312"/>
        <v>1</v>
      </c>
      <c r="M2031" s="5">
        <f t="shared" ca="1" si="313"/>
        <v>0.25600000000000006</v>
      </c>
      <c r="N2031" s="9">
        <f t="shared" ca="1" si="314"/>
        <v>1</v>
      </c>
      <c r="O2031" s="5">
        <f t="shared" ca="1" si="315"/>
        <v>9.2000000000000026E-2</v>
      </c>
      <c r="P2031" s="9">
        <f t="shared" ca="1" si="316"/>
        <v>1</v>
      </c>
      <c r="Q2031" s="5">
        <f t="shared" ca="1" si="317"/>
        <v>0.12523809523809523</v>
      </c>
      <c r="R2031" s="9">
        <f t="shared" ca="1" si="318"/>
        <v>1</v>
      </c>
      <c r="S2031" s="5">
        <f t="shared" si="319"/>
        <v>-1</v>
      </c>
    </row>
    <row r="2032" spans="1:19" x14ac:dyDescent="0.3">
      <c r="A2032" s="7">
        <v>42849</v>
      </c>
      <c r="B2032" s="3">
        <v>64389</v>
      </c>
      <c r="C2032" s="3">
        <v>63761</v>
      </c>
      <c r="D2032" s="3">
        <v>64754</v>
      </c>
      <c r="E2032" s="3">
        <v>63761</v>
      </c>
      <c r="F2032" s="4" t="s">
        <v>1144</v>
      </c>
      <c r="G2032" s="1">
        <f>VALUE(LEFT(F2032,LEN(F2032)-1))*CHOOSE(MATCH(RIGHT(F2032,1),{"K";"M";"B"},0),1000,1000000,1000000000)</f>
        <v>3290000</v>
      </c>
      <c r="H2032" s="6">
        <v>9.7999999999999997E-3</v>
      </c>
      <c r="I2032" s="5">
        <f>+Dados_Históricos___Ibovespa_2015_a_2025[[#This Row],[Var%]]*100</f>
        <v>0.98</v>
      </c>
      <c r="J2032" s="9">
        <f t="shared" si="310"/>
        <v>1</v>
      </c>
      <c r="K2032" s="5">
        <f t="shared" si="311"/>
        <v>0.48</v>
      </c>
      <c r="L2032" s="9">
        <f t="shared" si="312"/>
        <v>1</v>
      </c>
      <c r="M2032" s="5">
        <f t="shared" ca="1" si="313"/>
        <v>0.5</v>
      </c>
      <c r="N2032" s="9">
        <f t="shared" ca="1" si="314"/>
        <v>1</v>
      </c>
      <c r="O2032" s="5">
        <f t="shared" ca="1" si="315"/>
        <v>3.2000000000000008E-2</v>
      </c>
      <c r="P2032" s="9">
        <f t="shared" ca="1" si="316"/>
        <v>1</v>
      </c>
      <c r="Q2032" s="5">
        <f t="shared" ca="1" si="317"/>
        <v>7.0000000000000007E-2</v>
      </c>
      <c r="R2032" s="9">
        <f t="shared" ca="1" si="318"/>
        <v>1</v>
      </c>
      <c r="S2032" s="5">
        <f t="shared" si="319"/>
        <v>-1</v>
      </c>
    </row>
    <row r="2033" spans="1:19" x14ac:dyDescent="0.3">
      <c r="A2033" s="7">
        <v>42845</v>
      </c>
      <c r="B2033" s="3">
        <v>63761</v>
      </c>
      <c r="C2033" s="3">
        <v>63406</v>
      </c>
      <c r="D2033" s="3">
        <v>64163</v>
      </c>
      <c r="E2033" s="3">
        <v>63388</v>
      </c>
      <c r="F2033" s="4" t="s">
        <v>872</v>
      </c>
      <c r="G2033" s="1">
        <f>VALUE(LEFT(F2033,LEN(F2033)-1))*CHOOSE(MATCH(RIGHT(F2033,1),{"K";"M";"B"},0),1000,1000000,1000000000)</f>
        <v>2990000</v>
      </c>
      <c r="H2033" s="6">
        <v>5.5999999999999999E-3</v>
      </c>
      <c r="I2033" s="5">
        <f>+Dados_Históricos___Ibovespa_2015_a_2025[[#This Row],[Var%]]*100</f>
        <v>0.55999999999999994</v>
      </c>
      <c r="J2033" s="9">
        <f t="shared" si="310"/>
        <v>1</v>
      </c>
      <c r="K2033" s="5">
        <f t="shared" si="311"/>
        <v>5.9999999999999942E-2</v>
      </c>
      <c r="L2033" s="9">
        <f t="shared" si="312"/>
        <v>1</v>
      </c>
      <c r="M2033" s="5">
        <f t="shared" ca="1" si="313"/>
        <v>-2.9999999999999982E-2</v>
      </c>
      <c r="N2033" s="9">
        <f t="shared" ca="1" si="314"/>
        <v>0</v>
      </c>
      <c r="O2033" s="5">
        <f t="shared" ca="1" si="315"/>
        <v>-0.15099999999999997</v>
      </c>
      <c r="P2033" s="9">
        <f t="shared" ca="1" si="316"/>
        <v>0</v>
      </c>
      <c r="Q2033" s="5">
        <f t="shared" ca="1" si="317"/>
        <v>6.4285714285714307E-2</v>
      </c>
      <c r="R2033" s="9">
        <f t="shared" ca="1" si="318"/>
        <v>1</v>
      </c>
      <c r="S2033" s="5">
        <f t="shared" si="319"/>
        <v>1</v>
      </c>
    </row>
    <row r="2034" spans="1:19" x14ac:dyDescent="0.3">
      <c r="A2034" s="7">
        <v>42844</v>
      </c>
      <c r="B2034" s="3">
        <v>63407</v>
      </c>
      <c r="C2034" s="3">
        <v>64165</v>
      </c>
      <c r="D2034" s="3">
        <v>64572</v>
      </c>
      <c r="E2034" s="3">
        <v>63219</v>
      </c>
      <c r="F2034" s="4" t="s">
        <v>1005</v>
      </c>
      <c r="G2034" s="1">
        <f>VALUE(LEFT(F2034,LEN(F2034)-1))*CHOOSE(MATCH(RIGHT(F2034,1),{"K";"M";"B"},0),1000,1000000,1000000000)</f>
        <v>3160000</v>
      </c>
      <c r="H2034" s="6">
        <v>-1.17E-2</v>
      </c>
      <c r="I2034" s="5">
        <f>+Dados_Históricos___Ibovespa_2015_a_2025[[#This Row],[Var%]]*100</f>
        <v>-1.17</v>
      </c>
      <c r="J2034" s="9">
        <f t="shared" si="310"/>
        <v>0</v>
      </c>
      <c r="K2034" s="5">
        <f t="shared" si="311"/>
        <v>-0.66999999999999993</v>
      </c>
      <c r="L2034" s="9">
        <f t="shared" si="312"/>
        <v>0</v>
      </c>
      <c r="M2034" s="5">
        <f t="shared" ca="1" si="313"/>
        <v>-0.28799999999999998</v>
      </c>
      <c r="N2034" s="9">
        <f t="shared" ca="1" si="314"/>
        <v>0</v>
      </c>
      <c r="O2034" s="5">
        <f t="shared" ca="1" si="315"/>
        <v>-0.35799999999999998</v>
      </c>
      <c r="P2034" s="9">
        <f t="shared" ca="1" si="316"/>
        <v>0</v>
      </c>
      <c r="Q2034" s="5">
        <f t="shared" ca="1" si="317"/>
        <v>-0.10190476190476191</v>
      </c>
      <c r="R2034" s="9">
        <f t="shared" ca="1" si="318"/>
        <v>0</v>
      </c>
      <c r="S2034" s="5">
        <f t="shared" si="319"/>
        <v>-1</v>
      </c>
    </row>
    <row r="2035" spans="1:19" x14ac:dyDescent="0.3">
      <c r="A2035" s="7">
        <v>42843</v>
      </c>
      <c r="B2035" s="3">
        <v>64159</v>
      </c>
      <c r="C2035" s="3">
        <v>64336</v>
      </c>
      <c r="D2035" s="3">
        <v>64591</v>
      </c>
      <c r="E2035" s="3">
        <v>63717</v>
      </c>
      <c r="F2035" s="4" t="s">
        <v>1085</v>
      </c>
      <c r="G2035" s="1">
        <f>VALUE(LEFT(F2035,LEN(F2035)-1))*CHOOSE(MATCH(RIGHT(F2035,1),{"K";"M";"B"},0),1000,1000000,1000000000)</f>
        <v>3240000</v>
      </c>
      <c r="H2035" s="6">
        <v>-2.7000000000000001E-3</v>
      </c>
      <c r="I2035" s="5">
        <f>+Dados_Históricos___Ibovespa_2015_a_2025[[#This Row],[Var%]]*100</f>
        <v>-0.27</v>
      </c>
      <c r="J2035" s="9">
        <f t="shared" si="310"/>
        <v>0</v>
      </c>
      <c r="K2035" s="5">
        <f t="shared" si="311"/>
        <v>0</v>
      </c>
      <c r="L2035" s="9">
        <f t="shared" si="312"/>
        <v>0</v>
      </c>
      <c r="M2035" s="5">
        <f t="shared" ca="1" si="313"/>
        <v>-0.14399999999999999</v>
      </c>
      <c r="N2035" s="9">
        <f t="shared" ca="1" si="314"/>
        <v>0</v>
      </c>
      <c r="O2035" s="5">
        <f t="shared" ca="1" si="315"/>
        <v>-0.15500000000000003</v>
      </c>
      <c r="P2035" s="9">
        <f t="shared" ca="1" si="316"/>
        <v>0</v>
      </c>
      <c r="Q2035" s="5">
        <f t="shared" ca="1" si="317"/>
        <v>3.8095238095238021E-3</v>
      </c>
      <c r="R2035" s="9">
        <f t="shared" ca="1" si="318"/>
        <v>1</v>
      </c>
      <c r="S2035" s="5">
        <f t="shared" si="319"/>
        <v>1</v>
      </c>
    </row>
    <row r="2036" spans="1:19" x14ac:dyDescent="0.3">
      <c r="A2036" s="7">
        <v>42842</v>
      </c>
      <c r="B2036" s="3">
        <v>64335</v>
      </c>
      <c r="C2036" s="3">
        <v>62828</v>
      </c>
      <c r="D2036" s="3">
        <v>64424</v>
      </c>
      <c r="E2036" s="3">
        <v>62828</v>
      </c>
      <c r="F2036" s="4" t="s">
        <v>1059</v>
      </c>
      <c r="G2036" s="1">
        <f>VALUE(LEFT(F2036,LEN(F2036)-1))*CHOOSE(MATCH(RIGHT(F2036,1),{"K";"M";"B"},0),1000,1000000,1000000000)</f>
        <v>3250000</v>
      </c>
      <c r="H2036" s="6">
        <v>2.4E-2</v>
      </c>
      <c r="I2036" s="5">
        <f>+Dados_Históricos___Ibovespa_2015_a_2025[[#This Row],[Var%]]*100</f>
        <v>2.4</v>
      </c>
      <c r="J2036" s="9">
        <f t="shared" si="310"/>
        <v>1</v>
      </c>
      <c r="K2036" s="5">
        <f t="shared" si="311"/>
        <v>1.9</v>
      </c>
      <c r="L2036" s="9">
        <f t="shared" si="312"/>
        <v>1</v>
      </c>
      <c r="M2036" s="5">
        <f t="shared" ca="1" si="313"/>
        <v>-7.1999999999999995E-2</v>
      </c>
      <c r="N2036" s="9">
        <f t="shared" ca="1" si="314"/>
        <v>0</v>
      </c>
      <c r="O2036" s="5">
        <f t="shared" ca="1" si="315"/>
        <v>-9.3000000000000013E-2</v>
      </c>
      <c r="P2036" s="9">
        <f t="shared" ca="1" si="316"/>
        <v>0</v>
      </c>
      <c r="Q2036" s="5">
        <f t="shared" ca="1" si="317"/>
        <v>-9.7142857142857142E-2</v>
      </c>
      <c r="R2036" s="9">
        <f t="shared" ca="1" si="318"/>
        <v>0</v>
      </c>
      <c r="S2036" s="5">
        <f t="shared" si="319"/>
        <v>1</v>
      </c>
    </row>
    <row r="2037" spans="1:19" x14ac:dyDescent="0.3">
      <c r="A2037" s="7">
        <v>42838</v>
      </c>
      <c r="B2037" s="3">
        <v>62826</v>
      </c>
      <c r="C2037" s="3">
        <v>63891</v>
      </c>
      <c r="D2037" s="3">
        <v>63992</v>
      </c>
      <c r="E2037" s="3">
        <v>62826</v>
      </c>
      <c r="F2037" s="4" t="s">
        <v>1110</v>
      </c>
      <c r="G2037" s="1">
        <f>VALUE(LEFT(F2037,LEN(F2037)-1))*CHOOSE(MATCH(RIGHT(F2037,1),{"K";"M";"B"},0),1000,1000000,1000000000)</f>
        <v>3310000</v>
      </c>
      <c r="H2037" s="6">
        <v>-1.67E-2</v>
      </c>
      <c r="I2037" s="5">
        <f>+Dados_Históricos___Ibovespa_2015_a_2025[[#This Row],[Var%]]*100</f>
        <v>-1.67</v>
      </c>
      <c r="J2037" s="9">
        <f t="shared" si="310"/>
        <v>0</v>
      </c>
      <c r="K2037" s="5">
        <f t="shared" si="311"/>
        <v>-1.17</v>
      </c>
      <c r="L2037" s="9">
        <f t="shared" si="312"/>
        <v>0</v>
      </c>
      <c r="M2037" s="5">
        <f t="shared" ca="1" si="313"/>
        <v>-0.43599999999999994</v>
      </c>
      <c r="N2037" s="9">
        <f t="shared" ca="1" si="314"/>
        <v>0</v>
      </c>
      <c r="O2037" s="5">
        <f t="shared" ca="1" si="315"/>
        <v>-0.376</v>
      </c>
      <c r="P2037" s="9">
        <f t="shared" ca="1" si="316"/>
        <v>0</v>
      </c>
      <c r="Q2037" s="5">
        <f t="shared" ca="1" si="317"/>
        <v>-0.24380952380952378</v>
      </c>
      <c r="R2037" s="9">
        <f t="shared" ca="1" si="318"/>
        <v>0</v>
      </c>
      <c r="S2037" s="5">
        <f t="shared" si="319"/>
        <v>-1</v>
      </c>
    </row>
    <row r="2038" spans="1:19" x14ac:dyDescent="0.3">
      <c r="A2038" s="7">
        <v>42837</v>
      </c>
      <c r="B2038" s="3">
        <v>63892</v>
      </c>
      <c r="C2038" s="3">
        <v>64362</v>
      </c>
      <c r="D2038" s="3">
        <v>64456</v>
      </c>
      <c r="E2038" s="3">
        <v>63814</v>
      </c>
      <c r="F2038" s="4" t="s">
        <v>973</v>
      </c>
      <c r="G2038" s="1">
        <f>VALUE(LEFT(F2038,LEN(F2038)-1))*CHOOSE(MATCH(RIGHT(F2038,1),{"K";"M";"B"},0),1000,1000000,1000000000)</f>
        <v>4390000</v>
      </c>
      <c r="H2038" s="6">
        <v>-7.3000000000000001E-3</v>
      </c>
      <c r="I2038" s="5">
        <f>+Dados_Históricos___Ibovespa_2015_a_2025[[#This Row],[Var%]]*100</f>
        <v>-0.73</v>
      </c>
      <c r="J2038" s="9">
        <f t="shared" si="310"/>
        <v>0</v>
      </c>
      <c r="K2038" s="5">
        <f t="shared" si="311"/>
        <v>-0.22999999999999998</v>
      </c>
      <c r="L2038" s="9">
        <f t="shared" si="312"/>
        <v>0</v>
      </c>
      <c r="M2038" s="5">
        <f t="shared" ca="1" si="313"/>
        <v>-0.27199999999999996</v>
      </c>
      <c r="N2038" s="9">
        <f t="shared" ca="1" si="314"/>
        <v>0</v>
      </c>
      <c r="O2038" s="5">
        <f t="shared" ca="1" si="315"/>
        <v>-0.24900000000000003</v>
      </c>
      <c r="P2038" s="9">
        <f t="shared" ca="1" si="316"/>
        <v>0</v>
      </c>
      <c r="Q2038" s="5">
        <f t="shared" ca="1" si="317"/>
        <v>-5.1428571428571435E-2</v>
      </c>
      <c r="R2038" s="9">
        <f t="shared" ca="1" si="318"/>
        <v>0</v>
      </c>
      <c r="S2038" s="5">
        <f t="shared" si="319"/>
        <v>1</v>
      </c>
    </row>
    <row r="2039" spans="1:19" x14ac:dyDescent="0.3">
      <c r="A2039" s="7">
        <v>42836</v>
      </c>
      <c r="B2039" s="3">
        <v>64360</v>
      </c>
      <c r="C2039" s="3">
        <v>64650</v>
      </c>
      <c r="D2039" s="3">
        <v>64872</v>
      </c>
      <c r="E2039" s="3">
        <v>63351</v>
      </c>
      <c r="F2039" s="4" t="s">
        <v>1061</v>
      </c>
      <c r="G2039" s="1">
        <f>VALUE(LEFT(F2039,LEN(F2039)-1))*CHOOSE(MATCH(RIGHT(F2039,1),{"K";"M";"B"},0),1000,1000000,1000000000)</f>
        <v>3280000</v>
      </c>
      <c r="H2039" s="6">
        <v>-4.4999999999999997E-3</v>
      </c>
      <c r="I2039" s="5">
        <f>+Dados_Históricos___Ibovespa_2015_a_2025[[#This Row],[Var%]]*100</f>
        <v>-0.44999999999999996</v>
      </c>
      <c r="J2039" s="9">
        <f t="shared" si="310"/>
        <v>0</v>
      </c>
      <c r="K2039" s="5">
        <f t="shared" si="311"/>
        <v>0</v>
      </c>
      <c r="L2039" s="9">
        <f t="shared" si="312"/>
        <v>0</v>
      </c>
      <c r="M2039" s="5">
        <f t="shared" ca="1" si="313"/>
        <v>-0.42800000000000005</v>
      </c>
      <c r="N2039" s="9">
        <f t="shared" ca="1" si="314"/>
        <v>0</v>
      </c>
      <c r="O2039" s="5">
        <f t="shared" ca="1" si="315"/>
        <v>-3.9000000000000014E-2</v>
      </c>
      <c r="P2039" s="9">
        <f t="shared" ca="1" si="316"/>
        <v>0</v>
      </c>
      <c r="Q2039" s="5">
        <f t="shared" ca="1" si="317"/>
        <v>-7.7142857142857124E-2</v>
      </c>
      <c r="R2039" s="9">
        <f t="shared" ca="1" si="318"/>
        <v>0</v>
      </c>
      <c r="S2039" s="5">
        <f t="shared" si="319"/>
        <v>-1</v>
      </c>
    </row>
    <row r="2040" spans="1:19" x14ac:dyDescent="0.3">
      <c r="A2040" s="7">
        <v>42835</v>
      </c>
      <c r="B2040" s="3">
        <v>64650</v>
      </c>
      <c r="C2040" s="3">
        <v>64593</v>
      </c>
      <c r="D2040" s="3">
        <v>64928</v>
      </c>
      <c r="E2040" s="3">
        <v>64115</v>
      </c>
      <c r="F2040" s="4" t="s">
        <v>1053</v>
      </c>
      <c r="G2040" s="1">
        <f>VALUE(LEFT(F2040,LEN(F2040)-1))*CHOOSE(MATCH(RIGHT(F2040,1),{"K";"M";"B"},0),1000,1000000,1000000000)</f>
        <v>3080000</v>
      </c>
      <c r="H2040" s="6">
        <v>8.9999999999999998E-4</v>
      </c>
      <c r="I2040" s="5">
        <f>+Dados_Históricos___Ibovespa_2015_a_2025[[#This Row],[Var%]]*100</f>
        <v>0.09</v>
      </c>
      <c r="J2040" s="9">
        <f t="shared" si="310"/>
        <v>1</v>
      </c>
      <c r="K2040" s="5">
        <f t="shared" si="311"/>
        <v>0</v>
      </c>
      <c r="L2040" s="9">
        <f t="shared" si="312"/>
        <v>0</v>
      </c>
      <c r="M2040" s="5">
        <f t="shared" ca="1" si="313"/>
        <v>-0.16600000000000004</v>
      </c>
      <c r="N2040" s="9">
        <f t="shared" ca="1" si="314"/>
        <v>0</v>
      </c>
      <c r="O2040" s="5">
        <f t="shared" ca="1" si="315"/>
        <v>5.800000000000001E-2</v>
      </c>
      <c r="P2040" s="9">
        <f t="shared" ca="1" si="316"/>
        <v>1</v>
      </c>
      <c r="Q2040" s="5">
        <f t="shared" ca="1" si="317"/>
        <v>7.6190476190476156E-3</v>
      </c>
      <c r="R2040" s="9">
        <f t="shared" ca="1" si="318"/>
        <v>1</v>
      </c>
      <c r="S2040" s="5">
        <f t="shared" si="319"/>
        <v>-1.0000000000000002</v>
      </c>
    </row>
    <row r="2041" spans="1:19" x14ac:dyDescent="0.3">
      <c r="A2041" s="7">
        <v>42832</v>
      </c>
      <c r="B2041" s="3">
        <v>64593</v>
      </c>
      <c r="C2041" s="3">
        <v>64202</v>
      </c>
      <c r="D2041" s="3">
        <v>65197</v>
      </c>
      <c r="E2041" s="3">
        <v>64016</v>
      </c>
      <c r="F2041" s="4" t="s">
        <v>1145</v>
      </c>
      <c r="G2041" s="1">
        <f>VALUE(LEFT(F2041,LEN(F2041)-1))*CHOOSE(MATCH(RIGHT(F2041,1),{"K";"M";"B"},0),1000,1000000,1000000000)</f>
        <v>2940000</v>
      </c>
      <c r="H2041" s="6">
        <v>5.7999999999999996E-3</v>
      </c>
      <c r="I2041" s="5">
        <f>+Dados_Históricos___Ibovespa_2015_a_2025[[#This Row],[Var%]]*100</f>
        <v>0.57999999999999996</v>
      </c>
      <c r="J2041" s="9">
        <f t="shared" si="310"/>
        <v>1</v>
      </c>
      <c r="K2041" s="5">
        <f t="shared" si="311"/>
        <v>7.999999999999996E-2</v>
      </c>
      <c r="L2041" s="9">
        <f t="shared" si="312"/>
        <v>1</v>
      </c>
      <c r="M2041" s="5">
        <f t="shared" ca="1" si="313"/>
        <v>-0.11400000000000006</v>
      </c>
      <c r="N2041" s="9">
        <f t="shared" ca="1" si="314"/>
        <v>0</v>
      </c>
      <c r="O2041" s="5">
        <f t="shared" ca="1" si="315"/>
        <v>0.11999999999999997</v>
      </c>
      <c r="P2041" s="9">
        <f t="shared" ca="1" si="316"/>
        <v>1</v>
      </c>
      <c r="Q2041" s="5">
        <f t="shared" ca="1" si="317"/>
        <v>9.9999999999999811E-3</v>
      </c>
      <c r="R2041" s="9">
        <f t="shared" ca="1" si="318"/>
        <v>1</v>
      </c>
      <c r="S2041" s="5">
        <f t="shared" si="319"/>
        <v>-1.0000000000000002</v>
      </c>
    </row>
    <row r="2042" spans="1:19" x14ac:dyDescent="0.3">
      <c r="A2042" s="7">
        <v>42831</v>
      </c>
      <c r="B2042" s="3">
        <v>64223</v>
      </c>
      <c r="C2042" s="3">
        <v>64775</v>
      </c>
      <c r="D2042" s="3">
        <v>64921</v>
      </c>
      <c r="E2042" s="3">
        <v>63762</v>
      </c>
      <c r="F2042" s="4" t="s">
        <v>1135</v>
      </c>
      <c r="G2042" s="1">
        <f>VALUE(LEFT(F2042,LEN(F2042)-1))*CHOOSE(MATCH(RIGHT(F2042,1),{"K";"M";"B"},0),1000,1000000,1000000000)</f>
        <v>2960000</v>
      </c>
      <c r="H2042" s="6">
        <v>-8.5000000000000006E-3</v>
      </c>
      <c r="I2042" s="5">
        <f>+Dados_Históricos___Ibovespa_2015_a_2025[[#This Row],[Var%]]*100</f>
        <v>-0.85000000000000009</v>
      </c>
      <c r="J2042" s="9">
        <f t="shared" si="310"/>
        <v>0</v>
      </c>
      <c r="K2042" s="5">
        <f t="shared" si="311"/>
        <v>-0.35000000000000009</v>
      </c>
      <c r="L2042" s="9">
        <f t="shared" si="312"/>
        <v>0</v>
      </c>
      <c r="M2042" s="5">
        <f t="shared" ca="1" si="313"/>
        <v>-0.31600000000000006</v>
      </c>
      <c r="N2042" s="9">
        <f t="shared" ca="1" si="314"/>
        <v>0</v>
      </c>
      <c r="O2042" s="5">
        <f t="shared" ca="1" si="315"/>
        <v>0.11299999999999999</v>
      </c>
      <c r="P2042" s="9">
        <f t="shared" ca="1" si="316"/>
        <v>1</v>
      </c>
      <c r="Q2042" s="5">
        <f t="shared" ca="1" si="317"/>
        <v>-2.7619047619047637E-2</v>
      </c>
      <c r="R2042" s="9">
        <f t="shared" ca="1" si="318"/>
        <v>0</v>
      </c>
      <c r="S2042" s="5">
        <f t="shared" si="319"/>
        <v>-1</v>
      </c>
    </row>
    <row r="2043" spans="1:19" x14ac:dyDescent="0.3">
      <c r="A2043" s="7">
        <v>42830</v>
      </c>
      <c r="B2043" s="3">
        <v>64775</v>
      </c>
      <c r="C2043" s="3">
        <v>65770</v>
      </c>
      <c r="D2043" s="3">
        <v>66211</v>
      </c>
      <c r="E2043" s="3">
        <v>64493</v>
      </c>
      <c r="F2043" s="4" t="s">
        <v>1080</v>
      </c>
      <c r="G2043" s="1">
        <f>VALUE(LEFT(F2043,LEN(F2043)-1))*CHOOSE(MATCH(RIGHT(F2043,1),{"K";"M";"B"},0),1000,1000000,1000000000)</f>
        <v>3070000</v>
      </c>
      <c r="H2043" s="6">
        <v>-1.5100000000000001E-2</v>
      </c>
      <c r="I2043" s="5">
        <f>+Dados_Históricos___Ibovespa_2015_a_2025[[#This Row],[Var%]]*100</f>
        <v>-1.51</v>
      </c>
      <c r="J2043" s="9">
        <f t="shared" si="310"/>
        <v>0</v>
      </c>
      <c r="K2043" s="5">
        <f t="shared" si="311"/>
        <v>-1.01</v>
      </c>
      <c r="L2043" s="9">
        <f t="shared" si="312"/>
        <v>0</v>
      </c>
      <c r="M2043" s="5">
        <f t="shared" ca="1" si="313"/>
        <v>-0.22599999999999998</v>
      </c>
      <c r="N2043" s="9">
        <f t="shared" ca="1" si="314"/>
        <v>0</v>
      </c>
      <c r="O2043" s="5">
        <f t="shared" ca="1" si="315"/>
        <v>0.2</v>
      </c>
      <c r="P2043" s="9">
        <f t="shared" ca="1" si="316"/>
        <v>1</v>
      </c>
      <c r="Q2043" s="5">
        <f t="shared" ca="1" si="317"/>
        <v>-6.142857142857143E-2</v>
      </c>
      <c r="R2043" s="9">
        <f t="shared" ca="1" si="318"/>
        <v>0</v>
      </c>
      <c r="S2043" s="5">
        <f t="shared" si="319"/>
        <v>-1.0000000000000002</v>
      </c>
    </row>
    <row r="2044" spans="1:19" x14ac:dyDescent="0.3">
      <c r="A2044" s="7">
        <v>42829</v>
      </c>
      <c r="B2044" s="3">
        <v>65769</v>
      </c>
      <c r="C2044" s="3">
        <v>65212</v>
      </c>
      <c r="D2044" s="3">
        <v>65775</v>
      </c>
      <c r="E2044" s="3">
        <v>64990</v>
      </c>
      <c r="F2044" s="4" t="s">
        <v>1073</v>
      </c>
      <c r="G2044" s="1">
        <f>VALUE(LEFT(F2044,LEN(F2044)-1))*CHOOSE(MATCH(RIGHT(F2044,1),{"K";"M";"B"},0),1000,1000000,1000000000)</f>
        <v>2150000</v>
      </c>
      <c r="H2044" s="6">
        <v>8.6E-3</v>
      </c>
      <c r="I2044" s="5">
        <f>+Dados_Históricos___Ibovespa_2015_a_2025[[#This Row],[Var%]]*100</f>
        <v>0.86</v>
      </c>
      <c r="J2044" s="9">
        <f t="shared" si="310"/>
        <v>1</v>
      </c>
      <c r="K2044" s="5">
        <f t="shared" si="311"/>
        <v>0.36</v>
      </c>
      <c r="L2044" s="9">
        <f t="shared" si="312"/>
        <v>1</v>
      </c>
      <c r="M2044" s="5">
        <f t="shared" ca="1" si="313"/>
        <v>0.35</v>
      </c>
      <c r="N2044" s="9">
        <f t="shared" ca="1" si="314"/>
        <v>1</v>
      </c>
      <c r="O2044" s="5">
        <f t="shared" ca="1" si="315"/>
        <v>0.437</v>
      </c>
      <c r="P2044" s="9">
        <f t="shared" ca="1" si="316"/>
        <v>1</v>
      </c>
      <c r="Q2044" s="5">
        <f t="shared" ca="1" si="317"/>
        <v>-3.2380952380952364E-2</v>
      </c>
      <c r="R2044" s="9">
        <f t="shared" ca="1" si="318"/>
        <v>0</v>
      </c>
      <c r="S2044" s="5">
        <f t="shared" si="319"/>
        <v>-1</v>
      </c>
    </row>
    <row r="2045" spans="1:19" x14ac:dyDescent="0.3">
      <c r="A2045" s="7">
        <v>42828</v>
      </c>
      <c r="B2045" s="3">
        <v>65211</v>
      </c>
      <c r="C2045" s="3">
        <v>64989</v>
      </c>
      <c r="D2045" s="3">
        <v>65384</v>
      </c>
      <c r="E2045" s="3">
        <v>64774</v>
      </c>
      <c r="F2045" s="4" t="s">
        <v>1146</v>
      </c>
      <c r="G2045" s="1">
        <f>VALUE(LEFT(F2045,LEN(F2045)-1))*CHOOSE(MATCH(RIGHT(F2045,1),{"K";"M";"B"},0),1000,1000000,1000000000)</f>
        <v>2950000</v>
      </c>
      <c r="H2045" s="6">
        <v>3.5000000000000001E-3</v>
      </c>
      <c r="I2045" s="5">
        <f>+Dados_Históricos___Ibovespa_2015_a_2025[[#This Row],[Var%]]*100</f>
        <v>0.35000000000000003</v>
      </c>
      <c r="J2045" s="9">
        <f t="shared" si="310"/>
        <v>1</v>
      </c>
      <c r="K2045" s="5">
        <f t="shared" si="311"/>
        <v>0</v>
      </c>
      <c r="L2045" s="9">
        <f t="shared" si="312"/>
        <v>0</v>
      </c>
      <c r="M2045" s="5">
        <f t="shared" ca="1" si="313"/>
        <v>0.28200000000000003</v>
      </c>
      <c r="N2045" s="9">
        <f t="shared" ca="1" si="314"/>
        <v>1</v>
      </c>
      <c r="O2045" s="5">
        <f t="shared" ca="1" si="315"/>
        <v>5.7999999999999961E-2</v>
      </c>
      <c r="P2045" s="9">
        <f t="shared" ca="1" si="316"/>
        <v>1</v>
      </c>
      <c r="Q2045" s="5">
        <f t="shared" ca="1" si="317"/>
        <v>-0.10523809523809526</v>
      </c>
      <c r="R2045" s="9">
        <f t="shared" ca="1" si="318"/>
        <v>0</v>
      </c>
      <c r="S2045" s="5">
        <f t="shared" si="319"/>
        <v>-1.0000000000000002</v>
      </c>
    </row>
    <row r="2046" spans="1:19" x14ac:dyDescent="0.3">
      <c r="A2046" s="7">
        <v>42825</v>
      </c>
      <c r="B2046" s="3">
        <v>64984</v>
      </c>
      <c r="C2046" s="3">
        <v>65266</v>
      </c>
      <c r="D2046" s="3">
        <v>65597</v>
      </c>
      <c r="E2046" s="3">
        <v>64859</v>
      </c>
      <c r="F2046" s="4" t="s">
        <v>1126</v>
      </c>
      <c r="G2046" s="1">
        <f>VALUE(LEFT(F2046,LEN(F2046)-1))*CHOOSE(MATCH(RIGHT(F2046,1),{"K";"M";"B"},0),1000,1000000,1000000000)</f>
        <v>2700000</v>
      </c>
      <c r="H2046" s="6">
        <v>-4.3E-3</v>
      </c>
      <c r="I2046" s="5">
        <f>+Dados_Históricos___Ibovespa_2015_a_2025[[#This Row],[Var%]]*100</f>
        <v>-0.43</v>
      </c>
      <c r="J2046" s="9">
        <f t="shared" si="310"/>
        <v>0</v>
      </c>
      <c r="K2046" s="5">
        <f t="shared" si="311"/>
        <v>0</v>
      </c>
      <c r="L2046" s="9">
        <f t="shared" si="312"/>
        <v>0</v>
      </c>
      <c r="M2046" s="5">
        <f t="shared" ca="1" si="313"/>
        <v>0.35399999999999998</v>
      </c>
      <c r="N2046" s="9">
        <f t="shared" ca="1" si="314"/>
        <v>1</v>
      </c>
      <c r="O2046" s="5">
        <f t="shared" ca="1" si="315"/>
        <v>0.128</v>
      </c>
      <c r="P2046" s="9">
        <f t="shared" ca="1" si="316"/>
        <v>1</v>
      </c>
      <c r="Q2046" s="5">
        <f t="shared" ca="1" si="317"/>
        <v>-5.4761904761904748E-2</v>
      </c>
      <c r="R2046" s="9">
        <f t="shared" ca="1" si="318"/>
        <v>0</v>
      </c>
      <c r="S2046" s="5">
        <f t="shared" si="319"/>
        <v>1</v>
      </c>
    </row>
    <row r="2047" spans="1:19" x14ac:dyDescent="0.3">
      <c r="A2047" s="7">
        <v>42824</v>
      </c>
      <c r="B2047" s="3">
        <v>65266</v>
      </c>
      <c r="C2047" s="3">
        <v>65541</v>
      </c>
      <c r="D2047" s="3">
        <v>65775</v>
      </c>
      <c r="E2047" s="3">
        <v>65070</v>
      </c>
      <c r="F2047" s="4" t="s">
        <v>1106</v>
      </c>
      <c r="G2047" s="1">
        <f>VALUE(LEFT(F2047,LEN(F2047)-1))*CHOOSE(MATCH(RIGHT(F2047,1),{"K";"M";"B"},0),1000,1000000,1000000000)</f>
        <v>2410000</v>
      </c>
      <c r="H2047" s="6">
        <v>-4.0000000000000001E-3</v>
      </c>
      <c r="I2047" s="5">
        <f>+Dados_Históricos___Ibovespa_2015_a_2025[[#This Row],[Var%]]*100</f>
        <v>-0.4</v>
      </c>
      <c r="J2047" s="9">
        <f t="shared" si="310"/>
        <v>0</v>
      </c>
      <c r="K2047" s="5">
        <f t="shared" si="311"/>
        <v>0</v>
      </c>
      <c r="L2047" s="9">
        <f t="shared" si="312"/>
        <v>0</v>
      </c>
      <c r="M2047" s="5">
        <f t="shared" ca="1" si="313"/>
        <v>0.54200000000000004</v>
      </c>
      <c r="N2047" s="9">
        <f t="shared" ca="1" si="314"/>
        <v>1</v>
      </c>
      <c r="O2047" s="5">
        <f t="shared" ca="1" si="315"/>
        <v>-6.8000000000000033E-2</v>
      </c>
      <c r="P2047" s="9">
        <f t="shared" ca="1" si="316"/>
        <v>0</v>
      </c>
      <c r="Q2047" s="5">
        <f t="shared" ca="1" si="317"/>
        <v>-0.11476190476190477</v>
      </c>
      <c r="R2047" s="9">
        <f t="shared" ca="1" si="318"/>
        <v>0</v>
      </c>
      <c r="S2047" s="5">
        <f t="shared" si="319"/>
        <v>-1.0000000000000002</v>
      </c>
    </row>
    <row r="2048" spans="1:19" x14ac:dyDescent="0.3">
      <c r="A2048" s="7">
        <v>42823</v>
      </c>
      <c r="B2048" s="3">
        <v>65528</v>
      </c>
      <c r="C2048" s="3">
        <v>64636</v>
      </c>
      <c r="D2048" s="3">
        <v>65551</v>
      </c>
      <c r="E2048" s="3">
        <v>64476</v>
      </c>
      <c r="F2048" s="4" t="s">
        <v>1038</v>
      </c>
      <c r="G2048" s="1">
        <f>VALUE(LEFT(F2048,LEN(F2048)-1))*CHOOSE(MATCH(RIGHT(F2048,1),{"K";"M";"B"},0),1000,1000000,1000000000)</f>
        <v>3600000</v>
      </c>
      <c r="H2048" s="6">
        <v>1.37E-2</v>
      </c>
      <c r="I2048" s="5">
        <f>+Dados_Históricos___Ibovespa_2015_a_2025[[#This Row],[Var%]]*100</f>
        <v>1.37</v>
      </c>
      <c r="J2048" s="9">
        <f t="shared" si="310"/>
        <v>1</v>
      </c>
      <c r="K2048" s="5">
        <f t="shared" si="311"/>
        <v>0.87000000000000011</v>
      </c>
      <c r="L2048" s="9">
        <f t="shared" si="312"/>
        <v>1</v>
      </c>
      <c r="M2048" s="5">
        <f t="shared" ca="1" si="313"/>
        <v>0.62600000000000011</v>
      </c>
      <c r="N2048" s="9">
        <f t="shared" ca="1" si="314"/>
        <v>1</v>
      </c>
      <c r="O2048" s="5">
        <f t="shared" ca="1" si="315"/>
        <v>-9.5999999999999974E-2</v>
      </c>
      <c r="P2048" s="9">
        <f t="shared" ca="1" si="316"/>
        <v>0</v>
      </c>
      <c r="Q2048" s="5">
        <f t="shared" ca="1" si="317"/>
        <v>-7.2380952380952365E-2</v>
      </c>
      <c r="R2048" s="9">
        <f t="shared" ca="1" si="318"/>
        <v>0</v>
      </c>
      <c r="S2048" s="5">
        <f t="shared" si="319"/>
        <v>1</v>
      </c>
    </row>
    <row r="2049" spans="1:19" x14ac:dyDescent="0.3">
      <c r="A2049" s="7">
        <v>42822</v>
      </c>
      <c r="B2049" s="3">
        <v>64640</v>
      </c>
      <c r="C2049" s="3">
        <v>64308</v>
      </c>
      <c r="D2049" s="3">
        <v>64847</v>
      </c>
      <c r="E2049" s="3">
        <v>64042</v>
      </c>
      <c r="F2049" s="4" t="s">
        <v>981</v>
      </c>
      <c r="G2049" s="1">
        <f>VALUE(LEFT(F2049,LEN(F2049)-1))*CHOOSE(MATCH(RIGHT(F2049,1),{"K";"M";"B"},0),1000,1000000,1000000000)</f>
        <v>3460000</v>
      </c>
      <c r="H2049" s="6">
        <v>5.1999999999999998E-3</v>
      </c>
      <c r="I2049" s="5">
        <f>+Dados_Históricos___Ibovespa_2015_a_2025[[#This Row],[Var%]]*100</f>
        <v>0.52</v>
      </c>
      <c r="J2049" s="9">
        <f t="shared" si="310"/>
        <v>1</v>
      </c>
      <c r="K2049" s="5">
        <f t="shared" si="311"/>
        <v>2.0000000000000018E-2</v>
      </c>
      <c r="L2049" s="9">
        <f t="shared" si="312"/>
        <v>1</v>
      </c>
      <c r="M2049" s="5">
        <f t="shared" ca="1" si="313"/>
        <v>0.52400000000000002</v>
      </c>
      <c r="N2049" s="9">
        <f t="shared" ca="1" si="314"/>
        <v>1</v>
      </c>
      <c r="O2049" s="5">
        <f t="shared" ca="1" si="315"/>
        <v>4.0000000000000036E-3</v>
      </c>
      <c r="P2049" s="9">
        <f t="shared" ca="1" si="316"/>
        <v>1</v>
      </c>
      <c r="Q2049" s="5">
        <f t="shared" ca="1" si="317"/>
        <v>-0.19380952380952379</v>
      </c>
      <c r="R2049" s="9">
        <f t="shared" ca="1" si="318"/>
        <v>0</v>
      </c>
      <c r="S2049" s="5">
        <f t="shared" si="319"/>
        <v>1</v>
      </c>
    </row>
    <row r="2050" spans="1:19" x14ac:dyDescent="0.3">
      <c r="A2050" s="7">
        <v>42821</v>
      </c>
      <c r="B2050" s="3">
        <v>64308</v>
      </c>
      <c r="C2050" s="3">
        <v>63829</v>
      </c>
      <c r="D2050" s="3">
        <v>64356</v>
      </c>
      <c r="E2050" s="3">
        <v>63030</v>
      </c>
      <c r="F2050" s="4" t="s">
        <v>1064</v>
      </c>
      <c r="G2050" s="1">
        <f>VALUE(LEFT(F2050,LEN(F2050)-1))*CHOOSE(MATCH(RIGHT(F2050,1),{"K";"M";"B"},0),1000,1000000,1000000000)</f>
        <v>2760000</v>
      </c>
      <c r="H2050" s="6">
        <v>7.1000000000000004E-3</v>
      </c>
      <c r="I2050" s="5">
        <f>+Dados_Históricos___Ibovespa_2015_a_2025[[#This Row],[Var%]]*100</f>
        <v>0.71000000000000008</v>
      </c>
      <c r="J2050" s="9">
        <f t="shared" ref="J2050:J2113" si="320">IF(I2050&lt;0,0,IF(I2050=0,0,1))</f>
        <v>1</v>
      </c>
      <c r="K2050" s="5">
        <f t="shared" ref="K2050:K2113" si="321">IF(ABS(I2050)&lt;=0.5, 0, IF(I2050&gt;0, I2050-0.5, I2050+0.5))</f>
        <v>0.21000000000000008</v>
      </c>
      <c r="L2050" s="9">
        <f t="shared" ref="L2050:L2113" si="322">IF(K2050&lt;0,0,IF(K2050=0,0,1))</f>
        <v>1</v>
      </c>
      <c r="M2050" s="5">
        <f t="shared" ref="M2050:M2113" ca="1" si="323">AVERAGE(OFFSET(I2050,0,0,5,1))</f>
        <v>-0.16600000000000001</v>
      </c>
      <c r="N2050" s="9">
        <f t="shared" ref="N2050:N2113" ca="1" si="324">IF(M2050&lt;0,0,IF(M2050=0,0,1))</f>
        <v>0</v>
      </c>
      <c r="O2050" s="5">
        <f t="shared" ref="O2050:O2113" ca="1" si="325">AVERAGE(OFFSET(I2050,0,0,10,1))</f>
        <v>-0.17499999999999996</v>
      </c>
      <c r="P2050" s="9">
        <f t="shared" ref="P2050:P2113" ca="1" si="326">IF(O2050&lt;0,0,IF(O2050=0,0,1))</f>
        <v>0</v>
      </c>
      <c r="Q2050" s="5">
        <f t="shared" ref="Q2050:Q2113" ca="1" si="327">AVERAGE(OFFSET(I2050,0,0,21,1))</f>
        <v>-0.2971428571428571</v>
      </c>
      <c r="R2050" s="9">
        <f t="shared" ref="R2050:R2113" ca="1" si="328">IF(Q2050&lt;0,0,IF(Q2050=0,0,1))</f>
        <v>0</v>
      </c>
      <c r="S2050" s="5">
        <f t="shared" ref="S2050:S2113" si="329">CORREL(G2049:G2050,I2049:I2050)</f>
        <v>-1.0000000000000002</v>
      </c>
    </row>
    <row r="2051" spans="1:19" x14ac:dyDescent="0.3">
      <c r="A2051" s="7">
        <v>42818</v>
      </c>
      <c r="B2051" s="3">
        <v>63854</v>
      </c>
      <c r="C2051" s="3">
        <v>63554</v>
      </c>
      <c r="D2051" s="3">
        <v>63997</v>
      </c>
      <c r="E2051" s="3">
        <v>63469</v>
      </c>
      <c r="F2051" s="4" t="s">
        <v>1123</v>
      </c>
      <c r="G2051" s="1">
        <f>VALUE(LEFT(F2051,LEN(F2051)-1))*CHOOSE(MATCH(RIGHT(F2051,1),{"K";"M";"B"},0),1000,1000000,1000000000)</f>
        <v>2650000</v>
      </c>
      <c r="H2051" s="6">
        <v>5.1000000000000004E-3</v>
      </c>
      <c r="I2051" s="5">
        <f>+Dados_Históricos___Ibovespa_2015_a_2025[[#This Row],[Var%]]*100</f>
        <v>0.51</v>
      </c>
      <c r="J2051" s="9">
        <f t="shared" si="320"/>
        <v>1</v>
      </c>
      <c r="K2051" s="5">
        <f t="shared" si="321"/>
        <v>1.0000000000000009E-2</v>
      </c>
      <c r="L2051" s="9">
        <f t="shared" si="322"/>
        <v>1</v>
      </c>
      <c r="M2051" s="5">
        <f t="shared" ca="1" si="323"/>
        <v>-9.8000000000000004E-2</v>
      </c>
      <c r="N2051" s="9">
        <f t="shared" ca="1" si="324"/>
        <v>0</v>
      </c>
      <c r="O2051" s="5">
        <f t="shared" ca="1" si="325"/>
        <v>-0.11299999999999996</v>
      </c>
      <c r="P2051" s="9">
        <f t="shared" ca="1" si="326"/>
        <v>0</v>
      </c>
      <c r="Q2051" s="5">
        <f t="shared" ca="1" si="327"/>
        <v>-0.36285714285714282</v>
      </c>
      <c r="R2051" s="9">
        <f t="shared" ca="1" si="328"/>
        <v>0</v>
      </c>
      <c r="S2051" s="5">
        <f t="shared" si="329"/>
        <v>1</v>
      </c>
    </row>
    <row r="2052" spans="1:19" x14ac:dyDescent="0.3">
      <c r="A2052" s="7">
        <v>42817</v>
      </c>
      <c r="B2052" s="3">
        <v>63531</v>
      </c>
      <c r="C2052" s="3">
        <v>63521</v>
      </c>
      <c r="D2052" s="3">
        <v>63942</v>
      </c>
      <c r="E2052" s="3">
        <v>62840</v>
      </c>
      <c r="F2052" s="4" t="s">
        <v>1143</v>
      </c>
      <c r="G2052" s="1">
        <f>VALUE(LEFT(F2052,LEN(F2052)-1))*CHOOSE(MATCH(RIGHT(F2052,1),{"K";"M";"B"},0),1000,1000000,1000000000)</f>
        <v>3550000</v>
      </c>
      <c r="H2052" s="6">
        <v>2.0000000000000001E-4</v>
      </c>
      <c r="I2052" s="5">
        <f>+Dados_Históricos___Ibovespa_2015_a_2025[[#This Row],[Var%]]*100</f>
        <v>0.02</v>
      </c>
      <c r="J2052" s="9">
        <f t="shared" si="320"/>
        <v>1</v>
      </c>
      <c r="K2052" s="5">
        <f t="shared" si="321"/>
        <v>0</v>
      </c>
      <c r="L2052" s="9">
        <f t="shared" si="322"/>
        <v>0</v>
      </c>
      <c r="M2052" s="5">
        <f t="shared" ca="1" si="323"/>
        <v>-0.67800000000000016</v>
      </c>
      <c r="N2052" s="9">
        <f t="shared" ca="1" si="324"/>
        <v>0</v>
      </c>
      <c r="O2052" s="5">
        <f t="shared" ca="1" si="325"/>
        <v>-0.15000000000000005</v>
      </c>
      <c r="P2052" s="9">
        <f t="shared" ca="1" si="326"/>
        <v>0</v>
      </c>
      <c r="Q2052" s="5">
        <f t="shared" ca="1" si="327"/>
        <v>-0.3509523809523809</v>
      </c>
      <c r="R2052" s="9">
        <f t="shared" ca="1" si="328"/>
        <v>0</v>
      </c>
      <c r="S2052" s="5">
        <f t="shared" si="329"/>
        <v>-1</v>
      </c>
    </row>
    <row r="2053" spans="1:19" x14ac:dyDescent="0.3">
      <c r="A2053" s="7">
        <v>42816</v>
      </c>
      <c r="B2053" s="3">
        <v>63521</v>
      </c>
      <c r="C2053" s="3">
        <v>62980</v>
      </c>
      <c r="D2053" s="3">
        <v>63747</v>
      </c>
      <c r="E2053" s="3">
        <v>62496</v>
      </c>
      <c r="F2053" s="4" t="s">
        <v>850</v>
      </c>
      <c r="G2053" s="1">
        <f>VALUE(LEFT(F2053,LEN(F2053)-1))*CHOOSE(MATCH(RIGHT(F2053,1),{"K";"M";"B"},0),1000,1000000,1000000000)</f>
        <v>4190000.0000000005</v>
      </c>
      <c r="H2053" s="6">
        <v>8.6E-3</v>
      </c>
      <c r="I2053" s="5">
        <f>+Dados_Históricos___Ibovespa_2015_a_2025[[#This Row],[Var%]]*100</f>
        <v>0.86</v>
      </c>
      <c r="J2053" s="9">
        <f t="shared" si="320"/>
        <v>1</v>
      </c>
      <c r="K2053" s="5">
        <f t="shared" si="321"/>
        <v>0.36</v>
      </c>
      <c r="L2053" s="9">
        <f t="shared" si="322"/>
        <v>1</v>
      </c>
      <c r="M2053" s="5">
        <f t="shared" ca="1" si="323"/>
        <v>-0.81799999999999995</v>
      </c>
      <c r="N2053" s="9">
        <f t="shared" ca="1" si="324"/>
        <v>0</v>
      </c>
      <c r="O2053" s="5">
        <f t="shared" ca="1" si="325"/>
        <v>-0.17299999999999999</v>
      </c>
      <c r="P2053" s="9">
        <f t="shared" ca="1" si="326"/>
        <v>0</v>
      </c>
      <c r="Q2053" s="5">
        <f t="shared" ca="1" si="327"/>
        <v>-0.29666666666666658</v>
      </c>
      <c r="R2053" s="9">
        <f t="shared" ca="1" si="328"/>
        <v>0</v>
      </c>
      <c r="S2053" s="5">
        <f t="shared" si="329"/>
        <v>1.0000000000000002</v>
      </c>
    </row>
    <row r="2054" spans="1:19" x14ac:dyDescent="0.3">
      <c r="A2054" s="7">
        <v>42815</v>
      </c>
      <c r="B2054" s="3">
        <v>62980</v>
      </c>
      <c r="C2054" s="3">
        <v>64884</v>
      </c>
      <c r="D2054" s="3">
        <v>64965</v>
      </c>
      <c r="E2054" s="3">
        <v>62795</v>
      </c>
      <c r="F2054" s="4" t="s">
        <v>1002</v>
      </c>
      <c r="G2054" s="1">
        <f>VALUE(LEFT(F2054,LEN(F2054)-1))*CHOOSE(MATCH(RIGHT(F2054,1),{"K";"M";"B"},0),1000,1000000,1000000000)</f>
        <v>3810000</v>
      </c>
      <c r="H2054" s="6">
        <v>-2.93E-2</v>
      </c>
      <c r="I2054" s="5">
        <f>+Dados_Históricos___Ibovespa_2015_a_2025[[#This Row],[Var%]]*100</f>
        <v>-2.93</v>
      </c>
      <c r="J2054" s="9">
        <f t="shared" si="320"/>
        <v>0</v>
      </c>
      <c r="K2054" s="5">
        <f t="shared" si="321"/>
        <v>-2.4300000000000002</v>
      </c>
      <c r="L2054" s="9">
        <f t="shared" si="322"/>
        <v>0</v>
      </c>
      <c r="M2054" s="5">
        <f t="shared" ca="1" si="323"/>
        <v>-0.51600000000000001</v>
      </c>
      <c r="N2054" s="9">
        <f t="shared" ca="1" si="324"/>
        <v>0</v>
      </c>
      <c r="O2054" s="5">
        <f t="shared" ca="1" si="325"/>
        <v>-0.41500000000000004</v>
      </c>
      <c r="P2054" s="9">
        <f t="shared" ca="1" si="326"/>
        <v>0</v>
      </c>
      <c r="Q2054" s="5">
        <f t="shared" ca="1" si="327"/>
        <v>-0.34238095238095234</v>
      </c>
      <c r="R2054" s="9">
        <f t="shared" ca="1" si="328"/>
        <v>0</v>
      </c>
      <c r="S2054" s="5">
        <f t="shared" si="329"/>
        <v>1</v>
      </c>
    </row>
    <row r="2055" spans="1:19" x14ac:dyDescent="0.3">
      <c r="A2055" s="7">
        <v>42814</v>
      </c>
      <c r="B2055" s="3">
        <v>64884</v>
      </c>
      <c r="C2055" s="3">
        <v>64210</v>
      </c>
      <c r="D2055" s="3">
        <v>65136</v>
      </c>
      <c r="E2055" s="3">
        <v>63672</v>
      </c>
      <c r="F2055" s="4" t="s">
        <v>1147</v>
      </c>
      <c r="G2055" s="1">
        <f>VALUE(LEFT(F2055,LEN(F2055)-1))*CHOOSE(MATCH(RIGHT(F2055,1),{"K";"M";"B"},0),1000,1000000,1000000000)</f>
        <v>3730000</v>
      </c>
      <c r="H2055" s="6">
        <v>1.0500000000000001E-2</v>
      </c>
      <c r="I2055" s="5">
        <f>+Dados_Históricos___Ibovespa_2015_a_2025[[#This Row],[Var%]]*100</f>
        <v>1.05</v>
      </c>
      <c r="J2055" s="9">
        <f t="shared" si="320"/>
        <v>1</v>
      </c>
      <c r="K2055" s="5">
        <f t="shared" si="321"/>
        <v>0.55000000000000004</v>
      </c>
      <c r="L2055" s="9">
        <f t="shared" si="322"/>
        <v>1</v>
      </c>
      <c r="M2055" s="5">
        <f t="shared" ca="1" si="323"/>
        <v>-0.184</v>
      </c>
      <c r="N2055" s="9">
        <f t="shared" ca="1" si="324"/>
        <v>0</v>
      </c>
      <c r="O2055" s="5">
        <f t="shared" ca="1" si="325"/>
        <v>-0.21199999999999997</v>
      </c>
      <c r="P2055" s="9">
        <f t="shared" ca="1" si="326"/>
        <v>0</v>
      </c>
      <c r="Q2055" s="5">
        <f t="shared" ca="1" si="327"/>
        <v>-0.21428571428571425</v>
      </c>
      <c r="R2055" s="9">
        <f t="shared" ca="1" si="328"/>
        <v>0</v>
      </c>
      <c r="S2055" s="5">
        <f t="shared" si="329"/>
        <v>-1</v>
      </c>
    </row>
    <row r="2056" spans="1:19" x14ac:dyDescent="0.3">
      <c r="A2056" s="7">
        <v>42811</v>
      </c>
      <c r="B2056" s="3">
        <v>64210</v>
      </c>
      <c r="C2056" s="3">
        <v>65783</v>
      </c>
      <c r="D2056" s="3">
        <v>66205</v>
      </c>
      <c r="E2056" s="3">
        <v>64152</v>
      </c>
      <c r="F2056" s="4" t="s">
        <v>1148</v>
      </c>
      <c r="G2056" s="1">
        <f>VALUE(LEFT(F2056,LEN(F2056)-1))*CHOOSE(MATCH(RIGHT(F2056,1),{"K";"M";"B"},0),1000,1000000,1000000000)</f>
        <v>5370000</v>
      </c>
      <c r="H2056" s="6">
        <v>-2.3900000000000001E-2</v>
      </c>
      <c r="I2056" s="5">
        <f>+Dados_Históricos___Ibovespa_2015_a_2025[[#This Row],[Var%]]*100</f>
        <v>-2.39</v>
      </c>
      <c r="J2056" s="9">
        <f t="shared" si="320"/>
        <v>0</v>
      </c>
      <c r="K2056" s="5">
        <f t="shared" si="321"/>
        <v>-1.8900000000000001</v>
      </c>
      <c r="L2056" s="9">
        <f t="shared" si="322"/>
        <v>0</v>
      </c>
      <c r="M2056" s="5">
        <f t="shared" ca="1" si="323"/>
        <v>-0.12800000000000006</v>
      </c>
      <c r="N2056" s="9">
        <f t="shared" ca="1" si="324"/>
        <v>0</v>
      </c>
      <c r="O2056" s="5">
        <f t="shared" ca="1" si="325"/>
        <v>-0.38400000000000001</v>
      </c>
      <c r="P2056" s="9">
        <f t="shared" ca="1" si="326"/>
        <v>0</v>
      </c>
      <c r="Q2056" s="5">
        <f t="shared" ca="1" si="327"/>
        <v>-0.17428571428571424</v>
      </c>
      <c r="R2056" s="9">
        <f t="shared" ca="1" si="328"/>
        <v>0</v>
      </c>
      <c r="S2056" s="5">
        <f t="shared" si="329"/>
        <v>-1</v>
      </c>
    </row>
    <row r="2057" spans="1:19" x14ac:dyDescent="0.3">
      <c r="A2057" s="7">
        <v>42810</v>
      </c>
      <c r="B2057" s="3">
        <v>65783</v>
      </c>
      <c r="C2057" s="3">
        <v>66232</v>
      </c>
      <c r="D2057" s="3">
        <v>66554</v>
      </c>
      <c r="E2057" s="3">
        <v>65531</v>
      </c>
      <c r="F2057" s="4" t="s">
        <v>1146</v>
      </c>
      <c r="G2057" s="1">
        <f>VALUE(LEFT(F2057,LEN(F2057)-1))*CHOOSE(MATCH(RIGHT(F2057,1),{"K";"M";"B"},0),1000,1000000,1000000000)</f>
        <v>2950000</v>
      </c>
      <c r="H2057" s="6">
        <v>-6.7999999999999996E-3</v>
      </c>
      <c r="I2057" s="5">
        <f>+Dados_Históricos___Ibovespa_2015_a_2025[[#This Row],[Var%]]*100</f>
        <v>-0.67999999999999994</v>
      </c>
      <c r="J2057" s="9">
        <f t="shared" si="320"/>
        <v>0</v>
      </c>
      <c r="K2057" s="5">
        <f t="shared" si="321"/>
        <v>-0.17999999999999994</v>
      </c>
      <c r="L2057" s="9">
        <f t="shared" si="322"/>
        <v>0</v>
      </c>
      <c r="M2057" s="5">
        <f t="shared" ca="1" si="323"/>
        <v>0.378</v>
      </c>
      <c r="N2057" s="9">
        <f t="shared" ca="1" si="324"/>
        <v>1</v>
      </c>
      <c r="O2057" s="5">
        <f t="shared" ca="1" si="325"/>
        <v>-3.999999999999981E-3</v>
      </c>
      <c r="P2057" s="9">
        <f t="shared" ca="1" si="326"/>
        <v>0</v>
      </c>
      <c r="Q2057" s="5">
        <f t="shared" ca="1" si="327"/>
        <v>-7.857142857142857E-2</v>
      </c>
      <c r="R2057" s="9">
        <f t="shared" ca="1" si="328"/>
        <v>0</v>
      </c>
      <c r="S2057" s="5">
        <f t="shared" si="329"/>
        <v>-1</v>
      </c>
    </row>
    <row r="2058" spans="1:19" x14ac:dyDescent="0.3">
      <c r="A2058" s="7">
        <v>42809</v>
      </c>
      <c r="B2058" s="3">
        <v>66235</v>
      </c>
      <c r="C2058" s="3">
        <v>64702</v>
      </c>
      <c r="D2058" s="3">
        <v>66318</v>
      </c>
      <c r="E2058" s="3">
        <v>64537</v>
      </c>
      <c r="F2058" s="4" t="s">
        <v>1017</v>
      </c>
      <c r="G2058" s="1">
        <f>VALUE(LEFT(F2058,LEN(F2058)-1))*CHOOSE(MATCH(RIGHT(F2058,1),{"K";"M";"B"},0),1000,1000000,1000000000)</f>
        <v>3860000</v>
      </c>
      <c r="H2058" s="6">
        <v>2.3699999999999999E-2</v>
      </c>
      <c r="I2058" s="5">
        <f>+Dados_Históricos___Ibovespa_2015_a_2025[[#This Row],[Var%]]*100</f>
        <v>2.37</v>
      </c>
      <c r="J2058" s="9">
        <f t="shared" si="320"/>
        <v>1</v>
      </c>
      <c r="K2058" s="5">
        <f t="shared" si="321"/>
        <v>1.87</v>
      </c>
      <c r="L2058" s="9">
        <f t="shared" si="322"/>
        <v>1</v>
      </c>
      <c r="M2058" s="5">
        <f t="shared" ca="1" si="323"/>
        <v>0.47199999999999998</v>
      </c>
      <c r="N2058" s="9">
        <f t="shared" ca="1" si="324"/>
        <v>1</v>
      </c>
      <c r="O2058" s="5">
        <f t="shared" ca="1" si="325"/>
        <v>-0.10499999999999998</v>
      </c>
      <c r="P2058" s="9">
        <f t="shared" ca="1" si="326"/>
        <v>0</v>
      </c>
      <c r="Q2058" s="5">
        <f t="shared" ca="1" si="327"/>
        <v>1.4285714285714315E-2</v>
      </c>
      <c r="R2058" s="9">
        <f t="shared" ca="1" si="328"/>
        <v>1</v>
      </c>
      <c r="S2058" s="5">
        <f t="shared" si="329"/>
        <v>1</v>
      </c>
    </row>
    <row r="2059" spans="1:19" x14ac:dyDescent="0.3">
      <c r="A2059" s="7">
        <v>42808</v>
      </c>
      <c r="B2059" s="3">
        <v>64699</v>
      </c>
      <c r="C2059" s="3">
        <v>65511</v>
      </c>
      <c r="D2059" s="3">
        <v>65549</v>
      </c>
      <c r="E2059" s="3">
        <v>64699</v>
      </c>
      <c r="F2059" s="4" t="s">
        <v>1003</v>
      </c>
      <c r="G2059" s="1">
        <f>VALUE(LEFT(F2059,LEN(F2059)-1))*CHOOSE(MATCH(RIGHT(F2059,1),{"K";"M";"B"},0),1000,1000000,1000000000)</f>
        <v>2910000</v>
      </c>
      <c r="H2059" s="6">
        <v>-1.2699999999999999E-2</v>
      </c>
      <c r="I2059" s="5">
        <f>+Dados_Históricos___Ibovespa_2015_a_2025[[#This Row],[Var%]]*100</f>
        <v>-1.27</v>
      </c>
      <c r="J2059" s="9">
        <f t="shared" si="320"/>
        <v>0</v>
      </c>
      <c r="K2059" s="5">
        <f t="shared" si="321"/>
        <v>-0.77</v>
      </c>
      <c r="L2059" s="9">
        <f t="shared" si="322"/>
        <v>0</v>
      </c>
      <c r="M2059" s="5">
        <f t="shared" ca="1" si="323"/>
        <v>-0.314</v>
      </c>
      <c r="N2059" s="9">
        <f t="shared" ca="1" si="324"/>
        <v>0</v>
      </c>
      <c r="O2059" s="5">
        <f t="shared" ca="1" si="325"/>
        <v>-0.29299999999999998</v>
      </c>
      <c r="P2059" s="9">
        <f t="shared" ca="1" si="326"/>
        <v>0</v>
      </c>
      <c r="Q2059" s="5">
        <f t="shared" ca="1" si="327"/>
        <v>-1.3333333333333303E-2</v>
      </c>
      <c r="R2059" s="9">
        <f t="shared" ca="1" si="328"/>
        <v>0</v>
      </c>
      <c r="S2059" s="5">
        <f t="shared" si="329"/>
        <v>1</v>
      </c>
    </row>
    <row r="2060" spans="1:19" x14ac:dyDescent="0.3">
      <c r="A2060" s="7">
        <v>42807</v>
      </c>
      <c r="B2060" s="3">
        <v>65534</v>
      </c>
      <c r="C2060" s="3">
        <v>64674</v>
      </c>
      <c r="D2060" s="3">
        <v>65651</v>
      </c>
      <c r="E2060" s="3">
        <v>64674</v>
      </c>
      <c r="F2060" s="4" t="s">
        <v>1149</v>
      </c>
      <c r="G2060" s="1">
        <f>VALUE(LEFT(F2060,LEN(F2060)-1))*CHOOSE(MATCH(RIGHT(F2060,1),{"K";"M";"B"},0),1000,1000000,1000000000)</f>
        <v>2230000</v>
      </c>
      <c r="H2060" s="6">
        <v>1.3299999999999999E-2</v>
      </c>
      <c r="I2060" s="5">
        <f>+Dados_Históricos___Ibovespa_2015_a_2025[[#This Row],[Var%]]*100</f>
        <v>1.3299999999999998</v>
      </c>
      <c r="J2060" s="9">
        <f t="shared" si="320"/>
        <v>1</v>
      </c>
      <c r="K2060" s="5">
        <f t="shared" si="321"/>
        <v>0.82999999999999985</v>
      </c>
      <c r="L2060" s="9">
        <f t="shared" si="322"/>
        <v>1</v>
      </c>
      <c r="M2060" s="5">
        <f t="shared" ca="1" si="323"/>
        <v>-0.24</v>
      </c>
      <c r="N2060" s="9">
        <f t="shared" ca="1" si="324"/>
        <v>0</v>
      </c>
      <c r="O2060" s="5">
        <f t="shared" ca="1" si="325"/>
        <v>-0.28400000000000003</v>
      </c>
      <c r="P2060" s="9">
        <f t="shared" ca="1" si="326"/>
        <v>0</v>
      </c>
      <c r="Q2060" s="5">
        <f t="shared" ca="1" si="327"/>
        <v>5.6666666666666678E-2</v>
      </c>
      <c r="R2060" s="9">
        <f t="shared" ca="1" si="328"/>
        <v>1</v>
      </c>
      <c r="S2060" s="5">
        <f t="shared" si="329"/>
        <v>-1</v>
      </c>
    </row>
    <row r="2061" spans="1:19" x14ac:dyDescent="0.3">
      <c r="A2061" s="7">
        <v>42804</v>
      </c>
      <c r="B2061" s="3">
        <v>64675</v>
      </c>
      <c r="C2061" s="3">
        <v>64586</v>
      </c>
      <c r="D2061" s="3">
        <v>65725</v>
      </c>
      <c r="E2061" s="3">
        <v>64472</v>
      </c>
      <c r="F2061" s="4" t="s">
        <v>947</v>
      </c>
      <c r="G2061" s="1">
        <f>VALUE(LEFT(F2061,LEN(F2061)-1))*CHOOSE(MATCH(RIGHT(F2061,1),{"K";"M";"B"},0),1000,1000000,1000000000)</f>
        <v>3540000</v>
      </c>
      <c r="H2061" s="6">
        <v>1.4E-3</v>
      </c>
      <c r="I2061" s="5">
        <f>+Dados_Históricos___Ibovespa_2015_a_2025[[#This Row],[Var%]]*100</f>
        <v>0.13999999999999999</v>
      </c>
      <c r="J2061" s="9">
        <f t="shared" si="320"/>
        <v>1</v>
      </c>
      <c r="K2061" s="5">
        <f t="shared" si="321"/>
        <v>0</v>
      </c>
      <c r="L2061" s="9">
        <f t="shared" si="322"/>
        <v>0</v>
      </c>
      <c r="M2061" s="5">
        <f t="shared" ca="1" si="323"/>
        <v>-0.6399999999999999</v>
      </c>
      <c r="N2061" s="9">
        <f t="shared" ca="1" si="324"/>
        <v>0</v>
      </c>
      <c r="O2061" s="5">
        <f t="shared" ca="1" si="325"/>
        <v>-0.58199999999999996</v>
      </c>
      <c r="P2061" s="9">
        <f t="shared" ca="1" si="326"/>
        <v>0</v>
      </c>
      <c r="Q2061" s="5">
        <f t="shared" ca="1" si="327"/>
        <v>4.0476190476190534E-2</v>
      </c>
      <c r="R2061" s="9">
        <f t="shared" ca="1" si="328"/>
        <v>1</v>
      </c>
      <c r="S2061" s="5">
        <f t="shared" si="329"/>
        <v>-0.99999999999999989</v>
      </c>
    </row>
    <row r="2062" spans="1:19" x14ac:dyDescent="0.3">
      <c r="A2062" s="7">
        <v>42803</v>
      </c>
      <c r="B2062" s="3">
        <v>64585</v>
      </c>
      <c r="C2062" s="3">
        <v>64718</v>
      </c>
      <c r="D2062" s="3">
        <v>65068</v>
      </c>
      <c r="E2062" s="3">
        <v>64203</v>
      </c>
      <c r="F2062" s="4" t="s">
        <v>1031</v>
      </c>
      <c r="G2062" s="1">
        <f>VALUE(LEFT(F2062,LEN(F2062)-1))*CHOOSE(MATCH(RIGHT(F2062,1),{"K";"M";"B"},0),1000,1000000,1000000000)</f>
        <v>3620000</v>
      </c>
      <c r="H2062" s="6">
        <v>-2.0999999999999999E-3</v>
      </c>
      <c r="I2062" s="5">
        <f>+Dados_Históricos___Ibovespa_2015_a_2025[[#This Row],[Var%]]*100</f>
        <v>-0.21</v>
      </c>
      <c r="J2062" s="9">
        <f t="shared" si="320"/>
        <v>0</v>
      </c>
      <c r="K2062" s="5">
        <f t="shared" si="321"/>
        <v>0</v>
      </c>
      <c r="L2062" s="9">
        <f t="shared" si="322"/>
        <v>0</v>
      </c>
      <c r="M2062" s="5">
        <f t="shared" ca="1" si="323"/>
        <v>-0.38600000000000001</v>
      </c>
      <c r="N2062" s="9">
        <f t="shared" ca="1" si="324"/>
        <v>0</v>
      </c>
      <c r="O2062" s="5">
        <f t="shared" ca="1" si="325"/>
        <v>-0.66300000000000003</v>
      </c>
      <c r="P2062" s="9">
        <f t="shared" ca="1" si="326"/>
        <v>0</v>
      </c>
      <c r="Q2062" s="5">
        <f t="shared" ca="1" si="327"/>
        <v>4.9047619047619083E-2</v>
      </c>
      <c r="R2062" s="9">
        <f t="shared" ca="1" si="328"/>
        <v>1</v>
      </c>
      <c r="S2062" s="5">
        <f t="shared" si="329"/>
        <v>-1</v>
      </c>
    </row>
    <row r="2063" spans="1:19" x14ac:dyDescent="0.3">
      <c r="A2063" s="7">
        <v>42802</v>
      </c>
      <c r="B2063" s="3">
        <v>64718</v>
      </c>
      <c r="C2063" s="3">
        <v>65748</v>
      </c>
      <c r="D2063" s="3">
        <v>65810</v>
      </c>
      <c r="E2063" s="3">
        <v>64496</v>
      </c>
      <c r="F2063" s="4" t="s">
        <v>825</v>
      </c>
      <c r="G2063" s="1">
        <f>VALUE(LEFT(F2063,LEN(F2063)-1))*CHOOSE(MATCH(RIGHT(F2063,1),{"K";"M";"B"},0),1000,1000000,1000000000)</f>
        <v>3840000</v>
      </c>
      <c r="H2063" s="6">
        <v>-1.5599999999999999E-2</v>
      </c>
      <c r="I2063" s="5">
        <f>+Dados_Históricos___Ibovespa_2015_a_2025[[#This Row],[Var%]]*100</f>
        <v>-1.5599999999999998</v>
      </c>
      <c r="J2063" s="9">
        <f t="shared" si="320"/>
        <v>0</v>
      </c>
      <c r="K2063" s="5">
        <f t="shared" si="321"/>
        <v>-1.0599999999999998</v>
      </c>
      <c r="L2063" s="9">
        <f t="shared" si="322"/>
        <v>0</v>
      </c>
      <c r="M2063" s="5">
        <f t="shared" ca="1" si="323"/>
        <v>-0.68200000000000005</v>
      </c>
      <c r="N2063" s="9">
        <f t="shared" ca="1" si="324"/>
        <v>0</v>
      </c>
      <c r="O2063" s="5">
        <f t="shared" ca="1" si="325"/>
        <v>-0.56600000000000006</v>
      </c>
      <c r="P2063" s="9">
        <f t="shared" ca="1" si="326"/>
        <v>0</v>
      </c>
      <c r="Q2063" s="5">
        <f t="shared" ca="1" si="327"/>
        <v>-1.1428571428571396E-2</v>
      </c>
      <c r="R2063" s="9">
        <f t="shared" ca="1" si="328"/>
        <v>0</v>
      </c>
      <c r="S2063" s="5">
        <f t="shared" si="329"/>
        <v>-1</v>
      </c>
    </row>
    <row r="2064" spans="1:19" x14ac:dyDescent="0.3">
      <c r="A2064" s="7">
        <v>42801</v>
      </c>
      <c r="B2064" s="3">
        <v>65742</v>
      </c>
      <c r="C2064" s="3">
        <v>66343</v>
      </c>
      <c r="D2064" s="3">
        <v>66641</v>
      </c>
      <c r="E2064" s="3">
        <v>65668</v>
      </c>
      <c r="F2064" s="4" t="s">
        <v>1119</v>
      </c>
      <c r="G2064" s="1">
        <f>VALUE(LEFT(F2064,LEN(F2064)-1))*CHOOSE(MATCH(RIGHT(F2064,1),{"K";"M";"B"},0),1000,1000000,1000000000)</f>
        <v>2980000</v>
      </c>
      <c r="H2064" s="6">
        <v>-8.9999999999999993E-3</v>
      </c>
      <c r="I2064" s="5">
        <f>+Dados_Históricos___Ibovespa_2015_a_2025[[#This Row],[Var%]]*100</f>
        <v>-0.89999999999999991</v>
      </c>
      <c r="J2064" s="9">
        <f t="shared" si="320"/>
        <v>0</v>
      </c>
      <c r="K2064" s="5">
        <f t="shared" si="321"/>
        <v>-0.39999999999999991</v>
      </c>
      <c r="L2064" s="9">
        <f t="shared" si="322"/>
        <v>0</v>
      </c>
      <c r="M2064" s="5">
        <f t="shared" ca="1" si="323"/>
        <v>-0.27199999999999996</v>
      </c>
      <c r="N2064" s="9">
        <f t="shared" ca="1" si="324"/>
        <v>0</v>
      </c>
      <c r="O2064" s="5">
        <f t="shared" ca="1" si="325"/>
        <v>-0.29400000000000004</v>
      </c>
      <c r="P2064" s="9">
        <f t="shared" ca="1" si="326"/>
        <v>0</v>
      </c>
      <c r="Q2064" s="5">
        <f t="shared" ca="1" si="327"/>
        <v>9.0476190476190474E-2</v>
      </c>
      <c r="R2064" s="9">
        <f t="shared" ca="1" si="328"/>
        <v>1</v>
      </c>
      <c r="S2064" s="5">
        <f t="shared" si="329"/>
        <v>-1.0000000000000002</v>
      </c>
    </row>
    <row r="2065" spans="1:19" x14ac:dyDescent="0.3">
      <c r="A2065" s="7">
        <v>42800</v>
      </c>
      <c r="B2065" s="3">
        <v>66341</v>
      </c>
      <c r="C2065" s="3">
        <v>66786</v>
      </c>
      <c r="D2065" s="3">
        <v>66892</v>
      </c>
      <c r="E2065" s="3">
        <v>66119</v>
      </c>
      <c r="F2065" s="4" t="s">
        <v>1079</v>
      </c>
      <c r="G2065" s="1">
        <f>VALUE(LEFT(F2065,LEN(F2065)-1))*CHOOSE(MATCH(RIGHT(F2065,1),{"K";"M";"B"},0),1000,1000000,1000000000)</f>
        <v>3440000</v>
      </c>
      <c r="H2065" s="6">
        <v>-6.7000000000000002E-3</v>
      </c>
      <c r="I2065" s="5">
        <f>+Dados_Históricos___Ibovespa_2015_a_2025[[#This Row],[Var%]]*100</f>
        <v>-0.67</v>
      </c>
      <c r="J2065" s="9">
        <f t="shared" si="320"/>
        <v>0</v>
      </c>
      <c r="K2065" s="5">
        <f t="shared" si="321"/>
        <v>-0.17000000000000004</v>
      </c>
      <c r="L2065" s="9">
        <f t="shared" si="322"/>
        <v>0</v>
      </c>
      <c r="M2065" s="5">
        <f t="shared" ca="1" si="323"/>
        <v>-0.32800000000000001</v>
      </c>
      <c r="N2065" s="9">
        <f t="shared" ca="1" si="324"/>
        <v>0</v>
      </c>
      <c r="O2065" s="5">
        <f t="shared" ca="1" si="325"/>
        <v>-0.21400000000000002</v>
      </c>
      <c r="P2065" s="9">
        <f t="shared" ca="1" si="326"/>
        <v>0</v>
      </c>
      <c r="Q2065" s="5">
        <f t="shared" ca="1" si="327"/>
        <v>0.11428571428571432</v>
      </c>
      <c r="R2065" s="9">
        <f t="shared" ca="1" si="328"/>
        <v>1</v>
      </c>
      <c r="S2065" s="5">
        <f t="shared" si="329"/>
        <v>1</v>
      </c>
    </row>
    <row r="2066" spans="1:19" x14ac:dyDescent="0.3">
      <c r="A2066" s="7">
        <v>42797</v>
      </c>
      <c r="B2066" s="3">
        <v>66786</v>
      </c>
      <c r="C2066" s="3">
        <v>65860</v>
      </c>
      <c r="D2066" s="3">
        <v>66801</v>
      </c>
      <c r="E2066" s="3">
        <v>65860</v>
      </c>
      <c r="F2066" s="4" t="s">
        <v>1118</v>
      </c>
      <c r="G2066" s="1">
        <f>VALUE(LEFT(F2066,LEN(F2066)-1))*CHOOSE(MATCH(RIGHT(F2066,1),{"K";"M";"B"},0),1000,1000000,1000000000)</f>
        <v>2740000</v>
      </c>
      <c r="H2066" s="6">
        <v>1.41E-2</v>
      </c>
      <c r="I2066" s="5">
        <f>+Dados_Históricos___Ibovespa_2015_a_2025[[#This Row],[Var%]]*100</f>
        <v>1.41</v>
      </c>
      <c r="J2066" s="9">
        <f t="shared" si="320"/>
        <v>1</v>
      </c>
      <c r="K2066" s="5">
        <f t="shared" si="321"/>
        <v>0.90999999999999992</v>
      </c>
      <c r="L2066" s="9">
        <f t="shared" si="322"/>
        <v>1</v>
      </c>
      <c r="M2066" s="5">
        <f t="shared" ca="1" si="323"/>
        <v>-0.52400000000000002</v>
      </c>
      <c r="N2066" s="9">
        <f t="shared" ca="1" si="324"/>
        <v>0</v>
      </c>
      <c r="O2066" s="5">
        <f t="shared" ca="1" si="325"/>
        <v>-0.17100000000000004</v>
      </c>
      <c r="P2066" s="9">
        <f t="shared" ca="1" si="326"/>
        <v>0</v>
      </c>
      <c r="Q2066" s="5">
        <f t="shared" ca="1" si="327"/>
        <v>0.15857142857142859</v>
      </c>
      <c r="R2066" s="9">
        <f t="shared" ca="1" si="328"/>
        <v>1</v>
      </c>
      <c r="S2066" s="5">
        <f t="shared" si="329"/>
        <v>-1</v>
      </c>
    </row>
    <row r="2067" spans="1:19" x14ac:dyDescent="0.3">
      <c r="A2067" s="7">
        <v>42796</v>
      </c>
      <c r="B2067" s="3">
        <v>65855</v>
      </c>
      <c r="C2067" s="3">
        <v>67000</v>
      </c>
      <c r="D2067" s="3">
        <v>67035</v>
      </c>
      <c r="E2067" s="3">
        <v>65594</v>
      </c>
      <c r="F2067" s="4" t="s">
        <v>1150</v>
      </c>
      <c r="G2067" s="1">
        <f>VALUE(LEFT(F2067,LEN(F2067)-1))*CHOOSE(MATCH(RIGHT(F2067,1),{"K";"M";"B"},0),1000,1000000,1000000000)</f>
        <v>3190000</v>
      </c>
      <c r="H2067" s="6">
        <v>-1.6899999999999998E-2</v>
      </c>
      <c r="I2067" s="5">
        <f>+Dados_Históricos___Ibovespa_2015_a_2025[[#This Row],[Var%]]*100</f>
        <v>-1.69</v>
      </c>
      <c r="J2067" s="9">
        <f t="shared" si="320"/>
        <v>0</v>
      </c>
      <c r="K2067" s="5">
        <f t="shared" si="321"/>
        <v>-1.19</v>
      </c>
      <c r="L2067" s="9">
        <f t="shared" si="322"/>
        <v>0</v>
      </c>
      <c r="M2067" s="5">
        <f t="shared" ca="1" si="323"/>
        <v>-0.94000000000000006</v>
      </c>
      <c r="N2067" s="9">
        <f t="shared" ca="1" si="324"/>
        <v>0</v>
      </c>
      <c r="O2067" s="5">
        <f t="shared" ca="1" si="325"/>
        <v>-0.123</v>
      </c>
      <c r="P2067" s="9">
        <f t="shared" ca="1" si="326"/>
        <v>0</v>
      </c>
      <c r="Q2067" s="5">
        <f t="shared" ca="1" si="327"/>
        <v>0.11857142857142858</v>
      </c>
      <c r="R2067" s="9">
        <f t="shared" ca="1" si="328"/>
        <v>1</v>
      </c>
      <c r="S2067" s="5">
        <f t="shared" si="329"/>
        <v>-1</v>
      </c>
    </row>
    <row r="2068" spans="1:19" x14ac:dyDescent="0.3">
      <c r="A2068" s="7">
        <v>42795</v>
      </c>
      <c r="B2068" s="3">
        <v>66989</v>
      </c>
      <c r="C2068" s="3">
        <v>66661</v>
      </c>
      <c r="D2068" s="3">
        <v>67398</v>
      </c>
      <c r="E2068" s="3">
        <v>66661</v>
      </c>
      <c r="F2068" s="4" t="s">
        <v>1151</v>
      </c>
      <c r="G2068" s="1">
        <f>VALUE(LEFT(F2068,LEN(F2068)-1))*CHOOSE(MATCH(RIGHT(F2068,1),{"K";"M";"B"},0),1000,1000000,1000000000)</f>
        <v>2450000</v>
      </c>
      <c r="H2068" s="6">
        <v>4.8999999999999998E-3</v>
      </c>
      <c r="I2068" s="5">
        <f>+Dados_Históricos___Ibovespa_2015_a_2025[[#This Row],[Var%]]*100</f>
        <v>0.49</v>
      </c>
      <c r="J2068" s="9">
        <f t="shared" si="320"/>
        <v>1</v>
      </c>
      <c r="K2068" s="5">
        <f t="shared" si="321"/>
        <v>0</v>
      </c>
      <c r="L2068" s="9">
        <f t="shared" si="322"/>
        <v>0</v>
      </c>
      <c r="M2068" s="5">
        <f t="shared" ca="1" si="323"/>
        <v>-0.45</v>
      </c>
      <c r="N2068" s="9">
        <f t="shared" ca="1" si="324"/>
        <v>0</v>
      </c>
      <c r="O2068" s="5">
        <f t="shared" ca="1" si="325"/>
        <v>7.9999999999999967E-3</v>
      </c>
      <c r="P2068" s="9">
        <f t="shared" ca="1" si="326"/>
        <v>1</v>
      </c>
      <c r="Q2068" s="5">
        <f t="shared" ca="1" si="327"/>
        <v>7.4285714285714316E-2</v>
      </c>
      <c r="R2068" s="9">
        <f t="shared" ca="1" si="328"/>
        <v>1</v>
      </c>
      <c r="S2068" s="5">
        <f t="shared" si="329"/>
        <v>-1</v>
      </c>
    </row>
    <row r="2069" spans="1:19" x14ac:dyDescent="0.3">
      <c r="A2069" s="7">
        <v>42790</v>
      </c>
      <c r="B2069" s="3">
        <v>66662</v>
      </c>
      <c r="C2069" s="3">
        <v>67458</v>
      </c>
      <c r="D2069" s="3">
        <v>67458</v>
      </c>
      <c r="E2069" s="3">
        <v>66452</v>
      </c>
      <c r="F2069" s="4" t="s">
        <v>1037</v>
      </c>
      <c r="G2069" s="1">
        <f>VALUE(LEFT(F2069,LEN(F2069)-1))*CHOOSE(MATCH(RIGHT(F2069,1),{"K";"M";"B"},0),1000,1000000,1000000000)</f>
        <v>3150000</v>
      </c>
      <c r="H2069" s="6">
        <v>-1.18E-2</v>
      </c>
      <c r="I2069" s="5">
        <f>+Dados_Históricos___Ibovespa_2015_a_2025[[#This Row],[Var%]]*100</f>
        <v>-1.18</v>
      </c>
      <c r="J2069" s="9">
        <f t="shared" si="320"/>
        <v>0</v>
      </c>
      <c r="K2069" s="5">
        <f t="shared" si="321"/>
        <v>-0.67999999999999994</v>
      </c>
      <c r="L2069" s="9">
        <f t="shared" si="322"/>
        <v>0</v>
      </c>
      <c r="M2069" s="5">
        <f t="shared" ca="1" si="323"/>
        <v>-0.31600000000000006</v>
      </c>
      <c r="N2069" s="9">
        <f t="shared" ca="1" si="324"/>
        <v>0</v>
      </c>
      <c r="O2069" s="5">
        <f t="shared" ca="1" si="325"/>
        <v>8.5999999999999979E-2</v>
      </c>
      <c r="P2069" s="9">
        <f t="shared" ca="1" si="326"/>
        <v>1</v>
      </c>
      <c r="Q2069" s="5">
        <f t="shared" ca="1" si="327"/>
        <v>3.9523809523809537E-2</v>
      </c>
      <c r="R2069" s="9">
        <f t="shared" ca="1" si="328"/>
        <v>1</v>
      </c>
      <c r="S2069" s="5">
        <f t="shared" si="329"/>
        <v>-1</v>
      </c>
    </row>
    <row r="2070" spans="1:19" x14ac:dyDescent="0.3">
      <c r="A2070" s="7">
        <v>42789</v>
      </c>
      <c r="B2070" s="3">
        <v>67461</v>
      </c>
      <c r="C2070" s="3">
        <v>68590</v>
      </c>
      <c r="D2070" s="3">
        <v>69488</v>
      </c>
      <c r="E2070" s="3">
        <v>67279</v>
      </c>
      <c r="F2070" s="4" t="s">
        <v>880</v>
      </c>
      <c r="G2070" s="1">
        <f>VALUE(LEFT(F2070,LEN(F2070)-1))*CHOOSE(MATCH(RIGHT(F2070,1),{"K";"M";"B"},0),1000,1000000,1000000000)</f>
        <v>4099999.9999999995</v>
      </c>
      <c r="H2070" s="6">
        <v>-1.6500000000000001E-2</v>
      </c>
      <c r="I2070" s="5">
        <f>+Dados_Históricos___Ibovespa_2015_a_2025[[#This Row],[Var%]]*100</f>
        <v>-1.6500000000000001</v>
      </c>
      <c r="J2070" s="9">
        <f t="shared" si="320"/>
        <v>0</v>
      </c>
      <c r="K2070" s="5">
        <f t="shared" si="321"/>
        <v>-1.1500000000000001</v>
      </c>
      <c r="L2070" s="9">
        <f t="shared" si="322"/>
        <v>0</v>
      </c>
      <c r="M2070" s="5">
        <f t="shared" ca="1" si="323"/>
        <v>-0.10000000000000006</v>
      </c>
      <c r="N2070" s="9">
        <f t="shared" ca="1" si="324"/>
        <v>0</v>
      </c>
      <c r="O2070" s="5">
        <f t="shared" ca="1" si="325"/>
        <v>0.38300000000000001</v>
      </c>
      <c r="P2070" s="9">
        <f t="shared" ca="1" si="326"/>
        <v>1</v>
      </c>
      <c r="Q2070" s="5">
        <f t="shared" ca="1" si="327"/>
        <v>0.12095238095238095</v>
      </c>
      <c r="R2070" s="9">
        <f t="shared" ca="1" si="328"/>
        <v>1</v>
      </c>
      <c r="S2070" s="5">
        <f t="shared" si="329"/>
        <v>-1.0000000000000002</v>
      </c>
    </row>
    <row r="2071" spans="1:19" x14ac:dyDescent="0.3">
      <c r="A2071" s="7">
        <v>42788</v>
      </c>
      <c r="B2071" s="3">
        <v>68590</v>
      </c>
      <c r="C2071" s="3">
        <v>69052</v>
      </c>
      <c r="D2071" s="3">
        <v>69052</v>
      </c>
      <c r="E2071" s="3">
        <v>68282</v>
      </c>
      <c r="F2071" s="4" t="s">
        <v>1075</v>
      </c>
      <c r="G2071" s="1">
        <f>VALUE(LEFT(F2071,LEN(F2071)-1))*CHOOSE(MATCH(RIGHT(F2071,1),{"K";"M";"B"},0),1000,1000000,1000000000)</f>
        <v>3480000</v>
      </c>
      <c r="H2071" s="6">
        <v>-6.7000000000000002E-3</v>
      </c>
      <c r="I2071" s="5">
        <f>+Dados_Históricos___Ibovespa_2015_a_2025[[#This Row],[Var%]]*100</f>
        <v>-0.67</v>
      </c>
      <c r="J2071" s="9">
        <f t="shared" si="320"/>
        <v>0</v>
      </c>
      <c r="K2071" s="5">
        <f t="shared" si="321"/>
        <v>-0.17000000000000004</v>
      </c>
      <c r="L2071" s="9">
        <f t="shared" si="322"/>
        <v>0</v>
      </c>
      <c r="M2071" s="5">
        <f t="shared" ca="1" si="323"/>
        <v>0.182</v>
      </c>
      <c r="N2071" s="9">
        <f t="shared" ca="1" si="324"/>
        <v>1</v>
      </c>
      <c r="O2071" s="5">
        <f t="shared" ca="1" si="325"/>
        <v>0.56800000000000006</v>
      </c>
      <c r="P2071" s="9">
        <f t="shared" ca="1" si="326"/>
        <v>1</v>
      </c>
      <c r="Q2071" s="5">
        <f t="shared" ca="1" si="327"/>
        <v>0.20619047619047623</v>
      </c>
      <c r="R2071" s="9">
        <f t="shared" ca="1" si="328"/>
        <v>1</v>
      </c>
      <c r="S2071" s="5">
        <f t="shared" si="329"/>
        <v>-0.99999999999999978</v>
      </c>
    </row>
    <row r="2072" spans="1:19" x14ac:dyDescent="0.3">
      <c r="A2072" s="7">
        <v>42787</v>
      </c>
      <c r="B2072" s="3">
        <v>69052</v>
      </c>
      <c r="C2072" s="3">
        <v>68536</v>
      </c>
      <c r="D2072" s="3">
        <v>69112</v>
      </c>
      <c r="E2072" s="3">
        <v>68536</v>
      </c>
      <c r="F2072" s="4" t="s">
        <v>1037</v>
      </c>
      <c r="G2072" s="1">
        <f>VALUE(LEFT(F2072,LEN(F2072)-1))*CHOOSE(MATCH(RIGHT(F2072,1),{"K";"M";"B"},0),1000,1000000,1000000000)</f>
        <v>3150000</v>
      </c>
      <c r="H2072" s="6">
        <v>7.6E-3</v>
      </c>
      <c r="I2072" s="5">
        <f>+Dados_Históricos___Ibovespa_2015_a_2025[[#This Row],[Var%]]*100</f>
        <v>0.76</v>
      </c>
      <c r="J2072" s="9">
        <f t="shared" si="320"/>
        <v>1</v>
      </c>
      <c r="K2072" s="5">
        <f t="shared" si="321"/>
        <v>0.26</v>
      </c>
      <c r="L2072" s="9">
        <f t="shared" si="322"/>
        <v>1</v>
      </c>
      <c r="M2072" s="5">
        <f t="shared" ca="1" si="323"/>
        <v>0.69399999999999995</v>
      </c>
      <c r="N2072" s="9">
        <f t="shared" ca="1" si="324"/>
        <v>1</v>
      </c>
      <c r="O2072" s="5">
        <f t="shared" ca="1" si="325"/>
        <v>0.73399999999999999</v>
      </c>
      <c r="P2072" s="9">
        <f t="shared" ca="1" si="326"/>
        <v>1</v>
      </c>
      <c r="Q2072" s="5">
        <f t="shared" ca="1" si="327"/>
        <v>0.32857142857142851</v>
      </c>
      <c r="R2072" s="9">
        <f t="shared" ca="1" si="328"/>
        <v>1</v>
      </c>
      <c r="S2072" s="5">
        <f t="shared" si="329"/>
        <v>-1</v>
      </c>
    </row>
    <row r="2073" spans="1:19" x14ac:dyDescent="0.3">
      <c r="A2073" s="7">
        <v>42786</v>
      </c>
      <c r="B2073" s="3">
        <v>68533</v>
      </c>
      <c r="C2073" s="3">
        <v>67756</v>
      </c>
      <c r="D2073" s="3">
        <v>68674</v>
      </c>
      <c r="E2073" s="3">
        <v>67756</v>
      </c>
      <c r="F2073" s="4" t="s">
        <v>1152</v>
      </c>
      <c r="G2073" s="1">
        <f>VALUE(LEFT(F2073,LEN(F2073)-1))*CHOOSE(MATCH(RIGHT(F2073,1),{"K";"M";"B"},0),1000,1000000,1000000000)</f>
        <v>2240000</v>
      </c>
      <c r="H2073" s="6">
        <v>1.1599999999999999E-2</v>
      </c>
      <c r="I2073" s="5">
        <f>+Dados_Históricos___Ibovespa_2015_a_2025[[#This Row],[Var%]]*100</f>
        <v>1.1599999999999999</v>
      </c>
      <c r="J2073" s="9">
        <f t="shared" si="320"/>
        <v>1</v>
      </c>
      <c r="K2073" s="5">
        <f t="shared" si="321"/>
        <v>0.65999999999999992</v>
      </c>
      <c r="L2073" s="9">
        <f t="shared" si="322"/>
        <v>1</v>
      </c>
      <c r="M2073" s="5">
        <f t="shared" ca="1" si="323"/>
        <v>0.46600000000000003</v>
      </c>
      <c r="N2073" s="9">
        <f t="shared" ca="1" si="324"/>
        <v>1</v>
      </c>
      <c r="O2073" s="5">
        <f t="shared" ca="1" si="325"/>
        <v>0.69000000000000017</v>
      </c>
      <c r="P2073" s="9">
        <f t="shared" ca="1" si="326"/>
        <v>1</v>
      </c>
      <c r="Q2073" s="5">
        <f t="shared" ca="1" si="327"/>
        <v>0.33476190476190476</v>
      </c>
      <c r="R2073" s="9">
        <f t="shared" ca="1" si="328"/>
        <v>1</v>
      </c>
      <c r="S2073" s="5">
        <f t="shared" si="329"/>
        <v>-1</v>
      </c>
    </row>
    <row r="2074" spans="1:19" x14ac:dyDescent="0.3">
      <c r="A2074" s="7">
        <v>42783</v>
      </c>
      <c r="B2074" s="3">
        <v>67748</v>
      </c>
      <c r="C2074" s="3">
        <v>67814</v>
      </c>
      <c r="D2074" s="3">
        <v>67819</v>
      </c>
      <c r="E2074" s="3">
        <v>67158</v>
      </c>
      <c r="F2074" s="4" t="s">
        <v>1101</v>
      </c>
      <c r="G2074" s="1">
        <f>VALUE(LEFT(F2074,LEN(F2074)-1))*CHOOSE(MATCH(RIGHT(F2074,1),{"K";"M";"B"},0),1000,1000000,1000000000)</f>
        <v>2870000</v>
      </c>
      <c r="H2074" s="6">
        <v>-1E-3</v>
      </c>
      <c r="I2074" s="5">
        <f>+Dados_Históricos___Ibovespa_2015_a_2025[[#This Row],[Var%]]*100</f>
        <v>-0.1</v>
      </c>
      <c r="J2074" s="9">
        <f t="shared" si="320"/>
        <v>0</v>
      </c>
      <c r="K2074" s="5">
        <f t="shared" si="321"/>
        <v>0</v>
      </c>
      <c r="L2074" s="9">
        <f t="shared" si="322"/>
        <v>0</v>
      </c>
      <c r="M2074" s="5">
        <f t="shared" ca="1" si="323"/>
        <v>0.4880000000000001</v>
      </c>
      <c r="N2074" s="9">
        <f t="shared" ca="1" si="324"/>
        <v>1</v>
      </c>
      <c r="O2074" s="5">
        <f t="shared" ca="1" si="325"/>
        <v>0.42600000000000016</v>
      </c>
      <c r="P2074" s="9">
        <f t="shared" ca="1" si="326"/>
        <v>1</v>
      </c>
      <c r="Q2074" s="5">
        <f t="shared" ca="1" si="327"/>
        <v>0.26476190476190481</v>
      </c>
      <c r="R2074" s="9">
        <f t="shared" ca="1" si="328"/>
        <v>1</v>
      </c>
      <c r="S2074" s="5">
        <f t="shared" si="329"/>
        <v>-1.0000000000000002</v>
      </c>
    </row>
    <row r="2075" spans="1:19" x14ac:dyDescent="0.3">
      <c r="A2075" s="7">
        <v>42782</v>
      </c>
      <c r="B2075" s="3">
        <v>67814</v>
      </c>
      <c r="C2075" s="3">
        <v>67979</v>
      </c>
      <c r="D2075" s="3">
        <v>68456</v>
      </c>
      <c r="E2075" s="3">
        <v>67661</v>
      </c>
      <c r="F2075" s="4" t="s">
        <v>960</v>
      </c>
      <c r="G2075" s="1">
        <f>VALUE(LEFT(F2075,LEN(F2075)-1))*CHOOSE(MATCH(RIGHT(F2075,1),{"K";"M";"B"},0),1000,1000000,1000000000)</f>
        <v>3660000</v>
      </c>
      <c r="H2075" s="6">
        <v>-2.3999999999999998E-3</v>
      </c>
      <c r="I2075" s="5">
        <f>+Dados_Históricos___Ibovespa_2015_a_2025[[#This Row],[Var%]]*100</f>
        <v>-0.24</v>
      </c>
      <c r="J2075" s="9">
        <f t="shared" si="320"/>
        <v>0</v>
      </c>
      <c r="K2075" s="5">
        <f t="shared" si="321"/>
        <v>0</v>
      </c>
      <c r="L2075" s="9">
        <f t="shared" si="322"/>
        <v>0</v>
      </c>
      <c r="M2075" s="5">
        <f t="shared" ca="1" si="323"/>
        <v>0.86599999999999999</v>
      </c>
      <c r="N2075" s="9">
        <f t="shared" ca="1" si="324"/>
        <v>1</v>
      </c>
      <c r="O2075" s="5">
        <f t="shared" ca="1" si="325"/>
        <v>0.49400000000000011</v>
      </c>
      <c r="P2075" s="9">
        <f t="shared" ca="1" si="326"/>
        <v>1</v>
      </c>
      <c r="Q2075" s="5">
        <f t="shared" ca="1" si="327"/>
        <v>0.25428571428571434</v>
      </c>
      <c r="R2075" s="9">
        <f t="shared" ca="1" si="328"/>
        <v>1</v>
      </c>
      <c r="S2075" s="5">
        <f t="shared" si="329"/>
        <v>-1.0000000000000002</v>
      </c>
    </row>
    <row r="2076" spans="1:19" x14ac:dyDescent="0.3">
      <c r="A2076" s="7">
        <v>42781</v>
      </c>
      <c r="B2076" s="3">
        <v>67976</v>
      </c>
      <c r="C2076" s="3">
        <v>66712</v>
      </c>
      <c r="D2076" s="3">
        <v>68016</v>
      </c>
      <c r="E2076" s="3">
        <v>66712</v>
      </c>
      <c r="F2076" s="4" t="s">
        <v>1153</v>
      </c>
      <c r="G2076" s="1">
        <f>VALUE(LEFT(F2076,LEN(F2076)-1))*CHOOSE(MATCH(RIGHT(F2076,1),{"K";"M";"B"},0),1000,1000000,1000000000)</f>
        <v>4250000</v>
      </c>
      <c r="H2076" s="6">
        <v>1.89E-2</v>
      </c>
      <c r="I2076" s="5">
        <f>+Dados_Históricos___Ibovespa_2015_a_2025[[#This Row],[Var%]]*100</f>
        <v>1.8900000000000001</v>
      </c>
      <c r="J2076" s="9">
        <f t="shared" si="320"/>
        <v>1</v>
      </c>
      <c r="K2076" s="5">
        <f t="shared" si="321"/>
        <v>1.3900000000000001</v>
      </c>
      <c r="L2076" s="9">
        <f t="shared" si="322"/>
        <v>1</v>
      </c>
      <c r="M2076" s="5">
        <f t="shared" ca="1" si="323"/>
        <v>0.95400000000000007</v>
      </c>
      <c r="N2076" s="9">
        <f t="shared" ca="1" si="324"/>
        <v>1</v>
      </c>
      <c r="O2076" s="5">
        <f t="shared" ca="1" si="325"/>
        <v>0.47800000000000009</v>
      </c>
      <c r="P2076" s="9">
        <f t="shared" ca="1" si="326"/>
        <v>1</v>
      </c>
      <c r="Q2076" s="5">
        <f t="shared" ca="1" si="327"/>
        <v>0.30476190476190484</v>
      </c>
      <c r="R2076" s="9">
        <f t="shared" ca="1" si="328"/>
        <v>1</v>
      </c>
      <c r="S2076" s="5">
        <f t="shared" si="329"/>
        <v>1</v>
      </c>
    </row>
    <row r="2077" spans="1:19" x14ac:dyDescent="0.3">
      <c r="A2077" s="7">
        <v>42780</v>
      </c>
      <c r="B2077" s="3">
        <v>66713</v>
      </c>
      <c r="C2077" s="3">
        <v>66971</v>
      </c>
      <c r="D2077" s="3">
        <v>67110</v>
      </c>
      <c r="E2077" s="3">
        <v>66251</v>
      </c>
      <c r="F2077" s="4" t="s">
        <v>1075</v>
      </c>
      <c r="G2077" s="1">
        <f>VALUE(LEFT(F2077,LEN(F2077)-1))*CHOOSE(MATCH(RIGHT(F2077,1),{"K";"M";"B"},0),1000,1000000,1000000000)</f>
        <v>3480000</v>
      </c>
      <c r="H2077" s="6">
        <v>-3.8E-3</v>
      </c>
      <c r="I2077" s="5">
        <f>+Dados_Históricos___Ibovespa_2015_a_2025[[#This Row],[Var%]]*100</f>
        <v>-0.38</v>
      </c>
      <c r="J2077" s="9">
        <f t="shared" si="320"/>
        <v>0</v>
      </c>
      <c r="K2077" s="5">
        <f t="shared" si="321"/>
        <v>0</v>
      </c>
      <c r="L2077" s="9">
        <f t="shared" si="322"/>
        <v>0</v>
      </c>
      <c r="M2077" s="5">
        <f t="shared" ca="1" si="323"/>
        <v>0.77400000000000013</v>
      </c>
      <c r="N2077" s="9">
        <f t="shared" ca="1" si="324"/>
        <v>1</v>
      </c>
      <c r="O2077" s="5">
        <f t="shared" ca="1" si="325"/>
        <v>0.31500000000000006</v>
      </c>
      <c r="P2077" s="9">
        <f t="shared" ca="1" si="326"/>
        <v>1</v>
      </c>
      <c r="Q2077" s="5">
        <f t="shared" ca="1" si="327"/>
        <v>0.22809523809523813</v>
      </c>
      <c r="R2077" s="9">
        <f t="shared" ca="1" si="328"/>
        <v>1</v>
      </c>
      <c r="S2077" s="5">
        <f t="shared" si="329"/>
        <v>1.0000000000000002</v>
      </c>
    </row>
    <row r="2078" spans="1:19" x14ac:dyDescent="0.3">
      <c r="A2078" s="7">
        <v>42779</v>
      </c>
      <c r="B2078" s="3">
        <v>66968</v>
      </c>
      <c r="C2078" s="3">
        <v>66125</v>
      </c>
      <c r="D2078" s="3">
        <v>67094</v>
      </c>
      <c r="E2078" s="3">
        <v>66125</v>
      </c>
      <c r="F2078" s="4" t="s">
        <v>1008</v>
      </c>
      <c r="G2078" s="1">
        <f>VALUE(LEFT(F2078,LEN(F2078)-1))*CHOOSE(MATCH(RIGHT(F2078,1),{"K";"M";"B"},0),1000,1000000,1000000000)</f>
        <v>3200000</v>
      </c>
      <c r="H2078" s="6">
        <v>1.2699999999999999E-2</v>
      </c>
      <c r="I2078" s="5">
        <f>+Dados_Históricos___Ibovespa_2015_a_2025[[#This Row],[Var%]]*100</f>
        <v>1.27</v>
      </c>
      <c r="J2078" s="9">
        <f t="shared" si="320"/>
        <v>1</v>
      </c>
      <c r="K2078" s="5">
        <f t="shared" si="321"/>
        <v>0.77</v>
      </c>
      <c r="L2078" s="9">
        <f t="shared" si="322"/>
        <v>1</v>
      </c>
      <c r="M2078" s="5">
        <f t="shared" ca="1" si="323"/>
        <v>0.91400000000000003</v>
      </c>
      <c r="N2078" s="9">
        <f t="shared" ca="1" si="324"/>
        <v>1</v>
      </c>
      <c r="O2078" s="5">
        <f t="shared" ca="1" si="325"/>
        <v>0.41000000000000003</v>
      </c>
      <c r="P2078" s="9">
        <f t="shared" ca="1" si="326"/>
        <v>1</v>
      </c>
      <c r="Q2078" s="5">
        <f t="shared" ca="1" si="327"/>
        <v>0.22380952380952385</v>
      </c>
      <c r="R2078" s="9">
        <f t="shared" ca="1" si="328"/>
        <v>1</v>
      </c>
      <c r="S2078" s="5">
        <f t="shared" si="329"/>
        <v>-1</v>
      </c>
    </row>
    <row r="2079" spans="1:19" x14ac:dyDescent="0.3">
      <c r="A2079" s="7">
        <v>42776</v>
      </c>
      <c r="B2079" s="3">
        <v>66125</v>
      </c>
      <c r="C2079" s="3">
        <v>64965</v>
      </c>
      <c r="D2079" s="3">
        <v>66292</v>
      </c>
      <c r="E2079" s="3">
        <v>64935</v>
      </c>
      <c r="F2079" s="4" t="s">
        <v>1143</v>
      </c>
      <c r="G2079" s="1">
        <f>VALUE(LEFT(F2079,LEN(F2079)-1))*CHOOSE(MATCH(RIGHT(F2079,1),{"K";"M";"B"},0),1000,1000000,1000000000)</f>
        <v>3550000</v>
      </c>
      <c r="H2079" s="6">
        <v>1.7899999999999999E-2</v>
      </c>
      <c r="I2079" s="5">
        <f>+Dados_Históricos___Ibovespa_2015_a_2025[[#This Row],[Var%]]*100</f>
        <v>1.79</v>
      </c>
      <c r="J2079" s="9">
        <f t="shared" si="320"/>
        <v>1</v>
      </c>
      <c r="K2079" s="5">
        <f t="shared" si="321"/>
        <v>1.29</v>
      </c>
      <c r="L2079" s="9">
        <f t="shared" si="322"/>
        <v>1</v>
      </c>
      <c r="M2079" s="5">
        <f t="shared" ca="1" si="323"/>
        <v>0.36399999999999999</v>
      </c>
      <c r="N2079" s="9">
        <f t="shared" ca="1" si="324"/>
        <v>1</v>
      </c>
      <c r="O2079" s="5">
        <f t="shared" ca="1" si="325"/>
        <v>2.0999999999999998E-2</v>
      </c>
      <c r="P2079" s="9">
        <f t="shared" ca="1" si="326"/>
        <v>1</v>
      </c>
      <c r="Q2079" s="5">
        <f t="shared" ca="1" si="327"/>
        <v>0.27809523809523806</v>
      </c>
      <c r="R2079" s="9">
        <f t="shared" ca="1" si="328"/>
        <v>1</v>
      </c>
      <c r="S2079" s="5">
        <f t="shared" si="329"/>
        <v>1</v>
      </c>
    </row>
    <row r="2080" spans="1:19" x14ac:dyDescent="0.3">
      <c r="A2080" s="7">
        <v>42775</v>
      </c>
      <c r="B2080" s="3">
        <v>64965</v>
      </c>
      <c r="C2080" s="3">
        <v>64850</v>
      </c>
      <c r="D2080" s="3">
        <v>65302</v>
      </c>
      <c r="E2080" s="3">
        <v>64587</v>
      </c>
      <c r="F2080" s="4" t="s">
        <v>1117</v>
      </c>
      <c r="G2080" s="1">
        <f>VALUE(LEFT(F2080,LEN(F2080)-1))*CHOOSE(MATCH(RIGHT(F2080,1),{"K";"M";"B"},0),1000,1000000,1000000000)</f>
        <v>2720000</v>
      </c>
      <c r="H2080" s="6">
        <v>2E-3</v>
      </c>
      <c r="I2080" s="5">
        <f>+Dados_Históricos___Ibovespa_2015_a_2025[[#This Row],[Var%]]*100</f>
        <v>0.2</v>
      </c>
      <c r="J2080" s="9">
        <f t="shared" si="320"/>
        <v>1</v>
      </c>
      <c r="K2080" s="5">
        <f t="shared" si="321"/>
        <v>0</v>
      </c>
      <c r="L2080" s="9">
        <f t="shared" si="322"/>
        <v>0</v>
      </c>
      <c r="M2080" s="5">
        <f t="shared" ca="1" si="323"/>
        <v>0.12200000000000004</v>
      </c>
      <c r="N2080" s="9">
        <f t="shared" ca="1" si="324"/>
        <v>1</v>
      </c>
      <c r="O2080" s="5">
        <f t="shared" ca="1" si="325"/>
        <v>-0.182</v>
      </c>
      <c r="P2080" s="9">
        <f t="shared" ca="1" si="326"/>
        <v>0</v>
      </c>
      <c r="Q2080" s="5">
        <f t="shared" ca="1" si="327"/>
        <v>0.21714285714285714</v>
      </c>
      <c r="R2080" s="9">
        <f t="shared" ca="1" si="328"/>
        <v>1</v>
      </c>
      <c r="S2080" s="5">
        <f t="shared" si="329"/>
        <v>1.0000000000000002</v>
      </c>
    </row>
    <row r="2081" spans="1:19" x14ac:dyDescent="0.3">
      <c r="A2081" s="7">
        <v>42774</v>
      </c>
      <c r="B2081" s="3">
        <v>64835</v>
      </c>
      <c r="C2081" s="3">
        <v>64200</v>
      </c>
      <c r="D2081" s="3">
        <v>64835</v>
      </c>
      <c r="E2081" s="3">
        <v>63740</v>
      </c>
      <c r="F2081" s="4" t="s">
        <v>1085</v>
      </c>
      <c r="G2081" s="1">
        <f>VALUE(LEFT(F2081,LEN(F2081)-1))*CHOOSE(MATCH(RIGHT(F2081,1),{"K";"M";"B"},0),1000,1000000,1000000000)</f>
        <v>3240000</v>
      </c>
      <c r="H2081" s="6">
        <v>9.9000000000000008E-3</v>
      </c>
      <c r="I2081" s="5">
        <f>+Dados_Históricos___Ibovespa_2015_a_2025[[#This Row],[Var%]]*100</f>
        <v>0.9900000000000001</v>
      </c>
      <c r="J2081" s="9">
        <f t="shared" si="320"/>
        <v>1</v>
      </c>
      <c r="K2081" s="5">
        <f t="shared" si="321"/>
        <v>0.4900000000000001</v>
      </c>
      <c r="L2081" s="9">
        <f t="shared" si="322"/>
        <v>1</v>
      </c>
      <c r="M2081" s="5">
        <f t="shared" ca="1" si="323"/>
        <v>2.0000000000000018E-3</v>
      </c>
      <c r="N2081" s="9">
        <f t="shared" ca="1" si="324"/>
        <v>1</v>
      </c>
      <c r="O2081" s="5">
        <f t="shared" ca="1" si="325"/>
        <v>-0.14899999999999999</v>
      </c>
      <c r="P2081" s="9">
        <f t="shared" ca="1" si="326"/>
        <v>0</v>
      </c>
      <c r="Q2081" s="5">
        <f t="shared" ca="1" si="327"/>
        <v>0.24095238095238097</v>
      </c>
      <c r="R2081" s="9">
        <f t="shared" ca="1" si="328"/>
        <v>1</v>
      </c>
      <c r="S2081" s="5">
        <f t="shared" si="329"/>
        <v>1</v>
      </c>
    </row>
    <row r="2082" spans="1:19" x14ac:dyDescent="0.3">
      <c r="A2082" s="7">
        <v>42773</v>
      </c>
      <c r="B2082" s="3">
        <v>64199</v>
      </c>
      <c r="C2082" s="3">
        <v>64022</v>
      </c>
      <c r="D2082" s="3">
        <v>64815</v>
      </c>
      <c r="E2082" s="3">
        <v>63938</v>
      </c>
      <c r="F2082" s="4" t="s">
        <v>1104</v>
      </c>
      <c r="G2082" s="1">
        <f>VALUE(LEFT(F2082,LEN(F2082)-1))*CHOOSE(MATCH(RIGHT(F2082,1),{"K";"M";"B"},0),1000,1000000,1000000000)</f>
        <v>2860000</v>
      </c>
      <c r="H2082" s="6">
        <v>3.2000000000000002E-3</v>
      </c>
      <c r="I2082" s="5">
        <f>+Dados_Históricos___Ibovespa_2015_a_2025[[#This Row],[Var%]]*100</f>
        <v>0.32</v>
      </c>
      <c r="J2082" s="9">
        <f t="shared" si="320"/>
        <v>1</v>
      </c>
      <c r="K2082" s="5">
        <f t="shared" si="321"/>
        <v>0</v>
      </c>
      <c r="L2082" s="9">
        <f t="shared" si="322"/>
        <v>0</v>
      </c>
      <c r="M2082" s="5">
        <f t="shared" ca="1" si="323"/>
        <v>-0.14399999999999999</v>
      </c>
      <c r="N2082" s="9">
        <f t="shared" ca="1" si="324"/>
        <v>0</v>
      </c>
      <c r="O2082" s="5">
        <f t="shared" ca="1" si="325"/>
        <v>-0.23399999999999993</v>
      </c>
      <c r="P2082" s="9">
        <f t="shared" ca="1" si="326"/>
        <v>0</v>
      </c>
      <c r="Q2082" s="5">
        <f t="shared" ca="1" si="327"/>
        <v>0.19666666666666671</v>
      </c>
      <c r="R2082" s="9">
        <f t="shared" ca="1" si="328"/>
        <v>1</v>
      </c>
      <c r="S2082" s="5">
        <f t="shared" si="329"/>
        <v>1</v>
      </c>
    </row>
    <row r="2083" spans="1:19" x14ac:dyDescent="0.3">
      <c r="A2083" s="7">
        <v>42772</v>
      </c>
      <c r="B2083" s="3">
        <v>63993</v>
      </c>
      <c r="C2083" s="3">
        <v>64957</v>
      </c>
      <c r="D2083" s="3">
        <v>65327</v>
      </c>
      <c r="E2083" s="3">
        <v>63933</v>
      </c>
      <c r="F2083" s="4" t="s">
        <v>1083</v>
      </c>
      <c r="G2083" s="1">
        <f>VALUE(LEFT(F2083,LEN(F2083)-1))*CHOOSE(MATCH(RIGHT(F2083,1),{"K";"M";"B"},0),1000,1000000,1000000000)</f>
        <v>2630000</v>
      </c>
      <c r="H2083" s="6">
        <v>-1.4800000000000001E-2</v>
      </c>
      <c r="I2083" s="5">
        <f>+Dados_Históricos___Ibovespa_2015_a_2025[[#This Row],[Var%]]*100</f>
        <v>-1.48</v>
      </c>
      <c r="J2083" s="9">
        <f t="shared" si="320"/>
        <v>0</v>
      </c>
      <c r="K2083" s="5">
        <f t="shared" si="321"/>
        <v>-0.98</v>
      </c>
      <c r="L2083" s="9">
        <f t="shared" si="322"/>
        <v>0</v>
      </c>
      <c r="M2083" s="5">
        <f t="shared" ca="1" si="323"/>
        <v>-9.4E-2</v>
      </c>
      <c r="N2083" s="9">
        <f t="shared" ca="1" si="324"/>
        <v>0</v>
      </c>
      <c r="O2083" s="5">
        <f t="shared" ca="1" si="325"/>
        <v>-7.5999999999999984E-2</v>
      </c>
      <c r="P2083" s="9">
        <f t="shared" ca="1" si="326"/>
        <v>0</v>
      </c>
      <c r="Q2083" s="5">
        <f t="shared" ca="1" si="327"/>
        <v>0.15047619047619051</v>
      </c>
      <c r="R2083" s="9">
        <f t="shared" ca="1" si="328"/>
        <v>1</v>
      </c>
      <c r="S2083" s="5">
        <f t="shared" si="329"/>
        <v>1</v>
      </c>
    </row>
    <row r="2084" spans="1:19" x14ac:dyDescent="0.3">
      <c r="A2084" s="7">
        <v>42769</v>
      </c>
      <c r="B2084" s="3">
        <v>64954</v>
      </c>
      <c r="C2084" s="3">
        <v>64579</v>
      </c>
      <c r="D2084" s="3">
        <v>65387</v>
      </c>
      <c r="E2084" s="3">
        <v>64264</v>
      </c>
      <c r="F2084" s="4" t="s">
        <v>913</v>
      </c>
      <c r="G2084" s="1">
        <f>VALUE(LEFT(F2084,LEN(F2084)-1))*CHOOSE(MATCH(RIGHT(F2084,1),{"K";"M";"B"},0),1000,1000000,1000000000)</f>
        <v>3590000</v>
      </c>
      <c r="H2084" s="6">
        <v>5.7999999999999996E-3</v>
      </c>
      <c r="I2084" s="5">
        <f>+Dados_Históricos___Ibovespa_2015_a_2025[[#This Row],[Var%]]*100</f>
        <v>0.57999999999999996</v>
      </c>
      <c r="J2084" s="9">
        <f t="shared" si="320"/>
        <v>1</v>
      </c>
      <c r="K2084" s="5">
        <f t="shared" si="321"/>
        <v>7.999999999999996E-2</v>
      </c>
      <c r="L2084" s="9">
        <f t="shared" si="322"/>
        <v>1</v>
      </c>
      <c r="M2084" s="5">
        <f t="shared" ca="1" si="323"/>
        <v>-0.32200000000000001</v>
      </c>
      <c r="N2084" s="9">
        <f t="shared" ca="1" si="324"/>
        <v>0</v>
      </c>
      <c r="O2084" s="5">
        <f t="shared" ca="1" si="325"/>
        <v>0.16099999999999998</v>
      </c>
      <c r="P2084" s="9">
        <f t="shared" ca="1" si="326"/>
        <v>1</v>
      </c>
      <c r="Q2084" s="5">
        <f t="shared" ca="1" si="327"/>
        <v>0.25809523809523804</v>
      </c>
      <c r="R2084" s="9">
        <f t="shared" ca="1" si="328"/>
        <v>1</v>
      </c>
      <c r="S2084" s="5">
        <f t="shared" si="329"/>
        <v>1</v>
      </c>
    </row>
    <row r="2085" spans="1:19" x14ac:dyDescent="0.3">
      <c r="A2085" s="7">
        <v>42768</v>
      </c>
      <c r="B2085" s="3">
        <v>64578</v>
      </c>
      <c r="C2085" s="3">
        <v>64835</v>
      </c>
      <c r="D2085" s="3">
        <v>65132</v>
      </c>
      <c r="E2085" s="3">
        <v>64163</v>
      </c>
      <c r="F2085" s="4" t="s">
        <v>1093</v>
      </c>
      <c r="G2085" s="1">
        <f>VALUE(LEFT(F2085,LEN(F2085)-1))*CHOOSE(MATCH(RIGHT(F2085,1),{"K";"M";"B"},0),1000,1000000,1000000000)</f>
        <v>3050000</v>
      </c>
      <c r="H2085" s="6">
        <v>-4.0000000000000001E-3</v>
      </c>
      <c r="I2085" s="5">
        <f>+Dados_Históricos___Ibovespa_2015_a_2025[[#This Row],[Var%]]*100</f>
        <v>-0.4</v>
      </c>
      <c r="J2085" s="9">
        <f t="shared" si="320"/>
        <v>0</v>
      </c>
      <c r="K2085" s="5">
        <f t="shared" si="321"/>
        <v>0</v>
      </c>
      <c r="L2085" s="9">
        <f t="shared" si="322"/>
        <v>0</v>
      </c>
      <c r="M2085" s="5">
        <f t="shared" ca="1" si="323"/>
        <v>-0.48599999999999993</v>
      </c>
      <c r="N2085" s="9">
        <f t="shared" ca="1" si="324"/>
        <v>0</v>
      </c>
      <c r="O2085" s="5">
        <f t="shared" ca="1" si="325"/>
        <v>7.2000000000000022E-2</v>
      </c>
      <c r="P2085" s="9">
        <f t="shared" ca="1" si="326"/>
        <v>1</v>
      </c>
      <c r="Q2085" s="5">
        <f t="shared" ca="1" si="327"/>
        <v>0.21333333333333332</v>
      </c>
      <c r="R2085" s="9">
        <f t="shared" ca="1" si="328"/>
        <v>1</v>
      </c>
      <c r="S2085" s="5">
        <f t="shared" si="329"/>
        <v>1</v>
      </c>
    </row>
    <row r="2086" spans="1:19" x14ac:dyDescent="0.3">
      <c r="A2086" s="7">
        <v>42767</v>
      </c>
      <c r="B2086" s="3">
        <v>64836</v>
      </c>
      <c r="C2086" s="3">
        <v>64687</v>
      </c>
      <c r="D2086" s="3">
        <v>65594</v>
      </c>
      <c r="E2086" s="3">
        <v>64687</v>
      </c>
      <c r="F2086" s="4" t="s">
        <v>1110</v>
      </c>
      <c r="G2086" s="1">
        <f>VALUE(LEFT(F2086,LEN(F2086)-1))*CHOOSE(MATCH(RIGHT(F2086,1),{"K";"M";"B"},0),1000,1000000,1000000000)</f>
        <v>3310000</v>
      </c>
      <c r="H2086" s="6">
        <v>2.5999999999999999E-3</v>
      </c>
      <c r="I2086" s="5">
        <f>+Dados_Históricos___Ibovespa_2015_a_2025[[#This Row],[Var%]]*100</f>
        <v>0.26</v>
      </c>
      <c r="J2086" s="9">
        <f t="shared" si="320"/>
        <v>1</v>
      </c>
      <c r="K2086" s="5">
        <f t="shared" si="321"/>
        <v>0</v>
      </c>
      <c r="L2086" s="9">
        <f t="shared" si="322"/>
        <v>0</v>
      </c>
      <c r="M2086" s="5">
        <f t="shared" ca="1" si="323"/>
        <v>-0.30000000000000004</v>
      </c>
      <c r="N2086" s="9">
        <f t="shared" ca="1" si="324"/>
        <v>0</v>
      </c>
      <c r="O2086" s="5">
        <f t="shared" ca="1" si="325"/>
        <v>7.999999999999996E-2</v>
      </c>
      <c r="P2086" s="9">
        <f t="shared" ca="1" si="326"/>
        <v>1</v>
      </c>
      <c r="Q2086" s="5">
        <f t="shared" ca="1" si="327"/>
        <v>0.41</v>
      </c>
      <c r="R2086" s="9">
        <f t="shared" ca="1" si="328"/>
        <v>1</v>
      </c>
      <c r="S2086" s="5">
        <f t="shared" si="329"/>
        <v>1</v>
      </c>
    </row>
    <row r="2087" spans="1:19" x14ac:dyDescent="0.3">
      <c r="A2087" s="7">
        <v>42766</v>
      </c>
      <c r="B2087" s="3">
        <v>64671</v>
      </c>
      <c r="C2087" s="3">
        <v>64310</v>
      </c>
      <c r="D2087" s="3">
        <v>64901</v>
      </c>
      <c r="E2087" s="3">
        <v>64284</v>
      </c>
      <c r="F2087" s="4" t="s">
        <v>1069</v>
      </c>
      <c r="G2087" s="1">
        <f>VALUE(LEFT(F2087,LEN(F2087)-1))*CHOOSE(MATCH(RIGHT(F2087,1),{"K";"M";"B"},0),1000,1000000,1000000000)</f>
        <v>2820000</v>
      </c>
      <c r="H2087" s="6">
        <v>5.7000000000000002E-3</v>
      </c>
      <c r="I2087" s="5">
        <f>+Dados_Históricos___Ibovespa_2015_a_2025[[#This Row],[Var%]]*100</f>
        <v>0.57000000000000006</v>
      </c>
      <c r="J2087" s="9">
        <f t="shared" si="320"/>
        <v>1</v>
      </c>
      <c r="K2087" s="5">
        <f t="shared" si="321"/>
        <v>7.0000000000000062E-2</v>
      </c>
      <c r="L2087" s="9">
        <f t="shared" si="322"/>
        <v>1</v>
      </c>
      <c r="M2087" s="5">
        <f t="shared" ca="1" si="323"/>
        <v>-0.32400000000000001</v>
      </c>
      <c r="N2087" s="9">
        <f t="shared" ca="1" si="324"/>
        <v>0</v>
      </c>
      <c r="O2087" s="5">
        <f t="shared" ca="1" si="325"/>
        <v>0.13599999999999998</v>
      </c>
      <c r="P2087" s="9">
        <f t="shared" ca="1" si="326"/>
        <v>1</v>
      </c>
      <c r="Q2087" s="5">
        <f t="shared" ca="1" si="327"/>
        <v>0.34714285714285709</v>
      </c>
      <c r="R2087" s="9">
        <f t="shared" ca="1" si="328"/>
        <v>1</v>
      </c>
      <c r="S2087" s="5">
        <f t="shared" si="329"/>
        <v>-1</v>
      </c>
    </row>
    <row r="2088" spans="1:19" x14ac:dyDescent="0.3">
      <c r="A2088" s="7">
        <v>42765</v>
      </c>
      <c r="B2088" s="3">
        <v>64302</v>
      </c>
      <c r="C2088" s="3">
        <v>66025</v>
      </c>
      <c r="D2088" s="3">
        <v>66025</v>
      </c>
      <c r="E2088" s="3">
        <v>64165</v>
      </c>
      <c r="F2088" s="4" t="s">
        <v>1128</v>
      </c>
      <c r="G2088" s="1">
        <f>VALUE(LEFT(F2088,LEN(F2088)-1))*CHOOSE(MATCH(RIGHT(F2088,1),{"K";"M";"B"},0),1000,1000000,1000000000)</f>
        <v>2330000</v>
      </c>
      <c r="H2088" s="6">
        <v>-2.6200000000000001E-2</v>
      </c>
      <c r="I2088" s="5">
        <f>+Dados_Históricos___Ibovespa_2015_a_2025[[#This Row],[Var%]]*100</f>
        <v>-2.62</v>
      </c>
      <c r="J2088" s="9">
        <f t="shared" si="320"/>
        <v>0</v>
      </c>
      <c r="K2088" s="5">
        <f t="shared" si="321"/>
        <v>-2.12</v>
      </c>
      <c r="L2088" s="9">
        <f t="shared" si="322"/>
        <v>0</v>
      </c>
      <c r="M2088" s="5">
        <f t="shared" ca="1" si="323"/>
        <v>-5.800000000000001E-2</v>
      </c>
      <c r="N2088" s="9">
        <f t="shared" ca="1" si="324"/>
        <v>0</v>
      </c>
      <c r="O2088" s="5">
        <f t="shared" ca="1" si="325"/>
        <v>0.10700000000000001</v>
      </c>
      <c r="P2088" s="9">
        <f t="shared" ca="1" si="326"/>
        <v>1</v>
      </c>
      <c r="Q2088" s="5">
        <f t="shared" ca="1" si="327"/>
        <v>0.35523809523809519</v>
      </c>
      <c r="R2088" s="9">
        <f t="shared" ca="1" si="328"/>
        <v>1</v>
      </c>
      <c r="S2088" s="5">
        <f t="shared" si="329"/>
        <v>0.99999999999999989</v>
      </c>
    </row>
    <row r="2089" spans="1:19" x14ac:dyDescent="0.3">
      <c r="A2089" s="7">
        <v>42762</v>
      </c>
      <c r="B2089" s="3">
        <v>66034</v>
      </c>
      <c r="C2089" s="3">
        <v>66195</v>
      </c>
      <c r="D2089" s="3">
        <v>66242</v>
      </c>
      <c r="E2089" s="3">
        <v>65876</v>
      </c>
      <c r="F2089" s="4" t="s">
        <v>1057</v>
      </c>
      <c r="G2089" s="1">
        <f>VALUE(LEFT(F2089,LEN(F2089)-1))*CHOOSE(MATCH(RIGHT(F2089,1),{"K";"M";"B"},0),1000,1000000,1000000000)</f>
        <v>2660000</v>
      </c>
      <c r="H2089" s="6">
        <v>-2.3999999999999998E-3</v>
      </c>
      <c r="I2089" s="5">
        <f>+Dados_Históricos___Ibovespa_2015_a_2025[[#This Row],[Var%]]*100</f>
        <v>-0.24</v>
      </c>
      <c r="J2089" s="9">
        <f t="shared" si="320"/>
        <v>0</v>
      </c>
      <c r="K2089" s="5">
        <f t="shared" si="321"/>
        <v>0</v>
      </c>
      <c r="L2089" s="9">
        <f t="shared" si="322"/>
        <v>0</v>
      </c>
      <c r="M2089" s="5">
        <f t="shared" ca="1" si="323"/>
        <v>0.64400000000000002</v>
      </c>
      <c r="N2089" s="9">
        <f t="shared" ca="1" si="324"/>
        <v>1</v>
      </c>
      <c r="O2089" s="5">
        <f t="shared" ca="1" si="325"/>
        <v>0.32199999999999995</v>
      </c>
      <c r="P2089" s="9">
        <f t="shared" ca="1" si="326"/>
        <v>1</v>
      </c>
      <c r="Q2089" s="5">
        <f t="shared" ca="1" si="327"/>
        <v>0.56809523809523799</v>
      </c>
      <c r="R2089" s="9">
        <f t="shared" ca="1" si="328"/>
        <v>1</v>
      </c>
      <c r="S2089" s="5">
        <f t="shared" si="329"/>
        <v>1</v>
      </c>
    </row>
    <row r="2090" spans="1:19" x14ac:dyDescent="0.3">
      <c r="A2090" s="7">
        <v>42761</v>
      </c>
      <c r="B2090" s="3">
        <v>66191</v>
      </c>
      <c r="C2090" s="3">
        <v>65842</v>
      </c>
      <c r="D2090" s="3">
        <v>66594</v>
      </c>
      <c r="E2090" s="3">
        <v>65842</v>
      </c>
      <c r="F2090" s="4" t="s">
        <v>1038</v>
      </c>
      <c r="G2090" s="1">
        <f>VALUE(LEFT(F2090,LEN(F2090)-1))*CHOOSE(MATCH(RIGHT(F2090,1),{"K";"M";"B"},0),1000,1000000,1000000000)</f>
        <v>3600000</v>
      </c>
      <c r="H2090" s="6">
        <v>5.3E-3</v>
      </c>
      <c r="I2090" s="5">
        <f>+Dados_Históricos___Ibovespa_2015_a_2025[[#This Row],[Var%]]*100</f>
        <v>0.53</v>
      </c>
      <c r="J2090" s="9">
        <f t="shared" si="320"/>
        <v>1</v>
      </c>
      <c r="K2090" s="5">
        <f t="shared" si="321"/>
        <v>3.0000000000000027E-2</v>
      </c>
      <c r="L2090" s="9">
        <f t="shared" si="322"/>
        <v>1</v>
      </c>
      <c r="M2090" s="5">
        <f t="shared" ca="1" si="323"/>
        <v>0.63</v>
      </c>
      <c r="N2090" s="9">
        <f t="shared" ca="1" si="324"/>
        <v>1</v>
      </c>
      <c r="O2090" s="5">
        <f t="shared" ca="1" si="325"/>
        <v>0.58699999999999997</v>
      </c>
      <c r="P2090" s="9">
        <f t="shared" ca="1" si="326"/>
        <v>1</v>
      </c>
      <c r="Q2090" s="5">
        <f t="shared" ca="1" si="327"/>
        <v>0.58571428571428563</v>
      </c>
      <c r="R2090" s="9">
        <f t="shared" ca="1" si="328"/>
        <v>1</v>
      </c>
      <c r="S2090" s="5">
        <f t="shared" si="329"/>
        <v>1</v>
      </c>
    </row>
    <row r="2091" spans="1:19" x14ac:dyDescent="0.3">
      <c r="A2091" s="7">
        <v>42759</v>
      </c>
      <c r="B2091" s="3">
        <v>65840</v>
      </c>
      <c r="C2091" s="3">
        <v>65752</v>
      </c>
      <c r="D2091" s="3">
        <v>66173</v>
      </c>
      <c r="E2091" s="3">
        <v>65615</v>
      </c>
      <c r="F2091" s="4" t="s">
        <v>865</v>
      </c>
      <c r="G2091" s="1">
        <f>VALUE(LEFT(F2091,LEN(F2091)-1))*CHOOSE(MATCH(RIGHT(F2091,1),{"K";"M";"B"},0),1000,1000000,1000000000)</f>
        <v>3970000</v>
      </c>
      <c r="H2091" s="6">
        <v>1.4E-3</v>
      </c>
      <c r="I2091" s="5">
        <f>+Dados_Históricos___Ibovespa_2015_a_2025[[#This Row],[Var%]]*100</f>
        <v>0.13999999999999999</v>
      </c>
      <c r="J2091" s="9">
        <f t="shared" si="320"/>
        <v>1</v>
      </c>
      <c r="K2091" s="5">
        <f t="shared" si="321"/>
        <v>0</v>
      </c>
      <c r="L2091" s="9">
        <f t="shared" si="322"/>
        <v>0</v>
      </c>
      <c r="M2091" s="5">
        <f t="shared" ca="1" si="323"/>
        <v>0.46000000000000008</v>
      </c>
      <c r="N2091" s="9">
        <f t="shared" ca="1" si="324"/>
        <v>1</v>
      </c>
      <c r="O2091" s="5">
        <f t="shared" ca="1" si="325"/>
        <v>0.58499999999999996</v>
      </c>
      <c r="P2091" s="9">
        <f t="shared" ca="1" si="326"/>
        <v>1</v>
      </c>
      <c r="Q2091" s="5">
        <f t="shared" ca="1" si="327"/>
        <v>0.61666666666666659</v>
      </c>
      <c r="R2091" s="9">
        <f t="shared" ca="1" si="328"/>
        <v>1</v>
      </c>
      <c r="S2091" s="5">
        <f t="shared" si="329"/>
        <v>-1</v>
      </c>
    </row>
    <row r="2092" spans="1:19" x14ac:dyDescent="0.3">
      <c r="A2092" s="7">
        <v>42758</v>
      </c>
      <c r="B2092" s="3">
        <v>65749</v>
      </c>
      <c r="C2092" s="3">
        <v>64519</v>
      </c>
      <c r="D2092" s="3">
        <v>65816</v>
      </c>
      <c r="E2092" s="3">
        <v>64500</v>
      </c>
      <c r="F2092" s="4" t="s">
        <v>1093</v>
      </c>
      <c r="G2092" s="1">
        <f>VALUE(LEFT(F2092,LEN(F2092)-1))*CHOOSE(MATCH(RIGHT(F2092,1),{"K";"M";"B"},0),1000,1000000,1000000000)</f>
        <v>3050000</v>
      </c>
      <c r="H2092" s="6">
        <v>1.9E-2</v>
      </c>
      <c r="I2092" s="5">
        <f>+Dados_Históricos___Ibovespa_2015_a_2025[[#This Row],[Var%]]*100</f>
        <v>1.9</v>
      </c>
      <c r="J2092" s="9">
        <f t="shared" si="320"/>
        <v>1</v>
      </c>
      <c r="K2092" s="5">
        <f t="shared" si="321"/>
        <v>1.4</v>
      </c>
      <c r="L2092" s="9">
        <f t="shared" si="322"/>
        <v>1</v>
      </c>
      <c r="M2092" s="5">
        <f t="shared" ca="1" si="323"/>
        <v>0.59600000000000009</v>
      </c>
      <c r="N2092" s="9">
        <f t="shared" ca="1" si="324"/>
        <v>1</v>
      </c>
      <c r="O2092" s="5">
        <f t="shared" ca="1" si="325"/>
        <v>0.64100000000000001</v>
      </c>
      <c r="P2092" s="9">
        <f t="shared" ca="1" si="326"/>
        <v>1</v>
      </c>
      <c r="Q2092" s="5">
        <f t="shared" ca="1" si="327"/>
        <v>0.66666666666666663</v>
      </c>
      <c r="R2092" s="9">
        <f t="shared" ca="1" si="328"/>
        <v>1</v>
      </c>
      <c r="S2092" s="5">
        <f t="shared" si="329"/>
        <v>-1</v>
      </c>
    </row>
    <row r="2093" spans="1:19" x14ac:dyDescent="0.3">
      <c r="A2093" s="7">
        <v>42755</v>
      </c>
      <c r="B2093" s="3">
        <v>64521</v>
      </c>
      <c r="C2093" s="3">
        <v>63951</v>
      </c>
      <c r="D2093" s="3">
        <v>64694</v>
      </c>
      <c r="E2093" s="3">
        <v>63951</v>
      </c>
      <c r="F2093" s="4" t="s">
        <v>1100</v>
      </c>
      <c r="G2093" s="1">
        <f>VALUE(LEFT(F2093,LEN(F2093)-1))*CHOOSE(MATCH(RIGHT(F2093,1),{"K";"M";"B"},0),1000,1000000,1000000000)</f>
        <v>3520000</v>
      </c>
      <c r="H2093" s="6">
        <v>8.8999999999999999E-3</v>
      </c>
      <c r="I2093" s="5">
        <f>+Dados_Históricos___Ibovespa_2015_a_2025[[#This Row],[Var%]]*100</f>
        <v>0.89</v>
      </c>
      <c r="J2093" s="9">
        <f t="shared" si="320"/>
        <v>1</v>
      </c>
      <c r="K2093" s="5">
        <f t="shared" si="321"/>
        <v>0.39</v>
      </c>
      <c r="L2093" s="9">
        <f t="shared" si="322"/>
        <v>1</v>
      </c>
      <c r="M2093" s="5">
        <f t="shared" ca="1" si="323"/>
        <v>0.27200000000000002</v>
      </c>
      <c r="N2093" s="9">
        <f t="shared" ca="1" si="324"/>
        <v>1</v>
      </c>
      <c r="O2093" s="5">
        <f t="shared" ca="1" si="325"/>
        <v>0.45700000000000002</v>
      </c>
      <c r="P2093" s="9">
        <f t="shared" ca="1" si="326"/>
        <v>1</v>
      </c>
      <c r="Q2093" s="5">
        <f t="shared" ca="1" si="327"/>
        <v>0.54380952380952385</v>
      </c>
      <c r="R2093" s="9">
        <f t="shared" ca="1" si="328"/>
        <v>1</v>
      </c>
      <c r="S2093" s="5">
        <f t="shared" si="329"/>
        <v>-1.0000000000000002</v>
      </c>
    </row>
    <row r="2094" spans="1:19" x14ac:dyDescent="0.3">
      <c r="A2094" s="7">
        <v>42754</v>
      </c>
      <c r="B2094" s="3">
        <v>63951</v>
      </c>
      <c r="C2094" s="3">
        <v>64145</v>
      </c>
      <c r="D2094" s="3">
        <v>64456</v>
      </c>
      <c r="E2094" s="3">
        <v>63574</v>
      </c>
      <c r="F2094" s="4" t="s">
        <v>1135</v>
      </c>
      <c r="G2094" s="1">
        <f>VALUE(LEFT(F2094,LEN(F2094)-1))*CHOOSE(MATCH(RIGHT(F2094,1),{"K";"M";"B"},0),1000,1000000,1000000000)</f>
        <v>2960000</v>
      </c>
      <c r="H2094" s="6">
        <v>-3.0999999999999999E-3</v>
      </c>
      <c r="I2094" s="5">
        <f>+Dados_Históricos___Ibovespa_2015_a_2025[[#This Row],[Var%]]*100</f>
        <v>-0.31</v>
      </c>
      <c r="J2094" s="9">
        <f t="shared" si="320"/>
        <v>0</v>
      </c>
      <c r="K2094" s="5">
        <f t="shared" si="321"/>
        <v>0</v>
      </c>
      <c r="L2094" s="9">
        <f t="shared" si="322"/>
        <v>0</v>
      </c>
      <c r="M2094" s="5">
        <f t="shared" ca="1" si="323"/>
        <v>0</v>
      </c>
      <c r="N2094" s="9">
        <f t="shared" ca="1" si="324"/>
        <v>0</v>
      </c>
      <c r="O2094" s="5">
        <f t="shared" ca="1" si="325"/>
        <v>0.30300000000000005</v>
      </c>
      <c r="P2094" s="9">
        <f t="shared" ca="1" si="326"/>
        <v>1</v>
      </c>
      <c r="Q2094" s="5">
        <f t="shared" ca="1" si="327"/>
        <v>0.5066666666666666</v>
      </c>
      <c r="R2094" s="9">
        <f t="shared" ca="1" si="328"/>
        <v>1</v>
      </c>
      <c r="S2094" s="5">
        <f t="shared" si="329"/>
        <v>0.99999999999999978</v>
      </c>
    </row>
    <row r="2095" spans="1:19" x14ac:dyDescent="0.3">
      <c r="A2095" s="7">
        <v>42753</v>
      </c>
      <c r="B2095" s="3">
        <v>64150</v>
      </c>
      <c r="C2095" s="3">
        <v>64360</v>
      </c>
      <c r="D2095" s="3">
        <v>64680</v>
      </c>
      <c r="E2095" s="3">
        <v>64063</v>
      </c>
      <c r="F2095" s="4" t="s">
        <v>1023</v>
      </c>
      <c r="G2095" s="1">
        <f>VALUE(LEFT(F2095,LEN(F2095)-1))*CHOOSE(MATCH(RIGHT(F2095,1),{"K";"M";"B"},0),1000,1000000,1000000000)</f>
        <v>3100000</v>
      </c>
      <c r="H2095" s="6">
        <v>-3.2000000000000002E-3</v>
      </c>
      <c r="I2095" s="5">
        <f>+Dados_Históricos___Ibovespa_2015_a_2025[[#This Row],[Var%]]*100</f>
        <v>-0.32</v>
      </c>
      <c r="J2095" s="9">
        <f t="shared" si="320"/>
        <v>0</v>
      </c>
      <c r="K2095" s="5">
        <f t="shared" si="321"/>
        <v>0</v>
      </c>
      <c r="L2095" s="9">
        <f t="shared" si="322"/>
        <v>0</v>
      </c>
      <c r="M2095" s="5">
        <f t="shared" ca="1" si="323"/>
        <v>0.54400000000000004</v>
      </c>
      <c r="N2095" s="9">
        <f t="shared" ca="1" si="324"/>
        <v>1</v>
      </c>
      <c r="O2095" s="5">
        <f t="shared" ca="1" si="325"/>
        <v>0.41200000000000009</v>
      </c>
      <c r="P2095" s="9">
        <f t="shared" ca="1" si="326"/>
        <v>1</v>
      </c>
      <c r="Q2095" s="5">
        <f t="shared" ca="1" si="327"/>
        <v>0.56095238095238098</v>
      </c>
      <c r="R2095" s="9">
        <f t="shared" ca="1" si="328"/>
        <v>1</v>
      </c>
      <c r="S2095" s="5">
        <f t="shared" si="329"/>
        <v>-1</v>
      </c>
    </row>
    <row r="2096" spans="1:19" x14ac:dyDescent="0.3">
      <c r="A2096" s="7">
        <v>42752</v>
      </c>
      <c r="B2096" s="3">
        <v>64354</v>
      </c>
      <c r="C2096" s="3">
        <v>63827</v>
      </c>
      <c r="D2096" s="3">
        <v>64658</v>
      </c>
      <c r="E2096" s="3">
        <v>63456</v>
      </c>
      <c r="F2096" s="4" t="s">
        <v>1154</v>
      </c>
      <c r="G2096" s="1">
        <f>VALUE(LEFT(F2096,LEN(F2096)-1))*CHOOSE(MATCH(RIGHT(F2096,1),{"K";"M";"B"},0),1000,1000000,1000000000)</f>
        <v>3020000</v>
      </c>
      <c r="H2096" s="6">
        <v>8.2000000000000007E-3</v>
      </c>
      <c r="I2096" s="5">
        <f>+Dados_Históricos___Ibovespa_2015_a_2025[[#This Row],[Var%]]*100</f>
        <v>0.82000000000000006</v>
      </c>
      <c r="J2096" s="9">
        <f t="shared" si="320"/>
        <v>1</v>
      </c>
      <c r="K2096" s="5">
        <f t="shared" si="321"/>
        <v>0.32000000000000006</v>
      </c>
      <c r="L2096" s="9">
        <f t="shared" si="322"/>
        <v>1</v>
      </c>
      <c r="M2096" s="5">
        <f t="shared" ca="1" si="323"/>
        <v>0.71</v>
      </c>
      <c r="N2096" s="9">
        <f t="shared" ca="1" si="324"/>
        <v>1</v>
      </c>
      <c r="O2096" s="5">
        <f t="shared" ca="1" si="325"/>
        <v>0.40799999999999992</v>
      </c>
      <c r="P2096" s="9">
        <f t="shared" ca="1" si="326"/>
        <v>1</v>
      </c>
      <c r="Q2096" s="5">
        <f t="shared" ca="1" si="327"/>
        <v>0.47190476190476183</v>
      </c>
      <c r="R2096" s="9">
        <f t="shared" ca="1" si="328"/>
        <v>1</v>
      </c>
      <c r="S2096" s="5">
        <f t="shared" si="329"/>
        <v>-1</v>
      </c>
    </row>
    <row r="2097" spans="1:19" x14ac:dyDescent="0.3">
      <c r="A2097" s="7">
        <v>42751</v>
      </c>
      <c r="B2097" s="3">
        <v>63831</v>
      </c>
      <c r="C2097" s="3">
        <v>63652</v>
      </c>
      <c r="D2097" s="3">
        <v>64014</v>
      </c>
      <c r="E2097" s="3">
        <v>63556</v>
      </c>
      <c r="F2097" s="4" t="s">
        <v>1155</v>
      </c>
      <c r="G2097" s="1">
        <f>VALUE(LEFT(F2097,LEN(F2097)-1))*CHOOSE(MATCH(RIGHT(F2097,1),{"K";"M";"B"},0),1000,1000000,1000000000)</f>
        <v>1820000</v>
      </c>
      <c r="H2097" s="6">
        <v>2.8E-3</v>
      </c>
      <c r="I2097" s="5">
        <f>+Dados_Históricos___Ibovespa_2015_a_2025[[#This Row],[Var%]]*100</f>
        <v>0.27999999999999997</v>
      </c>
      <c r="J2097" s="9">
        <f t="shared" si="320"/>
        <v>1</v>
      </c>
      <c r="K2097" s="5">
        <f t="shared" si="321"/>
        <v>0</v>
      </c>
      <c r="L2097" s="9">
        <f t="shared" si="322"/>
        <v>0</v>
      </c>
      <c r="M2097" s="5">
        <f t="shared" ca="1" si="323"/>
        <v>0.68600000000000017</v>
      </c>
      <c r="N2097" s="9">
        <f t="shared" ca="1" si="324"/>
        <v>1</v>
      </c>
      <c r="O2097" s="5">
        <f t="shared" ca="1" si="325"/>
        <v>0.69900000000000007</v>
      </c>
      <c r="P2097" s="9">
        <f t="shared" ca="1" si="326"/>
        <v>1</v>
      </c>
      <c r="Q2097" s="5">
        <f t="shared" ca="1" si="327"/>
        <v>0.43238095238095237</v>
      </c>
      <c r="R2097" s="9">
        <f t="shared" ca="1" si="328"/>
        <v>1</v>
      </c>
      <c r="S2097" s="5">
        <f t="shared" si="329"/>
        <v>1.0000000000000002</v>
      </c>
    </row>
    <row r="2098" spans="1:19" x14ac:dyDescent="0.3">
      <c r="A2098" s="7">
        <v>42748</v>
      </c>
      <c r="B2098" s="3">
        <v>63652</v>
      </c>
      <c r="C2098" s="3">
        <v>63940</v>
      </c>
      <c r="D2098" s="3">
        <v>64092</v>
      </c>
      <c r="E2098" s="3">
        <v>63366</v>
      </c>
      <c r="F2098" s="4" t="s">
        <v>1069</v>
      </c>
      <c r="G2098" s="1">
        <f>VALUE(LEFT(F2098,LEN(F2098)-1))*CHOOSE(MATCH(RIGHT(F2098,1),{"K";"M";"B"},0),1000,1000000,1000000000)</f>
        <v>2820000</v>
      </c>
      <c r="H2098" s="6">
        <v>-4.7000000000000002E-3</v>
      </c>
      <c r="I2098" s="5">
        <f>+Dados_Históricos___Ibovespa_2015_a_2025[[#This Row],[Var%]]*100</f>
        <v>-0.47000000000000003</v>
      </c>
      <c r="J2098" s="9">
        <f t="shared" si="320"/>
        <v>0</v>
      </c>
      <c r="K2098" s="5">
        <f t="shared" si="321"/>
        <v>0</v>
      </c>
      <c r="L2098" s="9">
        <f t="shared" si="322"/>
        <v>0</v>
      </c>
      <c r="M2098" s="5">
        <f t="shared" ca="1" si="323"/>
        <v>0.64200000000000013</v>
      </c>
      <c r="N2098" s="9">
        <f t="shared" ca="1" si="324"/>
        <v>1</v>
      </c>
      <c r="O2098" s="5">
        <f t="shared" ca="1" si="325"/>
        <v>0.56500000000000006</v>
      </c>
      <c r="P2098" s="9">
        <f t="shared" ca="1" si="326"/>
        <v>1</v>
      </c>
      <c r="Q2098" s="5">
        <f t="shared" ca="1" si="327"/>
        <v>0.43428571428571433</v>
      </c>
      <c r="R2098" s="9">
        <f t="shared" ca="1" si="328"/>
        <v>1</v>
      </c>
      <c r="S2098" s="5">
        <f t="shared" si="329"/>
        <v>-1</v>
      </c>
    </row>
    <row r="2099" spans="1:19" x14ac:dyDescent="0.3">
      <c r="A2099" s="7">
        <v>42747</v>
      </c>
      <c r="B2099" s="3">
        <v>63954</v>
      </c>
      <c r="C2099" s="3">
        <v>62448</v>
      </c>
      <c r="D2099" s="3">
        <v>64342</v>
      </c>
      <c r="E2099" s="3">
        <v>62448</v>
      </c>
      <c r="F2099" s="4" t="s">
        <v>1136</v>
      </c>
      <c r="G2099" s="1">
        <f>VALUE(LEFT(F2099,LEN(F2099)-1))*CHOOSE(MATCH(RIGHT(F2099,1),{"K";"M";"B"},0),1000,1000000,1000000000)</f>
        <v>4680000</v>
      </c>
      <c r="H2099" s="6">
        <v>2.41E-2</v>
      </c>
      <c r="I2099" s="5">
        <f>+Dados_Históricos___Ibovespa_2015_a_2025[[#This Row],[Var%]]*100</f>
        <v>2.41</v>
      </c>
      <c r="J2099" s="9">
        <f t="shared" si="320"/>
        <v>1</v>
      </c>
      <c r="K2099" s="5">
        <f t="shared" si="321"/>
        <v>1.9100000000000001</v>
      </c>
      <c r="L2099" s="9">
        <f t="shared" si="322"/>
        <v>1</v>
      </c>
      <c r="M2099" s="5">
        <f t="shared" ca="1" si="323"/>
        <v>0.60600000000000009</v>
      </c>
      <c r="N2099" s="9">
        <f t="shared" ca="1" si="324"/>
        <v>1</v>
      </c>
      <c r="O2099" s="5">
        <f t="shared" ca="1" si="325"/>
        <v>0.68599999999999994</v>
      </c>
      <c r="P2099" s="9">
        <f t="shared" ca="1" si="326"/>
        <v>1</v>
      </c>
      <c r="Q2099" s="5">
        <f t="shared" ca="1" si="327"/>
        <v>0.37095238095238098</v>
      </c>
      <c r="R2099" s="9">
        <f t="shared" ca="1" si="328"/>
        <v>1</v>
      </c>
      <c r="S2099" s="5">
        <f t="shared" si="329"/>
        <v>1</v>
      </c>
    </row>
    <row r="2100" spans="1:19" x14ac:dyDescent="0.3">
      <c r="A2100" s="7">
        <v>42746</v>
      </c>
      <c r="B2100" s="3">
        <v>62446</v>
      </c>
      <c r="C2100" s="3">
        <v>62134</v>
      </c>
      <c r="D2100" s="3">
        <v>62674</v>
      </c>
      <c r="E2100" s="3">
        <v>61665</v>
      </c>
      <c r="F2100" s="4" t="s">
        <v>1085</v>
      </c>
      <c r="G2100" s="1">
        <f>VALUE(LEFT(F2100,LEN(F2100)-1))*CHOOSE(MATCH(RIGHT(F2100,1),{"K";"M";"B"},0),1000,1000000,1000000000)</f>
        <v>3240000</v>
      </c>
      <c r="H2100" s="6">
        <v>5.1000000000000004E-3</v>
      </c>
      <c r="I2100" s="5">
        <f>+Dados_Históricos___Ibovespa_2015_a_2025[[#This Row],[Var%]]*100</f>
        <v>0.51</v>
      </c>
      <c r="J2100" s="9">
        <f t="shared" si="320"/>
        <v>1</v>
      </c>
      <c r="K2100" s="5">
        <f t="shared" si="321"/>
        <v>1.0000000000000009E-2</v>
      </c>
      <c r="L2100" s="9">
        <f t="shared" si="322"/>
        <v>1</v>
      </c>
      <c r="M2100" s="5">
        <f t="shared" ca="1" si="323"/>
        <v>0.27999999999999997</v>
      </c>
      <c r="N2100" s="9">
        <f t="shared" ca="1" si="324"/>
        <v>1</v>
      </c>
      <c r="O2100" s="5">
        <f t="shared" ca="1" si="325"/>
        <v>0.62999999999999989</v>
      </c>
      <c r="P2100" s="9">
        <f t="shared" ca="1" si="326"/>
        <v>1</v>
      </c>
      <c r="Q2100" s="5">
        <f t="shared" ca="1" si="327"/>
        <v>0.26428571428571429</v>
      </c>
      <c r="R2100" s="9">
        <f t="shared" ca="1" si="328"/>
        <v>1</v>
      </c>
      <c r="S2100" s="5">
        <f t="shared" si="329"/>
        <v>1</v>
      </c>
    </row>
    <row r="2101" spans="1:19" x14ac:dyDescent="0.3">
      <c r="A2101" s="7">
        <v>42745</v>
      </c>
      <c r="B2101" s="3">
        <v>62132</v>
      </c>
      <c r="C2101" s="3">
        <v>61710</v>
      </c>
      <c r="D2101" s="3">
        <v>62446</v>
      </c>
      <c r="E2101" s="3">
        <v>61710</v>
      </c>
      <c r="F2101" s="4" t="s">
        <v>1126</v>
      </c>
      <c r="G2101" s="1">
        <f>VALUE(LEFT(F2101,LEN(F2101)-1))*CHOOSE(MATCH(RIGHT(F2101,1),{"K";"M";"B"},0),1000,1000000,1000000000)</f>
        <v>2700000</v>
      </c>
      <c r="H2101" s="6">
        <v>7.0000000000000001E-3</v>
      </c>
      <c r="I2101" s="5">
        <f>+Dados_Históricos___Ibovespa_2015_a_2025[[#This Row],[Var%]]*100</f>
        <v>0.70000000000000007</v>
      </c>
      <c r="J2101" s="9">
        <f t="shared" si="320"/>
        <v>1</v>
      </c>
      <c r="K2101" s="5">
        <f t="shared" si="321"/>
        <v>0.20000000000000007</v>
      </c>
      <c r="L2101" s="9">
        <f t="shared" si="322"/>
        <v>1</v>
      </c>
      <c r="M2101" s="5">
        <f t="shared" ca="1" si="323"/>
        <v>0.10599999999999998</v>
      </c>
      <c r="N2101" s="9">
        <f t="shared" ca="1" si="324"/>
        <v>1</v>
      </c>
      <c r="O2101" s="5">
        <f t="shared" ca="1" si="325"/>
        <v>0.59199999999999986</v>
      </c>
      <c r="P2101" s="9">
        <f t="shared" ca="1" si="326"/>
        <v>1</v>
      </c>
      <c r="Q2101" s="5">
        <f t="shared" ca="1" si="327"/>
        <v>0.13571428571428573</v>
      </c>
      <c r="R2101" s="9">
        <f t="shared" ca="1" si="328"/>
        <v>1</v>
      </c>
      <c r="S2101" s="5">
        <f t="shared" si="329"/>
        <v>-1</v>
      </c>
    </row>
    <row r="2102" spans="1:19" x14ac:dyDescent="0.3">
      <c r="A2102" s="7">
        <v>42744</v>
      </c>
      <c r="B2102" s="3">
        <v>61700</v>
      </c>
      <c r="C2102" s="3">
        <v>61680</v>
      </c>
      <c r="D2102" s="3">
        <v>62112</v>
      </c>
      <c r="E2102" s="3">
        <v>61307</v>
      </c>
      <c r="F2102" s="4" t="s">
        <v>1120</v>
      </c>
      <c r="G2102" s="1">
        <f>VALUE(LEFT(F2102,LEN(F2102)-1))*CHOOSE(MATCH(RIGHT(F2102,1),{"K";"M";"B"},0),1000,1000000,1000000000)</f>
        <v>2560000</v>
      </c>
      <c r="H2102" s="6">
        <v>5.9999999999999995E-4</v>
      </c>
      <c r="I2102" s="5">
        <f>+Dados_Históricos___Ibovespa_2015_a_2025[[#This Row],[Var%]]*100</f>
        <v>0.06</v>
      </c>
      <c r="J2102" s="9">
        <f t="shared" si="320"/>
        <v>1</v>
      </c>
      <c r="K2102" s="5">
        <f t="shared" si="321"/>
        <v>0</v>
      </c>
      <c r="L2102" s="9">
        <f t="shared" si="322"/>
        <v>0</v>
      </c>
      <c r="M2102" s="5">
        <f t="shared" ca="1" si="323"/>
        <v>0.71199999999999997</v>
      </c>
      <c r="N2102" s="9">
        <f t="shared" ca="1" si="324"/>
        <v>1</v>
      </c>
      <c r="O2102" s="5">
        <f t="shared" ca="1" si="325"/>
        <v>0.6399999999999999</v>
      </c>
      <c r="P2102" s="9">
        <f t="shared" ca="1" si="326"/>
        <v>1</v>
      </c>
      <c r="Q2102" s="5">
        <f t="shared" ca="1" si="327"/>
        <v>8.8571428571428606E-2</v>
      </c>
      <c r="R2102" s="9">
        <f t="shared" ca="1" si="328"/>
        <v>1</v>
      </c>
      <c r="S2102" s="5">
        <f t="shared" si="329"/>
        <v>1</v>
      </c>
    </row>
    <row r="2103" spans="1:19" x14ac:dyDescent="0.3">
      <c r="A2103" s="7">
        <v>42741</v>
      </c>
      <c r="B2103" s="3">
        <v>61665</v>
      </c>
      <c r="C2103" s="3">
        <v>62072</v>
      </c>
      <c r="D2103" s="3">
        <v>62072</v>
      </c>
      <c r="E2103" s="3">
        <v>61396</v>
      </c>
      <c r="F2103" s="4" t="s">
        <v>1151</v>
      </c>
      <c r="G2103" s="1">
        <f>VALUE(LEFT(F2103,LEN(F2103)-1))*CHOOSE(MATCH(RIGHT(F2103,1),{"K";"M";"B"},0),1000,1000000,1000000000)</f>
        <v>2450000</v>
      </c>
      <c r="H2103" s="6">
        <v>-6.4999999999999997E-3</v>
      </c>
      <c r="I2103" s="5">
        <f>+Dados_Históricos___Ibovespa_2015_a_2025[[#This Row],[Var%]]*100</f>
        <v>-0.65</v>
      </c>
      <c r="J2103" s="9">
        <f t="shared" si="320"/>
        <v>0</v>
      </c>
      <c r="K2103" s="5">
        <f t="shared" si="321"/>
        <v>-0.15000000000000002</v>
      </c>
      <c r="L2103" s="9">
        <f t="shared" si="322"/>
        <v>0</v>
      </c>
      <c r="M2103" s="5">
        <f t="shared" ca="1" si="323"/>
        <v>0.48799999999999999</v>
      </c>
      <c r="N2103" s="9">
        <f t="shared" ca="1" si="324"/>
        <v>1</v>
      </c>
      <c r="O2103" s="5">
        <f t="shared" ca="1" si="325"/>
        <v>0.75299999999999989</v>
      </c>
      <c r="P2103" s="9">
        <f t="shared" ca="1" si="326"/>
        <v>1</v>
      </c>
      <c r="Q2103" s="5">
        <f t="shared" ca="1" si="327"/>
        <v>2.8571428571428588E-2</v>
      </c>
      <c r="R2103" s="9">
        <f t="shared" ca="1" si="328"/>
        <v>1</v>
      </c>
      <c r="S2103" s="5">
        <f t="shared" si="329"/>
        <v>1</v>
      </c>
    </row>
    <row r="2104" spans="1:19" x14ac:dyDescent="0.3">
      <c r="A2104" s="7">
        <v>42740</v>
      </c>
      <c r="B2104" s="3">
        <v>62071</v>
      </c>
      <c r="C2104" s="3">
        <v>61594</v>
      </c>
      <c r="D2104" s="3">
        <v>62409</v>
      </c>
      <c r="E2104" s="3">
        <v>61594</v>
      </c>
      <c r="F2104" s="4" t="s">
        <v>1030</v>
      </c>
      <c r="G2104" s="1">
        <f>VALUE(LEFT(F2104,LEN(F2104)-1))*CHOOSE(MATCH(RIGHT(F2104,1),{"K";"M";"B"},0),1000,1000000,1000000000)</f>
        <v>3420000</v>
      </c>
      <c r="H2104" s="6">
        <v>7.7999999999999996E-3</v>
      </c>
      <c r="I2104" s="5">
        <f>+Dados_Históricos___Ibovespa_2015_a_2025[[#This Row],[Var%]]*100</f>
        <v>0.77999999999999992</v>
      </c>
      <c r="J2104" s="9">
        <f t="shared" si="320"/>
        <v>1</v>
      </c>
      <c r="K2104" s="5">
        <f t="shared" si="321"/>
        <v>0.27999999999999992</v>
      </c>
      <c r="L2104" s="9">
        <f t="shared" si="322"/>
        <v>1</v>
      </c>
      <c r="M2104" s="5">
        <f t="shared" ca="1" si="323"/>
        <v>0.76600000000000001</v>
      </c>
      <c r="N2104" s="9">
        <f t="shared" ca="1" si="324"/>
        <v>1</v>
      </c>
      <c r="O2104" s="5">
        <f t="shared" ca="1" si="325"/>
        <v>0.75</v>
      </c>
      <c r="P2104" s="9">
        <f t="shared" ca="1" si="326"/>
        <v>1</v>
      </c>
      <c r="Q2104" s="5">
        <f t="shared" ca="1" si="327"/>
        <v>8.4761904761904788E-2</v>
      </c>
      <c r="R2104" s="9">
        <f t="shared" ca="1" si="328"/>
        <v>1</v>
      </c>
      <c r="S2104" s="5">
        <f t="shared" si="329"/>
        <v>1</v>
      </c>
    </row>
    <row r="2105" spans="1:19" x14ac:dyDescent="0.3">
      <c r="A2105" s="7">
        <v>42739</v>
      </c>
      <c r="B2105" s="3">
        <v>61589</v>
      </c>
      <c r="C2105" s="3">
        <v>61811</v>
      </c>
      <c r="D2105" s="3">
        <v>61940</v>
      </c>
      <c r="E2105" s="3">
        <v>61302</v>
      </c>
      <c r="F2105" s="4" t="s">
        <v>1049</v>
      </c>
      <c r="G2105" s="1">
        <f>VALUE(LEFT(F2105,LEN(F2105)-1))*CHOOSE(MATCH(RIGHT(F2105,1),{"K";"M";"B"},0),1000,1000000,1000000000)</f>
        <v>2930000</v>
      </c>
      <c r="H2105" s="6">
        <v>-3.5999999999999999E-3</v>
      </c>
      <c r="I2105" s="5">
        <f>+Dados_Históricos___Ibovespa_2015_a_2025[[#This Row],[Var%]]*100</f>
        <v>-0.36</v>
      </c>
      <c r="J2105" s="9">
        <f t="shared" si="320"/>
        <v>0</v>
      </c>
      <c r="K2105" s="5">
        <f t="shared" si="321"/>
        <v>0</v>
      </c>
      <c r="L2105" s="9">
        <f t="shared" si="322"/>
        <v>0</v>
      </c>
      <c r="M2105" s="5">
        <f t="shared" ca="1" si="323"/>
        <v>0.97999999999999987</v>
      </c>
      <c r="N2105" s="9">
        <f t="shared" ca="1" si="324"/>
        <v>1</v>
      </c>
      <c r="O2105" s="5">
        <f t="shared" ca="1" si="325"/>
        <v>0.68300000000000005</v>
      </c>
      <c r="P2105" s="9">
        <f t="shared" ca="1" si="326"/>
        <v>1</v>
      </c>
      <c r="Q2105" s="5">
        <f t="shared" ca="1" si="327"/>
        <v>0.14761904761904768</v>
      </c>
      <c r="R2105" s="9">
        <f t="shared" ca="1" si="328"/>
        <v>1</v>
      </c>
      <c r="S2105" s="5">
        <f t="shared" si="329"/>
        <v>1</v>
      </c>
    </row>
    <row r="2106" spans="1:19" x14ac:dyDescent="0.3">
      <c r="A2106" s="7">
        <v>42738</v>
      </c>
      <c r="B2106" s="3">
        <v>61814</v>
      </c>
      <c r="C2106" s="3">
        <v>59631</v>
      </c>
      <c r="D2106" s="3">
        <v>61815</v>
      </c>
      <c r="E2106" s="3">
        <v>59631</v>
      </c>
      <c r="F2106" s="4" t="s">
        <v>1065</v>
      </c>
      <c r="G2106" s="1">
        <f>VALUE(LEFT(F2106,LEN(F2106)-1))*CHOOSE(MATCH(RIGHT(F2106,1),{"K";"M";"B"},0),1000,1000000,1000000000)</f>
        <v>3430000</v>
      </c>
      <c r="H2106" s="6">
        <v>3.73E-2</v>
      </c>
      <c r="I2106" s="5">
        <f>+Dados_Históricos___Ibovespa_2015_a_2025[[#This Row],[Var%]]*100</f>
        <v>3.73</v>
      </c>
      <c r="J2106" s="9">
        <f t="shared" si="320"/>
        <v>1</v>
      </c>
      <c r="K2106" s="5">
        <f t="shared" si="321"/>
        <v>3.23</v>
      </c>
      <c r="L2106" s="9">
        <f t="shared" si="322"/>
        <v>1</v>
      </c>
      <c r="M2106" s="5">
        <f t="shared" ca="1" si="323"/>
        <v>1.0779999999999998</v>
      </c>
      <c r="N2106" s="9">
        <f t="shared" ca="1" si="324"/>
        <v>1</v>
      </c>
      <c r="O2106" s="5">
        <f t="shared" ca="1" si="325"/>
        <v>0.80199999999999994</v>
      </c>
      <c r="P2106" s="9">
        <f t="shared" ca="1" si="326"/>
        <v>1</v>
      </c>
      <c r="Q2106" s="5">
        <f t="shared" ca="1" si="327"/>
        <v>0.12666666666666671</v>
      </c>
      <c r="R2106" s="9">
        <f t="shared" ca="1" si="328"/>
        <v>1</v>
      </c>
      <c r="S2106" s="5">
        <f t="shared" si="329"/>
        <v>1</v>
      </c>
    </row>
    <row r="2107" spans="1:19" x14ac:dyDescent="0.3">
      <c r="A2107" s="7">
        <v>42737</v>
      </c>
      <c r="B2107" s="3">
        <v>59589</v>
      </c>
      <c r="C2107" s="3">
        <v>60227</v>
      </c>
      <c r="D2107" s="3">
        <v>60227</v>
      </c>
      <c r="E2107" s="3">
        <v>59371</v>
      </c>
      <c r="F2107" s="4" t="s">
        <v>1156</v>
      </c>
      <c r="G2107" s="1">
        <f>VALUE(LEFT(F2107,LEN(F2107)-1))*CHOOSE(MATCH(RIGHT(F2107,1),{"K";"M";"B"},0),1000,1000000,1000000000)</f>
        <v>833730</v>
      </c>
      <c r="H2107" s="6">
        <v>-1.06E-2</v>
      </c>
      <c r="I2107" s="5">
        <f>+Dados_Históricos___Ibovespa_2015_a_2025[[#This Row],[Var%]]*100</f>
        <v>-1.06</v>
      </c>
      <c r="J2107" s="9">
        <f t="shared" si="320"/>
        <v>0</v>
      </c>
      <c r="K2107" s="5">
        <f t="shared" si="321"/>
        <v>-0.56000000000000005</v>
      </c>
      <c r="L2107" s="9">
        <f t="shared" si="322"/>
        <v>0</v>
      </c>
      <c r="M2107" s="5">
        <f t="shared" ca="1" si="323"/>
        <v>0.56799999999999995</v>
      </c>
      <c r="N2107" s="9">
        <f t="shared" ca="1" si="324"/>
        <v>1</v>
      </c>
      <c r="O2107" s="5">
        <f t="shared" ca="1" si="325"/>
        <v>0.21000000000000002</v>
      </c>
      <c r="P2107" s="9">
        <f t="shared" ca="1" si="326"/>
        <v>1</v>
      </c>
      <c r="Q2107" s="5">
        <f t="shared" ca="1" si="327"/>
        <v>1.3809523809523843E-2</v>
      </c>
      <c r="R2107" s="9">
        <f t="shared" ca="1" si="328"/>
        <v>1</v>
      </c>
      <c r="S2107" s="5">
        <f t="shared" si="329"/>
        <v>1</v>
      </c>
    </row>
    <row r="2108" spans="1:19" x14ac:dyDescent="0.3">
      <c r="A2108" s="7">
        <v>42733</v>
      </c>
      <c r="B2108" s="3">
        <v>60227</v>
      </c>
      <c r="C2108" s="3">
        <v>59782</v>
      </c>
      <c r="D2108" s="3">
        <v>60248</v>
      </c>
      <c r="E2108" s="3">
        <v>59278</v>
      </c>
      <c r="F2108" s="4" t="s">
        <v>1157</v>
      </c>
      <c r="G2108" s="1">
        <f>VALUE(LEFT(F2108,LEN(F2108)-1))*CHOOSE(MATCH(RIGHT(F2108,1),{"K";"M";"B"},0),1000,1000000,1000000000)</f>
        <v>2190000</v>
      </c>
      <c r="H2108" s="6">
        <v>7.4000000000000003E-3</v>
      </c>
      <c r="I2108" s="5">
        <f>+Dados_Históricos___Ibovespa_2015_a_2025[[#This Row],[Var%]]*100</f>
        <v>0.74</v>
      </c>
      <c r="J2108" s="9">
        <f t="shared" si="320"/>
        <v>1</v>
      </c>
      <c r="K2108" s="5">
        <f t="shared" si="321"/>
        <v>0.24</v>
      </c>
      <c r="L2108" s="9">
        <f t="shared" si="322"/>
        <v>1</v>
      </c>
      <c r="M2108" s="5">
        <f t="shared" ca="1" si="323"/>
        <v>1.018</v>
      </c>
      <c r="N2108" s="9">
        <f t="shared" ca="1" si="324"/>
        <v>1</v>
      </c>
      <c r="O2108" s="5">
        <f t="shared" ca="1" si="325"/>
        <v>0.31500000000000006</v>
      </c>
      <c r="P2108" s="9">
        <f t="shared" ca="1" si="326"/>
        <v>1</v>
      </c>
      <c r="Q2108" s="5">
        <f t="shared" ca="1" si="327"/>
        <v>-0.12047619047619045</v>
      </c>
      <c r="R2108" s="9">
        <f t="shared" ca="1" si="328"/>
        <v>0</v>
      </c>
      <c r="S2108" s="5">
        <f t="shared" si="329"/>
        <v>1</v>
      </c>
    </row>
    <row r="2109" spans="1:19" x14ac:dyDescent="0.3">
      <c r="A2109" s="7">
        <v>42732</v>
      </c>
      <c r="B2109" s="3">
        <v>59782</v>
      </c>
      <c r="C2109" s="3">
        <v>58688</v>
      </c>
      <c r="D2109" s="3">
        <v>59911</v>
      </c>
      <c r="E2109" s="3">
        <v>58688</v>
      </c>
      <c r="F2109" s="4" t="s">
        <v>1158</v>
      </c>
      <c r="G2109" s="1">
        <f>VALUE(LEFT(F2109,LEN(F2109)-1))*CHOOSE(MATCH(RIGHT(F2109,1),{"K";"M";"B"},0),1000,1000000,1000000000)</f>
        <v>2020000</v>
      </c>
      <c r="H2109" s="6">
        <v>1.8499999999999999E-2</v>
      </c>
      <c r="I2109" s="5">
        <f>+Dados_Históricos___Ibovespa_2015_a_2025[[#This Row],[Var%]]*100</f>
        <v>1.8499999999999999</v>
      </c>
      <c r="J2109" s="9">
        <f t="shared" si="320"/>
        <v>1</v>
      </c>
      <c r="K2109" s="5">
        <f t="shared" si="321"/>
        <v>1.3499999999999999</v>
      </c>
      <c r="L2109" s="9">
        <f t="shared" si="322"/>
        <v>1</v>
      </c>
      <c r="M2109" s="5">
        <f t="shared" ca="1" si="323"/>
        <v>0.73400000000000021</v>
      </c>
      <c r="N2109" s="9">
        <f t="shared" ca="1" si="324"/>
        <v>1</v>
      </c>
      <c r="O2109" s="5">
        <f t="shared" ca="1" si="325"/>
        <v>0.27300000000000002</v>
      </c>
      <c r="P2109" s="9">
        <f t="shared" ca="1" si="326"/>
        <v>1</v>
      </c>
      <c r="Q2109" s="5">
        <f t="shared" ca="1" si="327"/>
        <v>-8.380952380952375E-2</v>
      </c>
      <c r="R2109" s="9">
        <f t="shared" ca="1" si="328"/>
        <v>0</v>
      </c>
      <c r="S2109" s="5">
        <f t="shared" si="329"/>
        <v>-1</v>
      </c>
    </row>
    <row r="2110" spans="1:19" x14ac:dyDescent="0.3">
      <c r="A2110" s="7">
        <v>42731</v>
      </c>
      <c r="B2110" s="3">
        <v>58697</v>
      </c>
      <c r="C2110" s="3">
        <v>58627</v>
      </c>
      <c r="D2110" s="3">
        <v>59068</v>
      </c>
      <c r="E2110" s="3">
        <v>58402</v>
      </c>
      <c r="F2110" s="4" t="s">
        <v>1159</v>
      </c>
      <c r="G2110" s="1">
        <f>VALUE(LEFT(F2110,LEN(F2110)-1))*CHOOSE(MATCH(RIGHT(F2110,1),{"K";"M";"B"},0),1000,1000000,1000000000)</f>
        <v>1670000</v>
      </c>
      <c r="H2110" s="6">
        <v>1.2999999999999999E-3</v>
      </c>
      <c r="I2110" s="5">
        <f>+Dados_Históricos___Ibovespa_2015_a_2025[[#This Row],[Var%]]*100</f>
        <v>0.13</v>
      </c>
      <c r="J2110" s="9">
        <f t="shared" si="320"/>
        <v>1</v>
      </c>
      <c r="K2110" s="5">
        <f t="shared" si="321"/>
        <v>0</v>
      </c>
      <c r="L2110" s="9">
        <f t="shared" si="322"/>
        <v>0</v>
      </c>
      <c r="M2110" s="5">
        <f t="shared" ca="1" si="323"/>
        <v>0.38600000000000001</v>
      </c>
      <c r="N2110" s="9">
        <f t="shared" ca="1" si="324"/>
        <v>1</v>
      </c>
      <c r="O2110" s="5">
        <f t="shared" ca="1" si="325"/>
        <v>-9.1999999999999943E-2</v>
      </c>
      <c r="P2110" s="9">
        <f t="shared" ca="1" si="326"/>
        <v>0</v>
      </c>
      <c r="Q2110" s="5">
        <f t="shared" ca="1" si="327"/>
        <v>-0.31333333333333335</v>
      </c>
      <c r="R2110" s="9">
        <f t="shared" ca="1" si="328"/>
        <v>0</v>
      </c>
      <c r="S2110" s="5">
        <f t="shared" si="329"/>
        <v>1.0000000000000002</v>
      </c>
    </row>
    <row r="2111" spans="1:19" x14ac:dyDescent="0.3">
      <c r="A2111" s="7">
        <v>42730</v>
      </c>
      <c r="B2111" s="3">
        <v>58620</v>
      </c>
      <c r="C2111" s="3">
        <v>57941</v>
      </c>
      <c r="D2111" s="3">
        <v>58781</v>
      </c>
      <c r="E2111" s="3">
        <v>57941</v>
      </c>
      <c r="F2111" s="4" t="s">
        <v>1160</v>
      </c>
      <c r="G2111" s="1">
        <f>VALUE(LEFT(F2111,LEN(F2111)-1))*CHOOSE(MATCH(RIGHT(F2111,1),{"K";"M";"B"},0),1000,1000000,1000000000)</f>
        <v>701230</v>
      </c>
      <c r="H2111" s="6">
        <v>1.18E-2</v>
      </c>
      <c r="I2111" s="5">
        <f>+Dados_Históricos___Ibovespa_2015_a_2025[[#This Row],[Var%]]*100</f>
        <v>1.18</v>
      </c>
      <c r="J2111" s="9">
        <f t="shared" si="320"/>
        <v>1</v>
      </c>
      <c r="K2111" s="5">
        <f t="shared" si="321"/>
        <v>0.67999999999999994</v>
      </c>
      <c r="L2111" s="9">
        <f t="shared" si="322"/>
        <v>1</v>
      </c>
      <c r="M2111" s="5">
        <f t="shared" ca="1" si="323"/>
        <v>0.52600000000000002</v>
      </c>
      <c r="N2111" s="9">
        <f t="shared" ca="1" si="324"/>
        <v>1</v>
      </c>
      <c r="O2111" s="5">
        <f t="shared" ca="1" si="325"/>
        <v>-8.7999999999999939E-2</v>
      </c>
      <c r="P2111" s="9">
        <f t="shared" ca="1" si="326"/>
        <v>0</v>
      </c>
      <c r="Q2111" s="5">
        <f t="shared" ca="1" si="327"/>
        <v>-0.2190476190476191</v>
      </c>
      <c r="R2111" s="9">
        <f t="shared" ca="1" si="328"/>
        <v>0</v>
      </c>
      <c r="S2111" s="5">
        <f t="shared" si="329"/>
        <v>-1.0000000000000002</v>
      </c>
    </row>
    <row r="2112" spans="1:19" x14ac:dyDescent="0.3">
      <c r="A2112" s="7">
        <v>42727</v>
      </c>
      <c r="B2112" s="3">
        <v>57937</v>
      </c>
      <c r="C2112" s="3">
        <v>57255</v>
      </c>
      <c r="D2112" s="3">
        <v>58143</v>
      </c>
      <c r="E2112" s="3">
        <v>57255</v>
      </c>
      <c r="F2112" s="4" t="s">
        <v>1161</v>
      </c>
      <c r="G2112" s="1">
        <f>VALUE(LEFT(F2112,LEN(F2112)-1))*CHOOSE(MATCH(RIGHT(F2112,1),{"K";"M";"B"},0),1000,1000000,1000000000)</f>
        <v>2220000</v>
      </c>
      <c r="H2112" s="6">
        <v>1.1900000000000001E-2</v>
      </c>
      <c r="I2112" s="5">
        <f>+Dados_Históricos___Ibovespa_2015_a_2025[[#This Row],[Var%]]*100</f>
        <v>1.1900000000000002</v>
      </c>
      <c r="J2112" s="9">
        <f t="shared" si="320"/>
        <v>1</v>
      </c>
      <c r="K2112" s="5">
        <f t="shared" si="321"/>
        <v>0.69000000000000017</v>
      </c>
      <c r="L2112" s="9">
        <f t="shared" si="322"/>
        <v>1</v>
      </c>
      <c r="M2112" s="5">
        <f t="shared" ca="1" si="323"/>
        <v>-0.14799999999999996</v>
      </c>
      <c r="N2112" s="9">
        <f t="shared" ca="1" si="324"/>
        <v>0</v>
      </c>
      <c r="O2112" s="5">
        <f t="shared" ca="1" si="325"/>
        <v>-0.42499999999999999</v>
      </c>
      <c r="P2112" s="9">
        <f t="shared" ca="1" si="326"/>
        <v>0</v>
      </c>
      <c r="Q2112" s="5">
        <f t="shared" ca="1" si="327"/>
        <v>-0.26238095238095244</v>
      </c>
      <c r="R2112" s="9">
        <f t="shared" ca="1" si="328"/>
        <v>0</v>
      </c>
      <c r="S2112" s="5">
        <f t="shared" si="329"/>
        <v>1</v>
      </c>
    </row>
    <row r="2113" spans="1:19" x14ac:dyDescent="0.3">
      <c r="A2113" s="7">
        <v>42726</v>
      </c>
      <c r="B2113" s="3">
        <v>57255</v>
      </c>
      <c r="C2113" s="3">
        <v>57646</v>
      </c>
      <c r="D2113" s="3">
        <v>57646</v>
      </c>
      <c r="E2113" s="3">
        <v>56829</v>
      </c>
      <c r="F2113" s="4" t="s">
        <v>1098</v>
      </c>
      <c r="G2113" s="1">
        <f>VALUE(LEFT(F2113,LEN(F2113)-1))*CHOOSE(MATCH(RIGHT(F2113,1),{"K";"M";"B"},0),1000,1000000,1000000000)</f>
        <v>2900000</v>
      </c>
      <c r="H2113" s="6">
        <v>-6.7999999999999996E-3</v>
      </c>
      <c r="I2113" s="5">
        <f>+Dados_Históricos___Ibovespa_2015_a_2025[[#This Row],[Var%]]*100</f>
        <v>-0.67999999999999994</v>
      </c>
      <c r="J2113" s="9">
        <f t="shared" si="320"/>
        <v>0</v>
      </c>
      <c r="K2113" s="5">
        <f t="shared" si="321"/>
        <v>-0.17999999999999994</v>
      </c>
      <c r="L2113" s="9">
        <f t="shared" si="322"/>
        <v>0</v>
      </c>
      <c r="M2113" s="5">
        <f t="shared" ca="1" si="323"/>
        <v>-0.38800000000000001</v>
      </c>
      <c r="N2113" s="9">
        <f t="shared" ca="1" si="324"/>
        <v>0</v>
      </c>
      <c r="O2113" s="5">
        <f t="shared" ca="1" si="325"/>
        <v>-0.57299999999999995</v>
      </c>
      <c r="P2113" s="9">
        <f t="shared" ca="1" si="326"/>
        <v>0</v>
      </c>
      <c r="Q2113" s="5">
        <f t="shared" ca="1" si="327"/>
        <v>-0.36428571428571432</v>
      </c>
      <c r="R2113" s="9">
        <f t="shared" ca="1" si="328"/>
        <v>0</v>
      </c>
      <c r="S2113" s="5">
        <f t="shared" si="329"/>
        <v>-1</v>
      </c>
    </row>
    <row r="2114" spans="1:19" x14ac:dyDescent="0.3">
      <c r="A2114" s="7">
        <v>42725</v>
      </c>
      <c r="B2114" s="3">
        <v>57647</v>
      </c>
      <c r="C2114" s="3">
        <v>57583</v>
      </c>
      <c r="D2114" s="3">
        <v>58049</v>
      </c>
      <c r="E2114" s="3">
        <v>57221</v>
      </c>
      <c r="F2114" s="4" t="s">
        <v>1162</v>
      </c>
      <c r="G2114" s="1">
        <f>VALUE(LEFT(F2114,LEN(F2114)-1))*CHOOSE(MATCH(RIGHT(F2114,1),{"K";"M";"B"},0),1000,1000000,1000000000)</f>
        <v>2540000</v>
      </c>
      <c r="H2114" s="6">
        <v>1.1000000000000001E-3</v>
      </c>
      <c r="I2114" s="5">
        <f>+Dados_Históricos___Ibovespa_2015_a_2025[[#This Row],[Var%]]*100</f>
        <v>0.11</v>
      </c>
      <c r="J2114" s="9">
        <f t="shared" ref="J2114:J2177" si="330">IF(I2114&lt;0,0,IF(I2114=0,0,1))</f>
        <v>1</v>
      </c>
      <c r="K2114" s="5">
        <f t="shared" ref="K2114:K2177" si="331">IF(ABS(I2114)&lt;=0.5, 0, IF(I2114&gt;0, I2114-0.5, I2114+0.5))</f>
        <v>0</v>
      </c>
      <c r="L2114" s="9">
        <f t="shared" ref="L2114:L2177" si="332">IF(K2114&lt;0,0,IF(K2114=0,0,1))</f>
        <v>0</v>
      </c>
      <c r="M2114" s="5">
        <f t="shared" ref="M2114:M2177" ca="1" si="333">AVERAGE(OFFSET(I2114,0,0,5,1))</f>
        <v>-0.188</v>
      </c>
      <c r="N2114" s="9">
        <f t="shared" ref="N2114:N2177" ca="1" si="334">IF(M2114&lt;0,0,IF(M2114=0,0,1))</f>
        <v>0</v>
      </c>
      <c r="O2114" s="5">
        <f t="shared" ref="O2114:O2177" ca="1" si="335">AVERAGE(OFFSET(I2114,0,0,10,1))</f>
        <v>-0.625</v>
      </c>
      <c r="P2114" s="9">
        <f t="shared" ref="P2114:P2177" ca="1" si="336">IF(O2114&lt;0,0,IF(O2114=0,0,1))</f>
        <v>0</v>
      </c>
      <c r="Q2114" s="5">
        <f t="shared" ref="Q2114:Q2177" ca="1" si="337">AVERAGE(OFFSET(I2114,0,0,21,1))</f>
        <v>-0.32952380952380961</v>
      </c>
      <c r="R2114" s="9">
        <f t="shared" ref="R2114:R2177" ca="1" si="338">IF(Q2114&lt;0,0,IF(Q2114=0,0,1))</f>
        <v>0</v>
      </c>
      <c r="S2114" s="5">
        <f t="shared" ref="S2114:S2177" si="339">CORREL(G2113:G2114,I2113:I2114)</f>
        <v>-1</v>
      </c>
    </row>
    <row r="2115" spans="1:19" x14ac:dyDescent="0.3">
      <c r="A2115" s="7">
        <v>42724</v>
      </c>
      <c r="B2115" s="3">
        <v>57583</v>
      </c>
      <c r="C2115" s="3">
        <v>57116</v>
      </c>
      <c r="D2115" s="3">
        <v>57918</v>
      </c>
      <c r="E2115" s="3">
        <v>57038</v>
      </c>
      <c r="F2115" s="4" t="s">
        <v>1064</v>
      </c>
      <c r="G2115" s="1">
        <f>VALUE(LEFT(F2115,LEN(F2115)-1))*CHOOSE(MATCH(RIGHT(F2115,1),{"K";"M";"B"},0),1000,1000000,1000000000)</f>
        <v>2760000</v>
      </c>
      <c r="H2115" s="6">
        <v>8.3000000000000001E-3</v>
      </c>
      <c r="I2115" s="5">
        <f>+Dados_Históricos___Ibovespa_2015_a_2025[[#This Row],[Var%]]*100</f>
        <v>0.83</v>
      </c>
      <c r="J2115" s="9">
        <f t="shared" si="330"/>
        <v>1</v>
      </c>
      <c r="K2115" s="5">
        <f t="shared" si="331"/>
        <v>0.32999999999999996</v>
      </c>
      <c r="L2115" s="9">
        <f t="shared" si="332"/>
        <v>1</v>
      </c>
      <c r="M2115" s="5">
        <f t="shared" ca="1" si="333"/>
        <v>-0.56999999999999995</v>
      </c>
      <c r="N2115" s="9">
        <f t="shared" ca="1" si="334"/>
        <v>0</v>
      </c>
      <c r="O2115" s="5">
        <f t="shared" ca="1" si="335"/>
        <v>-0.58299999999999996</v>
      </c>
      <c r="P2115" s="9">
        <f t="shared" ca="1" si="336"/>
        <v>0</v>
      </c>
      <c r="Q2115" s="5">
        <f t="shared" ca="1" si="337"/>
        <v>-0.26571428571428574</v>
      </c>
      <c r="R2115" s="9">
        <f t="shared" ca="1" si="338"/>
        <v>0</v>
      </c>
      <c r="S2115" s="5">
        <f t="shared" si="339"/>
        <v>1</v>
      </c>
    </row>
    <row r="2116" spans="1:19" x14ac:dyDescent="0.3">
      <c r="A2116" s="7">
        <v>42723</v>
      </c>
      <c r="B2116" s="3">
        <v>57111</v>
      </c>
      <c r="C2116" s="3">
        <v>58390</v>
      </c>
      <c r="D2116" s="3">
        <v>58600</v>
      </c>
      <c r="E2116" s="3">
        <v>57109</v>
      </c>
      <c r="F2116" s="4" t="s">
        <v>869</v>
      </c>
      <c r="G2116" s="1">
        <f>VALUE(LEFT(F2116,LEN(F2116)-1))*CHOOSE(MATCH(RIGHT(F2116,1),{"K";"M";"B"},0),1000,1000000,1000000000)</f>
        <v>3500000</v>
      </c>
      <c r="H2116" s="6">
        <v>-2.1899999999999999E-2</v>
      </c>
      <c r="I2116" s="5">
        <f>+Dados_Históricos___Ibovespa_2015_a_2025[[#This Row],[Var%]]*100</f>
        <v>-2.19</v>
      </c>
      <c r="J2116" s="9">
        <f t="shared" si="330"/>
        <v>0</v>
      </c>
      <c r="K2116" s="5">
        <f t="shared" si="331"/>
        <v>-1.69</v>
      </c>
      <c r="L2116" s="9">
        <f t="shared" si="332"/>
        <v>0</v>
      </c>
      <c r="M2116" s="5">
        <f t="shared" ca="1" si="333"/>
        <v>-0.70199999999999996</v>
      </c>
      <c r="N2116" s="9">
        <f t="shared" ca="1" si="334"/>
        <v>0</v>
      </c>
      <c r="O2116" s="5">
        <f t="shared" ca="1" si="335"/>
        <v>-0.45599999999999985</v>
      </c>
      <c r="P2116" s="9">
        <f t="shared" ca="1" si="336"/>
        <v>0</v>
      </c>
      <c r="Q2116" s="5">
        <f t="shared" ca="1" si="337"/>
        <v>-0.21714285714285722</v>
      </c>
      <c r="R2116" s="9">
        <f t="shared" ca="1" si="338"/>
        <v>0</v>
      </c>
      <c r="S2116" s="5">
        <f t="shared" si="339"/>
        <v>-1</v>
      </c>
    </row>
    <row r="2117" spans="1:19" x14ac:dyDescent="0.3">
      <c r="A2117" s="7">
        <v>42720</v>
      </c>
      <c r="B2117" s="3">
        <v>58389</v>
      </c>
      <c r="C2117" s="3">
        <v>58398</v>
      </c>
      <c r="D2117" s="3">
        <v>59312</v>
      </c>
      <c r="E2117" s="3">
        <v>58365</v>
      </c>
      <c r="F2117" s="4" t="s">
        <v>948</v>
      </c>
      <c r="G2117" s="1">
        <f>VALUE(LEFT(F2117,LEN(F2117)-1))*CHOOSE(MATCH(RIGHT(F2117,1),{"K";"M";"B"},0),1000,1000000,1000000000)</f>
        <v>3800000</v>
      </c>
      <c r="H2117" s="6">
        <v>-1E-4</v>
      </c>
      <c r="I2117" s="5">
        <f>+Dados_Históricos___Ibovespa_2015_a_2025[[#This Row],[Var%]]*100</f>
        <v>-0.01</v>
      </c>
      <c r="J2117" s="9">
        <f t="shared" si="330"/>
        <v>0</v>
      </c>
      <c r="K2117" s="5">
        <f t="shared" si="331"/>
        <v>0</v>
      </c>
      <c r="L2117" s="9">
        <f t="shared" si="332"/>
        <v>0</v>
      </c>
      <c r="M2117" s="5">
        <f t="shared" ca="1" si="333"/>
        <v>-0.70199999999999996</v>
      </c>
      <c r="N2117" s="9">
        <f t="shared" ca="1" si="334"/>
        <v>0</v>
      </c>
      <c r="O2117" s="5">
        <f t="shared" ca="1" si="335"/>
        <v>-0.317</v>
      </c>
      <c r="P2117" s="9">
        <f t="shared" ca="1" si="336"/>
        <v>0</v>
      </c>
      <c r="Q2117" s="5">
        <f t="shared" ca="1" si="337"/>
        <v>-9.7619047619047716E-2</v>
      </c>
      <c r="R2117" s="9">
        <f t="shared" ca="1" si="338"/>
        <v>0</v>
      </c>
      <c r="S2117" s="5">
        <f t="shared" si="339"/>
        <v>1</v>
      </c>
    </row>
    <row r="2118" spans="1:19" x14ac:dyDescent="0.3">
      <c r="A2118" s="7">
        <v>42719</v>
      </c>
      <c r="B2118" s="3">
        <v>58396</v>
      </c>
      <c r="C2118" s="3">
        <v>58214</v>
      </c>
      <c r="D2118" s="3">
        <v>58635</v>
      </c>
      <c r="E2118" s="3">
        <v>57575</v>
      </c>
      <c r="F2118" s="4" t="s">
        <v>1076</v>
      </c>
      <c r="G2118" s="1">
        <f>VALUE(LEFT(F2118,LEN(F2118)-1))*CHOOSE(MATCH(RIGHT(F2118,1),{"K";"M";"B"},0),1000,1000000,1000000000)</f>
        <v>3680000</v>
      </c>
      <c r="H2118" s="6">
        <v>3.2000000000000002E-3</v>
      </c>
      <c r="I2118" s="5">
        <f>+Dados_Históricos___Ibovespa_2015_a_2025[[#This Row],[Var%]]*100</f>
        <v>0.32</v>
      </c>
      <c r="J2118" s="9">
        <f t="shared" si="330"/>
        <v>1</v>
      </c>
      <c r="K2118" s="5">
        <f t="shared" si="331"/>
        <v>0</v>
      </c>
      <c r="L2118" s="9">
        <f t="shared" si="332"/>
        <v>0</v>
      </c>
      <c r="M2118" s="5">
        <f t="shared" ca="1" si="333"/>
        <v>-0.75800000000000001</v>
      </c>
      <c r="N2118" s="9">
        <f t="shared" ca="1" si="334"/>
        <v>0</v>
      </c>
      <c r="O2118" s="5">
        <f t="shared" ca="1" si="335"/>
        <v>-0.18000000000000002</v>
      </c>
      <c r="P2118" s="9">
        <f t="shared" ca="1" si="336"/>
        <v>0</v>
      </c>
      <c r="Q2118" s="5">
        <f t="shared" ca="1" si="337"/>
        <v>-0.17476190476190487</v>
      </c>
      <c r="R2118" s="9">
        <f t="shared" ca="1" si="338"/>
        <v>0</v>
      </c>
      <c r="S2118" s="5">
        <f t="shared" si="339"/>
        <v>-1</v>
      </c>
    </row>
    <row r="2119" spans="1:19" x14ac:dyDescent="0.3">
      <c r="A2119" s="7">
        <v>42718</v>
      </c>
      <c r="B2119" s="3">
        <v>58212</v>
      </c>
      <c r="C2119" s="3">
        <v>59280</v>
      </c>
      <c r="D2119" s="3">
        <v>59338</v>
      </c>
      <c r="E2119" s="3">
        <v>58212</v>
      </c>
      <c r="F2119" s="4" t="s">
        <v>893</v>
      </c>
      <c r="G2119" s="1">
        <f>VALUE(LEFT(F2119,LEN(F2119)-1))*CHOOSE(MATCH(RIGHT(F2119,1),{"K";"M";"B"},0),1000,1000000,1000000000)</f>
        <v>3980000</v>
      </c>
      <c r="H2119" s="6">
        <v>-1.7999999999999999E-2</v>
      </c>
      <c r="I2119" s="5">
        <f>+Dados_Históricos___Ibovespa_2015_a_2025[[#This Row],[Var%]]*100</f>
        <v>-1.7999999999999998</v>
      </c>
      <c r="J2119" s="9">
        <f t="shared" si="330"/>
        <v>0</v>
      </c>
      <c r="K2119" s="5">
        <f t="shared" si="331"/>
        <v>-1.2999999999999998</v>
      </c>
      <c r="L2119" s="9">
        <f t="shared" si="332"/>
        <v>0</v>
      </c>
      <c r="M2119" s="5">
        <f t="shared" ca="1" si="333"/>
        <v>-1.0619999999999998</v>
      </c>
      <c r="N2119" s="9">
        <f t="shared" ca="1" si="334"/>
        <v>0</v>
      </c>
      <c r="O2119" s="5">
        <f t="shared" ca="1" si="335"/>
        <v>-0.6</v>
      </c>
      <c r="P2119" s="9">
        <f t="shared" ca="1" si="336"/>
        <v>0</v>
      </c>
      <c r="Q2119" s="5">
        <f t="shared" ca="1" si="337"/>
        <v>-0.10190476190476201</v>
      </c>
      <c r="R2119" s="9">
        <f t="shared" ca="1" si="338"/>
        <v>0</v>
      </c>
      <c r="S2119" s="5">
        <f t="shared" si="339"/>
        <v>-1</v>
      </c>
    </row>
    <row r="2120" spans="1:19" x14ac:dyDescent="0.3">
      <c r="A2120" s="7">
        <v>42717</v>
      </c>
      <c r="B2120" s="3">
        <v>59281</v>
      </c>
      <c r="C2120" s="3">
        <v>59178</v>
      </c>
      <c r="D2120" s="3">
        <v>59946</v>
      </c>
      <c r="E2120" s="3">
        <v>58758</v>
      </c>
      <c r="F2120" s="4" t="s">
        <v>954</v>
      </c>
      <c r="G2120" s="1">
        <f>VALUE(LEFT(F2120,LEN(F2120)-1))*CHOOSE(MATCH(RIGHT(F2120,1),{"K";"M";"B"},0),1000,1000000,1000000000)</f>
        <v>3700000</v>
      </c>
      <c r="H2120" s="6">
        <v>1.6999999999999999E-3</v>
      </c>
      <c r="I2120" s="5">
        <f>+Dados_Históricos___Ibovespa_2015_a_2025[[#This Row],[Var%]]*100</f>
        <v>0.16999999999999998</v>
      </c>
      <c r="J2120" s="9">
        <f t="shared" si="330"/>
        <v>1</v>
      </c>
      <c r="K2120" s="5">
        <f t="shared" si="331"/>
        <v>0</v>
      </c>
      <c r="L2120" s="9">
        <f t="shared" si="332"/>
        <v>0</v>
      </c>
      <c r="M2120" s="5">
        <f t="shared" ca="1" si="333"/>
        <v>-0.59599999999999986</v>
      </c>
      <c r="N2120" s="9">
        <f t="shared" ca="1" si="334"/>
        <v>0</v>
      </c>
      <c r="O2120" s="5">
        <f t="shared" ca="1" si="335"/>
        <v>-0.26899999999999996</v>
      </c>
      <c r="P2120" s="9">
        <f t="shared" ca="1" si="336"/>
        <v>0</v>
      </c>
      <c r="Q2120" s="5">
        <f t="shared" ca="1" si="337"/>
        <v>2.1904761904761882E-2</v>
      </c>
      <c r="R2120" s="9">
        <f t="shared" ca="1" si="338"/>
        <v>1</v>
      </c>
      <c r="S2120" s="5">
        <f t="shared" si="339"/>
        <v>-1</v>
      </c>
    </row>
    <row r="2121" spans="1:19" x14ac:dyDescent="0.3">
      <c r="A2121" s="7">
        <v>42716</v>
      </c>
      <c r="B2121" s="3">
        <v>59179</v>
      </c>
      <c r="C2121" s="3">
        <v>60517</v>
      </c>
      <c r="D2121" s="3">
        <v>60517</v>
      </c>
      <c r="E2121" s="3">
        <v>59035</v>
      </c>
      <c r="F2121" s="4" t="s">
        <v>1085</v>
      </c>
      <c r="G2121" s="1">
        <f>VALUE(LEFT(F2121,LEN(F2121)-1))*CHOOSE(MATCH(RIGHT(F2121,1),{"K";"M";"B"},0),1000,1000000,1000000000)</f>
        <v>3240000</v>
      </c>
      <c r="H2121" s="6">
        <v>-2.1899999999999999E-2</v>
      </c>
      <c r="I2121" s="5">
        <f>+Dados_Históricos___Ibovespa_2015_a_2025[[#This Row],[Var%]]*100</f>
        <v>-2.19</v>
      </c>
      <c r="J2121" s="9">
        <f t="shared" si="330"/>
        <v>0</v>
      </c>
      <c r="K2121" s="5">
        <f t="shared" si="331"/>
        <v>-1.69</v>
      </c>
      <c r="L2121" s="9">
        <f t="shared" si="332"/>
        <v>0</v>
      </c>
      <c r="M2121" s="5">
        <f t="shared" ca="1" si="333"/>
        <v>-0.20999999999999988</v>
      </c>
      <c r="N2121" s="9">
        <f t="shared" ca="1" si="334"/>
        <v>0</v>
      </c>
      <c r="O2121" s="5">
        <f t="shared" ca="1" si="335"/>
        <v>-0.58299999999999996</v>
      </c>
      <c r="P2121" s="9">
        <f t="shared" ca="1" si="336"/>
        <v>0</v>
      </c>
      <c r="Q2121" s="5">
        <f t="shared" ca="1" si="337"/>
        <v>-0.14333333333333337</v>
      </c>
      <c r="R2121" s="9">
        <f t="shared" ca="1" si="338"/>
        <v>0</v>
      </c>
      <c r="S2121" s="5">
        <f t="shared" si="339"/>
        <v>1</v>
      </c>
    </row>
    <row r="2122" spans="1:19" x14ac:dyDescent="0.3">
      <c r="A2122" s="7">
        <v>42713</v>
      </c>
      <c r="B2122" s="3">
        <v>60501</v>
      </c>
      <c r="C2122" s="3">
        <v>60688</v>
      </c>
      <c r="D2122" s="3">
        <v>61129</v>
      </c>
      <c r="E2122" s="3">
        <v>60316</v>
      </c>
      <c r="F2122" s="4" t="s">
        <v>1079</v>
      </c>
      <c r="G2122" s="1">
        <f>VALUE(LEFT(F2122,LEN(F2122)-1))*CHOOSE(MATCH(RIGHT(F2122,1),{"K";"M";"B"},0),1000,1000000,1000000000)</f>
        <v>3440000</v>
      </c>
      <c r="H2122" s="6">
        <v>-2.8999999999999998E-3</v>
      </c>
      <c r="I2122" s="5">
        <f>+Dados_Históricos___Ibovespa_2015_a_2025[[#This Row],[Var%]]*100</f>
        <v>-0.28999999999999998</v>
      </c>
      <c r="J2122" s="9">
        <f t="shared" si="330"/>
        <v>0</v>
      </c>
      <c r="K2122" s="5">
        <f t="shared" si="331"/>
        <v>0</v>
      </c>
      <c r="L2122" s="9">
        <f t="shared" si="332"/>
        <v>0</v>
      </c>
      <c r="M2122" s="5">
        <f t="shared" ca="1" si="333"/>
        <v>6.8000000000000019E-2</v>
      </c>
      <c r="N2122" s="9">
        <f t="shared" ca="1" si="334"/>
        <v>1</v>
      </c>
      <c r="O2122" s="5">
        <f t="shared" ca="1" si="335"/>
        <v>-0.15299999999999997</v>
      </c>
      <c r="P2122" s="9">
        <f t="shared" ca="1" si="336"/>
        <v>0</v>
      </c>
      <c r="Q2122" s="5">
        <f t="shared" ca="1" si="337"/>
        <v>-0.19380952380952382</v>
      </c>
      <c r="R2122" s="9">
        <f t="shared" ca="1" si="338"/>
        <v>0</v>
      </c>
      <c r="S2122" s="5">
        <f t="shared" si="339"/>
        <v>1</v>
      </c>
    </row>
    <row r="2123" spans="1:19" x14ac:dyDescent="0.3">
      <c r="A2123" s="7">
        <v>42712</v>
      </c>
      <c r="B2123" s="3">
        <v>60677</v>
      </c>
      <c r="C2123" s="3">
        <v>61430</v>
      </c>
      <c r="D2123" s="3">
        <v>61936</v>
      </c>
      <c r="E2123" s="3">
        <v>60499</v>
      </c>
      <c r="F2123" s="4" t="s">
        <v>1124</v>
      </c>
      <c r="G2123" s="1">
        <f>VALUE(LEFT(F2123,LEN(F2123)-1))*CHOOSE(MATCH(RIGHT(F2123,1),{"K";"M";"B"},0),1000,1000000,1000000000)</f>
        <v>3030000</v>
      </c>
      <c r="H2123" s="6">
        <v>-1.2E-2</v>
      </c>
      <c r="I2123" s="5">
        <f>+Dados_Históricos___Ibovespa_2015_a_2025[[#This Row],[Var%]]*100</f>
        <v>-1.2</v>
      </c>
      <c r="J2123" s="9">
        <f t="shared" si="330"/>
        <v>0</v>
      </c>
      <c r="K2123" s="5">
        <f t="shared" si="331"/>
        <v>-0.7</v>
      </c>
      <c r="L2123" s="9">
        <f t="shared" si="332"/>
        <v>0</v>
      </c>
      <c r="M2123" s="5">
        <f t="shared" ca="1" si="333"/>
        <v>0.39800000000000002</v>
      </c>
      <c r="N2123" s="9">
        <f t="shared" ca="1" si="334"/>
        <v>1</v>
      </c>
      <c r="O2123" s="5">
        <f t="shared" ca="1" si="335"/>
        <v>-9.7000000000000017E-2</v>
      </c>
      <c r="P2123" s="9">
        <f t="shared" ca="1" si="336"/>
        <v>0</v>
      </c>
      <c r="Q2123" s="5">
        <f t="shared" ca="1" si="337"/>
        <v>-0.2466666666666667</v>
      </c>
      <c r="R2123" s="9">
        <f t="shared" ca="1" si="338"/>
        <v>0</v>
      </c>
      <c r="S2123" s="5">
        <f t="shared" si="339"/>
        <v>1.0000000000000002</v>
      </c>
    </row>
    <row r="2124" spans="1:19" x14ac:dyDescent="0.3">
      <c r="A2124" s="7">
        <v>42711</v>
      </c>
      <c r="B2124" s="3">
        <v>61414</v>
      </c>
      <c r="C2124" s="3">
        <v>61111</v>
      </c>
      <c r="D2124" s="3">
        <v>61918</v>
      </c>
      <c r="E2124" s="3">
        <v>61062</v>
      </c>
      <c r="F2124" s="4" t="s">
        <v>1067</v>
      </c>
      <c r="G2124" s="1">
        <f>VALUE(LEFT(F2124,LEN(F2124)-1))*CHOOSE(MATCH(RIGHT(F2124,1),{"K";"M";"B"},0),1000,1000000,1000000000)</f>
        <v>3960000</v>
      </c>
      <c r="H2124" s="6">
        <v>5.3E-3</v>
      </c>
      <c r="I2124" s="5">
        <f>+Dados_Históricos___Ibovespa_2015_a_2025[[#This Row],[Var%]]*100</f>
        <v>0.53</v>
      </c>
      <c r="J2124" s="9">
        <f t="shared" si="330"/>
        <v>1</v>
      </c>
      <c r="K2124" s="5">
        <f t="shared" si="331"/>
        <v>3.0000000000000027E-2</v>
      </c>
      <c r="L2124" s="9">
        <f t="shared" si="332"/>
        <v>1</v>
      </c>
      <c r="M2124" s="5">
        <f t="shared" ca="1" si="333"/>
        <v>-0.13800000000000007</v>
      </c>
      <c r="N2124" s="9">
        <f t="shared" ca="1" si="334"/>
        <v>0</v>
      </c>
      <c r="O2124" s="5">
        <f t="shared" ca="1" si="335"/>
        <v>-7.2000000000000036E-2</v>
      </c>
      <c r="P2124" s="9">
        <f t="shared" ca="1" si="336"/>
        <v>0</v>
      </c>
      <c r="Q2124" s="5">
        <f t="shared" ca="1" si="337"/>
        <v>-0.18142857142857144</v>
      </c>
      <c r="R2124" s="9">
        <f t="shared" ca="1" si="338"/>
        <v>0</v>
      </c>
      <c r="S2124" s="5">
        <f t="shared" si="339"/>
        <v>1</v>
      </c>
    </row>
    <row r="2125" spans="1:19" x14ac:dyDescent="0.3">
      <c r="A2125" s="7">
        <v>42710</v>
      </c>
      <c r="B2125" s="3">
        <v>61088</v>
      </c>
      <c r="C2125" s="3">
        <v>59828</v>
      </c>
      <c r="D2125" s="3">
        <v>61235</v>
      </c>
      <c r="E2125" s="3">
        <v>59396</v>
      </c>
      <c r="F2125" s="4" t="s">
        <v>1015</v>
      </c>
      <c r="G2125" s="1">
        <f>VALUE(LEFT(F2125,LEN(F2125)-1))*CHOOSE(MATCH(RIGHT(F2125,1),{"K";"M";"B"},0),1000,1000000,1000000000)</f>
        <v>3720000</v>
      </c>
      <c r="H2125" s="6">
        <v>2.1000000000000001E-2</v>
      </c>
      <c r="I2125" s="5">
        <f>+Dados_Históricos___Ibovespa_2015_a_2025[[#This Row],[Var%]]*100</f>
        <v>2.1</v>
      </c>
      <c r="J2125" s="9">
        <f t="shared" si="330"/>
        <v>1</v>
      </c>
      <c r="K2125" s="5">
        <f t="shared" si="331"/>
        <v>1.6</v>
      </c>
      <c r="L2125" s="9">
        <f t="shared" si="332"/>
        <v>1</v>
      </c>
      <c r="M2125" s="5">
        <f t="shared" ca="1" si="333"/>
        <v>5.8000000000000052E-2</v>
      </c>
      <c r="N2125" s="9">
        <f t="shared" ca="1" si="334"/>
        <v>1</v>
      </c>
      <c r="O2125" s="5">
        <f t="shared" ca="1" si="335"/>
        <v>-0.11999999999999997</v>
      </c>
      <c r="P2125" s="9">
        <f t="shared" ca="1" si="336"/>
        <v>0</v>
      </c>
      <c r="Q2125" s="5">
        <f t="shared" ca="1" si="337"/>
        <v>-1.7142857142857116E-2</v>
      </c>
      <c r="R2125" s="9">
        <f t="shared" ca="1" si="338"/>
        <v>0</v>
      </c>
      <c r="S2125" s="5">
        <f t="shared" si="339"/>
        <v>-1</v>
      </c>
    </row>
    <row r="2126" spans="1:19" x14ac:dyDescent="0.3">
      <c r="A2126" s="7">
        <v>42709</v>
      </c>
      <c r="B2126" s="3">
        <v>59832</v>
      </c>
      <c r="C2126" s="3">
        <v>60322</v>
      </c>
      <c r="D2126" s="3">
        <v>60720</v>
      </c>
      <c r="E2126" s="3">
        <v>59635</v>
      </c>
      <c r="F2126" s="4" t="s">
        <v>1146</v>
      </c>
      <c r="G2126" s="1">
        <f>VALUE(LEFT(F2126,LEN(F2126)-1))*CHOOSE(MATCH(RIGHT(F2126,1),{"K";"M";"B"},0),1000,1000000,1000000000)</f>
        <v>2950000</v>
      </c>
      <c r="H2126" s="6">
        <v>-8.0000000000000002E-3</v>
      </c>
      <c r="I2126" s="5">
        <f>+Dados_Históricos___Ibovespa_2015_a_2025[[#This Row],[Var%]]*100</f>
        <v>-0.8</v>
      </c>
      <c r="J2126" s="9">
        <f t="shared" si="330"/>
        <v>0</v>
      </c>
      <c r="K2126" s="5">
        <f t="shared" si="331"/>
        <v>-0.30000000000000004</v>
      </c>
      <c r="L2126" s="9">
        <f t="shared" si="332"/>
        <v>0</v>
      </c>
      <c r="M2126" s="5">
        <f t="shared" ca="1" si="333"/>
        <v>-0.95600000000000007</v>
      </c>
      <c r="N2126" s="9">
        <f t="shared" ca="1" si="334"/>
        <v>0</v>
      </c>
      <c r="O2126" s="5">
        <f t="shared" ca="1" si="335"/>
        <v>-0.18500000000000005</v>
      </c>
      <c r="P2126" s="9">
        <f t="shared" ca="1" si="336"/>
        <v>0</v>
      </c>
      <c r="Q2126" s="5">
        <f t="shared" ca="1" si="337"/>
        <v>-0.12904761904761908</v>
      </c>
      <c r="R2126" s="9">
        <f t="shared" ca="1" si="338"/>
        <v>0</v>
      </c>
      <c r="S2126" s="5">
        <f t="shared" si="339"/>
        <v>1</v>
      </c>
    </row>
    <row r="2127" spans="1:19" x14ac:dyDescent="0.3">
      <c r="A2127" s="7">
        <v>42706</v>
      </c>
      <c r="B2127" s="3">
        <v>60316</v>
      </c>
      <c r="C2127" s="3">
        <v>59499</v>
      </c>
      <c r="D2127" s="3">
        <v>60379</v>
      </c>
      <c r="E2127" s="3">
        <v>58092</v>
      </c>
      <c r="F2127" s="4" t="s">
        <v>870</v>
      </c>
      <c r="G2127" s="1">
        <f>VALUE(LEFT(F2127,LEN(F2127)-1))*CHOOSE(MATCH(RIGHT(F2127,1),{"K";"M";"B"},0),1000,1000000,1000000000)</f>
        <v>4480000</v>
      </c>
      <c r="H2127" s="6">
        <v>1.3599999999999999E-2</v>
      </c>
      <c r="I2127" s="5">
        <f>+Dados_Históricos___Ibovespa_2015_a_2025[[#This Row],[Var%]]*100</f>
        <v>1.3599999999999999</v>
      </c>
      <c r="J2127" s="9">
        <f t="shared" si="330"/>
        <v>1</v>
      </c>
      <c r="K2127" s="5">
        <f t="shared" si="331"/>
        <v>0.85999999999999988</v>
      </c>
      <c r="L2127" s="9">
        <f t="shared" si="332"/>
        <v>1</v>
      </c>
      <c r="M2127" s="5">
        <f t="shared" ca="1" si="333"/>
        <v>-0.37400000000000011</v>
      </c>
      <c r="N2127" s="9">
        <f t="shared" ca="1" si="334"/>
        <v>0</v>
      </c>
      <c r="O2127" s="5">
        <f t="shared" ca="1" si="335"/>
        <v>7.9999999999999918E-2</v>
      </c>
      <c r="P2127" s="9">
        <f t="shared" ca="1" si="336"/>
        <v>1</v>
      </c>
      <c r="Q2127" s="5">
        <f t="shared" ca="1" si="337"/>
        <v>-0.20952380952380953</v>
      </c>
      <c r="R2127" s="9">
        <f t="shared" ca="1" si="338"/>
        <v>0</v>
      </c>
      <c r="S2127" s="5">
        <f t="shared" si="339"/>
        <v>1</v>
      </c>
    </row>
    <row r="2128" spans="1:19" x14ac:dyDescent="0.3">
      <c r="A2128" s="7">
        <v>42705</v>
      </c>
      <c r="B2128" s="3">
        <v>59507</v>
      </c>
      <c r="C2128" s="3">
        <v>61906</v>
      </c>
      <c r="D2128" s="3">
        <v>61911</v>
      </c>
      <c r="E2128" s="3">
        <v>59058</v>
      </c>
      <c r="F2128" s="4" t="s">
        <v>892</v>
      </c>
      <c r="G2128" s="1">
        <f>VALUE(LEFT(F2128,LEN(F2128)-1))*CHOOSE(MATCH(RIGHT(F2128,1),{"K";"M";"B"},0),1000,1000000,1000000000)</f>
        <v>5520000</v>
      </c>
      <c r="H2128" s="6">
        <v>-3.8800000000000001E-2</v>
      </c>
      <c r="I2128" s="5">
        <f>+Dados_Históricos___Ibovespa_2015_a_2025[[#This Row],[Var%]]*100</f>
        <v>-3.88</v>
      </c>
      <c r="J2128" s="9">
        <f t="shared" si="330"/>
        <v>0</v>
      </c>
      <c r="K2128" s="5">
        <f t="shared" si="331"/>
        <v>-3.38</v>
      </c>
      <c r="L2128" s="9">
        <f t="shared" si="332"/>
        <v>0</v>
      </c>
      <c r="M2128" s="5">
        <f t="shared" ca="1" si="333"/>
        <v>-0.59199999999999997</v>
      </c>
      <c r="N2128" s="9">
        <f t="shared" ca="1" si="334"/>
        <v>0</v>
      </c>
      <c r="O2128" s="5">
        <f t="shared" ca="1" si="335"/>
        <v>-2.4000000000000028E-2</v>
      </c>
      <c r="P2128" s="9">
        <f t="shared" ca="1" si="336"/>
        <v>0</v>
      </c>
      <c r="Q2128" s="5">
        <f t="shared" ca="1" si="337"/>
        <v>-0.39142857142857135</v>
      </c>
      <c r="R2128" s="9">
        <f t="shared" ca="1" si="338"/>
        <v>0</v>
      </c>
      <c r="S2128" s="5">
        <f t="shared" si="339"/>
        <v>-1</v>
      </c>
    </row>
    <row r="2129" spans="1:19" x14ac:dyDescent="0.3">
      <c r="A2129" s="7">
        <v>42704</v>
      </c>
      <c r="B2129" s="3">
        <v>61906</v>
      </c>
      <c r="C2129" s="3">
        <v>60994</v>
      </c>
      <c r="D2129" s="3">
        <v>62590</v>
      </c>
      <c r="E2129" s="3">
        <v>60994</v>
      </c>
      <c r="F2129" s="4" t="s">
        <v>967</v>
      </c>
      <c r="G2129" s="1">
        <f>VALUE(LEFT(F2129,LEN(F2129)-1))*CHOOSE(MATCH(RIGHT(F2129,1),{"K";"M";"B"},0),1000,1000000,1000000000)</f>
        <v>4730000</v>
      </c>
      <c r="H2129" s="6">
        <v>1.5100000000000001E-2</v>
      </c>
      <c r="I2129" s="5">
        <f>+Dados_Históricos___Ibovespa_2015_a_2025[[#This Row],[Var%]]*100</f>
        <v>1.51</v>
      </c>
      <c r="J2129" s="9">
        <f t="shared" si="330"/>
        <v>1</v>
      </c>
      <c r="K2129" s="5">
        <f t="shared" si="331"/>
        <v>1.01</v>
      </c>
      <c r="L2129" s="9">
        <f t="shared" si="332"/>
        <v>1</v>
      </c>
      <c r="M2129" s="5">
        <f t="shared" ca="1" si="333"/>
        <v>-6.0000000000000496E-3</v>
      </c>
      <c r="N2129" s="9">
        <f t="shared" ca="1" si="334"/>
        <v>0</v>
      </c>
      <c r="O2129" s="5">
        <f t="shared" ca="1" si="335"/>
        <v>0.20099999999999998</v>
      </c>
      <c r="P2129" s="9">
        <f t="shared" ca="1" si="336"/>
        <v>1</v>
      </c>
      <c r="Q2129" s="5">
        <f t="shared" ca="1" si="337"/>
        <v>-0.16095238095238096</v>
      </c>
      <c r="R2129" s="9">
        <f t="shared" ca="1" si="338"/>
        <v>0</v>
      </c>
      <c r="S2129" s="5">
        <f t="shared" si="339"/>
        <v>-1</v>
      </c>
    </row>
    <row r="2130" spans="1:19" x14ac:dyDescent="0.3">
      <c r="A2130" s="7">
        <v>42703</v>
      </c>
      <c r="B2130" s="3">
        <v>60987</v>
      </c>
      <c r="C2130" s="3">
        <v>62859</v>
      </c>
      <c r="D2130" s="3">
        <v>62859</v>
      </c>
      <c r="E2130" s="3">
        <v>60980</v>
      </c>
      <c r="F2130" s="4" t="s">
        <v>1071</v>
      </c>
      <c r="G2130" s="1">
        <f>VALUE(LEFT(F2130,LEN(F2130)-1))*CHOOSE(MATCH(RIGHT(F2130,1),{"K";"M";"B"},0),1000,1000000,1000000000)</f>
        <v>3530000</v>
      </c>
      <c r="H2130" s="6">
        <v>-2.9700000000000001E-2</v>
      </c>
      <c r="I2130" s="5">
        <f>+Dados_Históricos___Ibovespa_2015_a_2025[[#This Row],[Var%]]*100</f>
        <v>-2.97</v>
      </c>
      <c r="J2130" s="9">
        <f t="shared" si="330"/>
        <v>0</v>
      </c>
      <c r="K2130" s="5">
        <f t="shared" si="331"/>
        <v>-2.4700000000000002</v>
      </c>
      <c r="L2130" s="9">
        <f t="shared" si="332"/>
        <v>0</v>
      </c>
      <c r="M2130" s="5">
        <f t="shared" ca="1" si="333"/>
        <v>-0.29800000000000004</v>
      </c>
      <c r="N2130" s="9">
        <f t="shared" ca="1" si="334"/>
        <v>0</v>
      </c>
      <c r="O2130" s="5">
        <f t="shared" ca="1" si="335"/>
        <v>0.23499999999999996</v>
      </c>
      <c r="P2130" s="9">
        <f t="shared" ca="1" si="336"/>
        <v>1</v>
      </c>
      <c r="Q2130" s="5">
        <f t="shared" ca="1" si="337"/>
        <v>-0.22857142857142856</v>
      </c>
      <c r="R2130" s="9">
        <f t="shared" ca="1" si="338"/>
        <v>0</v>
      </c>
      <c r="S2130" s="5">
        <f t="shared" si="339"/>
        <v>1</v>
      </c>
    </row>
    <row r="2131" spans="1:19" x14ac:dyDescent="0.3">
      <c r="A2131" s="7">
        <v>42702</v>
      </c>
      <c r="B2131" s="3">
        <v>62855</v>
      </c>
      <c r="C2131" s="3">
        <v>61559</v>
      </c>
      <c r="D2131" s="3">
        <v>62934</v>
      </c>
      <c r="E2131" s="3">
        <v>61240</v>
      </c>
      <c r="F2131" s="4" t="s">
        <v>1014</v>
      </c>
      <c r="G2131" s="1">
        <f>VALUE(LEFT(F2131,LEN(F2131)-1))*CHOOSE(MATCH(RIGHT(F2131,1),{"K";"M";"B"},0),1000,1000000,1000000000)</f>
        <v>2840000</v>
      </c>
      <c r="H2131" s="6">
        <v>2.1100000000000001E-2</v>
      </c>
      <c r="I2131" s="5">
        <f>+Dados_Históricos___Ibovespa_2015_a_2025[[#This Row],[Var%]]*100</f>
        <v>2.11</v>
      </c>
      <c r="J2131" s="9">
        <f t="shared" si="330"/>
        <v>1</v>
      </c>
      <c r="K2131" s="5">
        <f t="shared" si="331"/>
        <v>1.6099999999999999</v>
      </c>
      <c r="L2131" s="9">
        <f t="shared" si="332"/>
        <v>1</v>
      </c>
      <c r="M2131" s="5">
        <f t="shared" ca="1" si="333"/>
        <v>0.58600000000000008</v>
      </c>
      <c r="N2131" s="9">
        <f t="shared" ca="1" si="334"/>
        <v>1</v>
      </c>
      <c r="O2131" s="5">
        <f t="shared" ca="1" si="335"/>
        <v>0.61199999999999999</v>
      </c>
      <c r="P2131" s="9">
        <f t="shared" ca="1" si="336"/>
        <v>1</v>
      </c>
      <c r="Q2131" s="5">
        <f t="shared" ca="1" si="337"/>
        <v>-5.5714285714285688E-2</v>
      </c>
      <c r="R2131" s="9">
        <f t="shared" ca="1" si="338"/>
        <v>0</v>
      </c>
      <c r="S2131" s="5">
        <f t="shared" si="339"/>
        <v>-1</v>
      </c>
    </row>
    <row r="2132" spans="1:19" x14ac:dyDescent="0.3">
      <c r="A2132" s="7">
        <v>42699</v>
      </c>
      <c r="B2132" s="3">
        <v>61559</v>
      </c>
      <c r="C2132" s="3">
        <v>61394</v>
      </c>
      <c r="D2132" s="3">
        <v>61559</v>
      </c>
      <c r="E2132" s="3">
        <v>60573</v>
      </c>
      <c r="F2132" s="4" t="s">
        <v>1118</v>
      </c>
      <c r="G2132" s="1">
        <f>VALUE(LEFT(F2132,LEN(F2132)-1))*CHOOSE(MATCH(RIGHT(F2132,1),{"K";"M";"B"},0),1000,1000000,1000000000)</f>
        <v>2740000</v>
      </c>
      <c r="H2132" s="6">
        <v>2.7000000000000001E-3</v>
      </c>
      <c r="I2132" s="5">
        <f>+Dados_Históricos___Ibovespa_2015_a_2025[[#This Row],[Var%]]*100</f>
        <v>0.27</v>
      </c>
      <c r="J2132" s="9">
        <f t="shared" si="330"/>
        <v>1</v>
      </c>
      <c r="K2132" s="5">
        <f t="shared" si="331"/>
        <v>0</v>
      </c>
      <c r="L2132" s="9">
        <f t="shared" si="332"/>
        <v>0</v>
      </c>
      <c r="M2132" s="5">
        <f t="shared" ca="1" si="333"/>
        <v>0.53400000000000003</v>
      </c>
      <c r="N2132" s="9">
        <f t="shared" ca="1" si="334"/>
        <v>1</v>
      </c>
      <c r="O2132" s="5">
        <f t="shared" ca="1" si="335"/>
        <v>7.0999999999999952E-2</v>
      </c>
      <c r="P2132" s="9">
        <f t="shared" ca="1" si="336"/>
        <v>1</v>
      </c>
      <c r="Q2132" s="5">
        <f t="shared" ca="1" si="337"/>
        <v>-0.15904761904761905</v>
      </c>
      <c r="R2132" s="9">
        <f t="shared" ca="1" si="338"/>
        <v>0</v>
      </c>
      <c r="S2132" s="5">
        <f t="shared" si="339"/>
        <v>1</v>
      </c>
    </row>
    <row r="2133" spans="1:19" x14ac:dyDescent="0.3">
      <c r="A2133" s="7">
        <v>42698</v>
      </c>
      <c r="B2133" s="3">
        <v>61396</v>
      </c>
      <c r="C2133" s="3">
        <v>61999</v>
      </c>
      <c r="D2133" s="3">
        <v>62105</v>
      </c>
      <c r="E2133" s="3">
        <v>61392</v>
      </c>
      <c r="F2133" s="4" t="s">
        <v>1163</v>
      </c>
      <c r="G2133" s="1">
        <f>VALUE(LEFT(F2133,LEN(F2133)-1))*CHOOSE(MATCH(RIGHT(F2133,1),{"K";"M";"B"},0),1000,1000000,1000000000)</f>
        <v>1650000</v>
      </c>
      <c r="H2133" s="6">
        <v>-9.4999999999999998E-3</v>
      </c>
      <c r="I2133" s="5">
        <f>+Dados_Históricos___Ibovespa_2015_a_2025[[#This Row],[Var%]]*100</f>
        <v>-0.95</v>
      </c>
      <c r="J2133" s="9">
        <f t="shared" si="330"/>
        <v>0</v>
      </c>
      <c r="K2133" s="5">
        <f t="shared" si="331"/>
        <v>-0.44999999999999996</v>
      </c>
      <c r="L2133" s="9">
        <f t="shared" si="332"/>
        <v>0</v>
      </c>
      <c r="M2133" s="5">
        <f t="shared" ca="1" si="333"/>
        <v>0.54400000000000004</v>
      </c>
      <c r="N2133" s="9">
        <f t="shared" ca="1" si="334"/>
        <v>1</v>
      </c>
      <c r="O2133" s="5">
        <f t="shared" ca="1" si="335"/>
        <v>-0.28100000000000003</v>
      </c>
      <c r="P2133" s="9">
        <f t="shared" ca="1" si="336"/>
        <v>0</v>
      </c>
      <c r="Q2133" s="5">
        <f t="shared" ca="1" si="337"/>
        <v>-0.18619047619047618</v>
      </c>
      <c r="R2133" s="9">
        <f t="shared" ca="1" si="338"/>
        <v>0</v>
      </c>
      <c r="S2133" s="5">
        <f t="shared" si="339"/>
        <v>1</v>
      </c>
    </row>
    <row r="2134" spans="1:19" x14ac:dyDescent="0.3">
      <c r="A2134" s="7">
        <v>42697</v>
      </c>
      <c r="B2134" s="3">
        <v>61986</v>
      </c>
      <c r="C2134" s="3">
        <v>61956</v>
      </c>
      <c r="D2134" s="3">
        <v>62046</v>
      </c>
      <c r="E2134" s="3">
        <v>61234</v>
      </c>
      <c r="F2134" s="4" t="s">
        <v>1038</v>
      </c>
      <c r="G2134" s="1">
        <f>VALUE(LEFT(F2134,LEN(F2134)-1))*CHOOSE(MATCH(RIGHT(F2134,1),{"K";"M";"B"},0),1000,1000000,1000000000)</f>
        <v>3600000</v>
      </c>
      <c r="H2134" s="6">
        <v>5.0000000000000001E-4</v>
      </c>
      <c r="I2134" s="5">
        <f>+Dados_Históricos___Ibovespa_2015_a_2025[[#This Row],[Var%]]*100</f>
        <v>0.05</v>
      </c>
      <c r="J2134" s="9">
        <f t="shared" si="330"/>
        <v>1</v>
      </c>
      <c r="K2134" s="5">
        <f t="shared" si="331"/>
        <v>0</v>
      </c>
      <c r="L2134" s="9">
        <f t="shared" si="332"/>
        <v>0</v>
      </c>
      <c r="M2134" s="5">
        <f t="shared" ca="1" si="333"/>
        <v>0.40800000000000003</v>
      </c>
      <c r="N2134" s="9">
        <f t="shared" ca="1" si="334"/>
        <v>1</v>
      </c>
      <c r="O2134" s="5">
        <f t="shared" ca="1" si="335"/>
        <v>-0.32600000000000007</v>
      </c>
      <c r="P2134" s="9">
        <f t="shared" ca="1" si="336"/>
        <v>0</v>
      </c>
      <c r="Q2134" s="5">
        <f t="shared" ca="1" si="337"/>
        <v>-0.14428571428571429</v>
      </c>
      <c r="R2134" s="9">
        <f t="shared" ca="1" si="338"/>
        <v>0</v>
      </c>
      <c r="S2134" s="5">
        <f t="shared" si="339"/>
        <v>1</v>
      </c>
    </row>
    <row r="2135" spans="1:19" x14ac:dyDescent="0.3">
      <c r="A2135" s="7">
        <v>42696</v>
      </c>
      <c r="B2135" s="3">
        <v>61954</v>
      </c>
      <c r="C2135" s="3">
        <v>61072</v>
      </c>
      <c r="D2135" s="3">
        <v>62550</v>
      </c>
      <c r="E2135" s="3">
        <v>61072</v>
      </c>
      <c r="F2135" s="4" t="s">
        <v>1164</v>
      </c>
      <c r="G2135" s="1">
        <f>VALUE(LEFT(F2135,LEN(F2135)-1))*CHOOSE(MATCH(RIGHT(F2135,1),{"K";"M";"B"},0),1000,1000000,1000000000)</f>
        <v>4110000.0000000005</v>
      </c>
      <c r="H2135" s="6">
        <v>1.4500000000000001E-2</v>
      </c>
      <c r="I2135" s="5">
        <f>+Dados_Históricos___Ibovespa_2015_a_2025[[#This Row],[Var%]]*100</f>
        <v>1.4500000000000002</v>
      </c>
      <c r="J2135" s="9">
        <f t="shared" si="330"/>
        <v>1</v>
      </c>
      <c r="K2135" s="5">
        <f t="shared" si="331"/>
        <v>0.95000000000000018</v>
      </c>
      <c r="L2135" s="9">
        <f t="shared" si="332"/>
        <v>1</v>
      </c>
      <c r="M2135" s="5">
        <f t="shared" ca="1" si="333"/>
        <v>0.76800000000000002</v>
      </c>
      <c r="N2135" s="9">
        <f t="shared" ca="1" si="334"/>
        <v>1</v>
      </c>
      <c r="O2135" s="5">
        <f t="shared" ca="1" si="335"/>
        <v>-0.31400000000000006</v>
      </c>
      <c r="P2135" s="9">
        <f t="shared" ca="1" si="336"/>
        <v>0</v>
      </c>
      <c r="Q2135" s="5">
        <f t="shared" ca="1" si="337"/>
        <v>-0.12666666666666662</v>
      </c>
      <c r="R2135" s="9">
        <f t="shared" ca="1" si="338"/>
        <v>0</v>
      </c>
      <c r="S2135" s="5">
        <f t="shared" si="339"/>
        <v>1</v>
      </c>
    </row>
    <row r="2136" spans="1:19" x14ac:dyDescent="0.3">
      <c r="A2136" s="7">
        <v>42695</v>
      </c>
      <c r="B2136" s="3">
        <v>61070</v>
      </c>
      <c r="C2136" s="3">
        <v>59963</v>
      </c>
      <c r="D2136" s="3">
        <v>61070</v>
      </c>
      <c r="E2136" s="3">
        <v>59963</v>
      </c>
      <c r="F2136" s="4" t="s">
        <v>1054</v>
      </c>
      <c r="G2136" s="1">
        <f>VALUE(LEFT(F2136,LEN(F2136)-1))*CHOOSE(MATCH(RIGHT(F2136,1),{"K";"M";"B"},0),1000,1000000,1000000000)</f>
        <v>3630000</v>
      </c>
      <c r="H2136" s="6">
        <v>1.8499999999999999E-2</v>
      </c>
      <c r="I2136" s="5">
        <f>+Dados_Históricos___Ibovespa_2015_a_2025[[#This Row],[Var%]]*100</f>
        <v>1.8499999999999999</v>
      </c>
      <c r="J2136" s="9">
        <f t="shared" si="330"/>
        <v>1</v>
      </c>
      <c r="K2136" s="5">
        <f t="shared" si="331"/>
        <v>1.3499999999999999</v>
      </c>
      <c r="L2136" s="9">
        <f t="shared" si="332"/>
        <v>1</v>
      </c>
      <c r="M2136" s="5">
        <f t="shared" ca="1" si="333"/>
        <v>0.6379999999999999</v>
      </c>
      <c r="N2136" s="9">
        <f t="shared" ca="1" si="334"/>
        <v>1</v>
      </c>
      <c r="O2136" s="5">
        <f t="shared" ca="1" si="335"/>
        <v>-6.1000000000000033E-2</v>
      </c>
      <c r="P2136" s="9">
        <f t="shared" ca="1" si="336"/>
        <v>0</v>
      </c>
      <c r="Q2136" s="5">
        <f t="shared" ca="1" si="337"/>
        <v>-0.17095238095238097</v>
      </c>
      <c r="R2136" s="9">
        <f t="shared" ca="1" si="338"/>
        <v>0</v>
      </c>
      <c r="S2136" s="5">
        <f t="shared" si="339"/>
        <v>-1.0000000000000002</v>
      </c>
    </row>
    <row r="2137" spans="1:19" x14ac:dyDescent="0.3">
      <c r="A2137" s="7">
        <v>42692</v>
      </c>
      <c r="B2137" s="3">
        <v>59962</v>
      </c>
      <c r="C2137" s="3">
        <v>59770</v>
      </c>
      <c r="D2137" s="3">
        <v>60193</v>
      </c>
      <c r="E2137" s="3">
        <v>59327</v>
      </c>
      <c r="F2137" s="4" t="s">
        <v>912</v>
      </c>
      <c r="G2137" s="1">
        <f>VALUE(LEFT(F2137,LEN(F2137)-1))*CHOOSE(MATCH(RIGHT(F2137,1),{"K";"M";"B"},0),1000,1000000,1000000000)</f>
        <v>3570000</v>
      </c>
      <c r="H2137" s="6">
        <v>3.2000000000000002E-3</v>
      </c>
      <c r="I2137" s="5">
        <f>+Dados_Históricos___Ibovespa_2015_a_2025[[#This Row],[Var%]]*100</f>
        <v>0.32</v>
      </c>
      <c r="J2137" s="9">
        <f t="shared" si="330"/>
        <v>1</v>
      </c>
      <c r="K2137" s="5">
        <f t="shared" si="331"/>
        <v>0</v>
      </c>
      <c r="L2137" s="9">
        <f t="shared" si="332"/>
        <v>0</v>
      </c>
      <c r="M2137" s="5">
        <f t="shared" ca="1" si="333"/>
        <v>-0.39200000000000002</v>
      </c>
      <c r="N2137" s="9">
        <f t="shared" ca="1" si="334"/>
        <v>0</v>
      </c>
      <c r="O2137" s="5">
        <f t="shared" ca="1" si="335"/>
        <v>-0.27100000000000002</v>
      </c>
      <c r="P2137" s="9">
        <f t="shared" ca="1" si="336"/>
        <v>0</v>
      </c>
      <c r="Q2137" s="5">
        <f t="shared" ca="1" si="337"/>
        <v>-0.27952380952380951</v>
      </c>
      <c r="R2137" s="9">
        <f t="shared" ca="1" si="338"/>
        <v>0</v>
      </c>
      <c r="S2137" s="5">
        <f t="shared" si="339"/>
        <v>1</v>
      </c>
    </row>
    <row r="2138" spans="1:19" x14ac:dyDescent="0.3">
      <c r="A2138" s="7">
        <v>42691</v>
      </c>
      <c r="B2138" s="3">
        <v>59770</v>
      </c>
      <c r="C2138" s="3">
        <v>60763</v>
      </c>
      <c r="D2138" s="3">
        <v>61493</v>
      </c>
      <c r="E2138" s="3">
        <v>59746</v>
      </c>
      <c r="F2138" s="4" t="s">
        <v>945</v>
      </c>
      <c r="G2138" s="1">
        <f>VALUE(LEFT(F2138,LEN(F2138)-1))*CHOOSE(MATCH(RIGHT(F2138,1),{"K";"M";"B"},0),1000,1000000,1000000000)</f>
        <v>3640000</v>
      </c>
      <c r="H2138" s="6">
        <v>-1.6299999999999999E-2</v>
      </c>
      <c r="I2138" s="5">
        <f>+Dados_Históricos___Ibovespa_2015_a_2025[[#This Row],[Var%]]*100</f>
        <v>-1.63</v>
      </c>
      <c r="J2138" s="9">
        <f t="shared" si="330"/>
        <v>0</v>
      </c>
      <c r="K2138" s="5">
        <f t="shared" si="331"/>
        <v>-1.1299999999999999</v>
      </c>
      <c r="L2138" s="9">
        <f t="shared" si="332"/>
        <v>0</v>
      </c>
      <c r="M2138" s="5">
        <f t="shared" ca="1" si="333"/>
        <v>-1.1060000000000001</v>
      </c>
      <c r="N2138" s="9">
        <f t="shared" ca="1" si="334"/>
        <v>0</v>
      </c>
      <c r="O2138" s="5">
        <f t="shared" ca="1" si="335"/>
        <v>-0.55199999999999994</v>
      </c>
      <c r="P2138" s="9">
        <f t="shared" ca="1" si="336"/>
        <v>0</v>
      </c>
      <c r="Q2138" s="5">
        <f t="shared" ca="1" si="337"/>
        <v>-0.21238095238095234</v>
      </c>
      <c r="R2138" s="9">
        <f t="shared" ca="1" si="338"/>
        <v>0</v>
      </c>
      <c r="S2138" s="5">
        <f t="shared" si="339"/>
        <v>-1.0000000000000002</v>
      </c>
    </row>
    <row r="2139" spans="1:19" x14ac:dyDescent="0.3">
      <c r="A2139" s="7">
        <v>42690</v>
      </c>
      <c r="B2139" s="3">
        <v>60759</v>
      </c>
      <c r="C2139" s="3">
        <v>59658</v>
      </c>
      <c r="D2139" s="3">
        <v>60915</v>
      </c>
      <c r="E2139" s="3">
        <v>59364</v>
      </c>
      <c r="F2139" s="4" t="s">
        <v>942</v>
      </c>
      <c r="G2139" s="1">
        <f>VALUE(LEFT(F2139,LEN(F2139)-1))*CHOOSE(MATCH(RIGHT(F2139,1),{"K";"M";"B"},0),1000,1000000,1000000000)</f>
        <v>4720000</v>
      </c>
      <c r="H2139" s="6">
        <v>1.8499999999999999E-2</v>
      </c>
      <c r="I2139" s="5">
        <f>+Dados_Históricos___Ibovespa_2015_a_2025[[#This Row],[Var%]]*100</f>
        <v>1.8499999999999999</v>
      </c>
      <c r="J2139" s="9">
        <f t="shared" si="330"/>
        <v>1</v>
      </c>
      <c r="K2139" s="5">
        <f t="shared" si="331"/>
        <v>1.3499999999999999</v>
      </c>
      <c r="L2139" s="9">
        <f t="shared" si="332"/>
        <v>1</v>
      </c>
      <c r="M2139" s="5">
        <f t="shared" ca="1" si="333"/>
        <v>-1.06</v>
      </c>
      <c r="N2139" s="9">
        <f t="shared" ca="1" si="334"/>
        <v>0</v>
      </c>
      <c r="O2139" s="5">
        <f t="shared" ca="1" si="335"/>
        <v>-0.63500000000000001</v>
      </c>
      <c r="P2139" s="9">
        <f t="shared" ca="1" si="336"/>
        <v>0</v>
      </c>
      <c r="Q2139" s="5">
        <f t="shared" ca="1" si="337"/>
        <v>-6.3333333333333269E-2</v>
      </c>
      <c r="R2139" s="9">
        <f t="shared" ca="1" si="338"/>
        <v>0</v>
      </c>
      <c r="S2139" s="5">
        <f t="shared" si="339"/>
        <v>1</v>
      </c>
    </row>
    <row r="2140" spans="1:19" x14ac:dyDescent="0.3">
      <c r="A2140" s="7">
        <v>42688</v>
      </c>
      <c r="B2140" s="3">
        <v>59657</v>
      </c>
      <c r="C2140" s="3">
        <v>59183</v>
      </c>
      <c r="D2140" s="3">
        <v>59961</v>
      </c>
      <c r="E2140" s="3">
        <v>58322</v>
      </c>
      <c r="F2140" s="4" t="s">
        <v>1077</v>
      </c>
      <c r="G2140" s="1">
        <f>VALUE(LEFT(F2140,LEN(F2140)-1))*CHOOSE(MATCH(RIGHT(F2140,1),{"K";"M";"B"},0),1000,1000000,1000000000)</f>
        <v>5580000</v>
      </c>
      <c r="H2140" s="6">
        <v>8.0000000000000002E-3</v>
      </c>
      <c r="I2140" s="5">
        <f>+Dados_Históricos___Ibovespa_2015_a_2025[[#This Row],[Var%]]*100</f>
        <v>0.8</v>
      </c>
      <c r="J2140" s="9">
        <f t="shared" si="330"/>
        <v>1</v>
      </c>
      <c r="K2140" s="5">
        <f t="shared" si="331"/>
        <v>0.30000000000000004</v>
      </c>
      <c r="L2140" s="9">
        <f t="shared" si="332"/>
        <v>1</v>
      </c>
      <c r="M2140" s="5">
        <f t="shared" ca="1" si="333"/>
        <v>-1.3960000000000001</v>
      </c>
      <c r="N2140" s="9">
        <f t="shared" ca="1" si="334"/>
        <v>0</v>
      </c>
      <c r="O2140" s="5">
        <f t="shared" ca="1" si="335"/>
        <v>-0.72399999999999998</v>
      </c>
      <c r="P2140" s="9">
        <f t="shared" ca="1" si="336"/>
        <v>0</v>
      </c>
      <c r="Q2140" s="5">
        <f t="shared" ca="1" si="337"/>
        <v>-0.10095238095238085</v>
      </c>
      <c r="R2140" s="9">
        <f t="shared" ca="1" si="338"/>
        <v>0</v>
      </c>
      <c r="S2140" s="5">
        <f t="shared" si="339"/>
        <v>-1</v>
      </c>
    </row>
    <row r="2141" spans="1:19" x14ac:dyDescent="0.3">
      <c r="A2141" s="7">
        <v>42685</v>
      </c>
      <c r="B2141" s="3">
        <v>59184</v>
      </c>
      <c r="C2141" s="3">
        <v>61199</v>
      </c>
      <c r="D2141" s="3">
        <v>61626</v>
      </c>
      <c r="E2141" s="3">
        <v>58921</v>
      </c>
      <c r="F2141" s="4" t="s">
        <v>336</v>
      </c>
      <c r="G2141" s="1">
        <f>VALUE(LEFT(F2141,LEN(F2141)-1))*CHOOSE(MATCH(RIGHT(F2141,1),{"K";"M";"B"},0),1000,1000000,1000000000)</f>
        <v>7810000</v>
      </c>
      <c r="H2141" s="6">
        <v>-3.3000000000000002E-2</v>
      </c>
      <c r="I2141" s="5">
        <f>+Dados_Históricos___Ibovespa_2015_a_2025[[#This Row],[Var%]]*100</f>
        <v>-3.3000000000000003</v>
      </c>
      <c r="J2141" s="9">
        <f t="shared" si="330"/>
        <v>0</v>
      </c>
      <c r="K2141" s="5">
        <f t="shared" si="331"/>
        <v>-2.8000000000000003</v>
      </c>
      <c r="L2141" s="9">
        <f t="shared" si="332"/>
        <v>0</v>
      </c>
      <c r="M2141" s="5">
        <f t="shared" ca="1" si="333"/>
        <v>-0.76000000000000012</v>
      </c>
      <c r="N2141" s="9">
        <f t="shared" ca="1" si="334"/>
        <v>0</v>
      </c>
      <c r="O2141" s="5">
        <f t="shared" ca="1" si="335"/>
        <v>-0.79499999999999993</v>
      </c>
      <c r="P2141" s="9">
        <f t="shared" ca="1" si="336"/>
        <v>0</v>
      </c>
      <c r="Q2141" s="5">
        <f t="shared" ca="1" si="337"/>
        <v>-0.13142857142857137</v>
      </c>
      <c r="R2141" s="9">
        <f t="shared" ca="1" si="338"/>
        <v>0</v>
      </c>
      <c r="S2141" s="5">
        <f t="shared" si="339"/>
        <v>-0.99999999999999978</v>
      </c>
    </row>
    <row r="2142" spans="1:19" x14ac:dyDescent="0.3">
      <c r="A2142" s="7">
        <v>42684</v>
      </c>
      <c r="B2142" s="3">
        <v>61201</v>
      </c>
      <c r="C2142" s="3">
        <v>63261</v>
      </c>
      <c r="D2142" s="3">
        <v>63903</v>
      </c>
      <c r="E2142" s="3">
        <v>60553</v>
      </c>
      <c r="F2142" s="4" t="s">
        <v>639</v>
      </c>
      <c r="G2142" s="1">
        <f>VALUE(LEFT(F2142,LEN(F2142)-1))*CHOOSE(MATCH(RIGHT(F2142,1),{"K";"M";"B"},0),1000,1000000,1000000000)</f>
        <v>7860000</v>
      </c>
      <c r="H2142" s="6">
        <v>-3.2500000000000001E-2</v>
      </c>
      <c r="I2142" s="5">
        <f>+Dados_Históricos___Ibovespa_2015_a_2025[[#This Row],[Var%]]*100</f>
        <v>-3.25</v>
      </c>
      <c r="J2142" s="9">
        <f t="shared" si="330"/>
        <v>0</v>
      </c>
      <c r="K2142" s="5">
        <f t="shared" si="331"/>
        <v>-2.75</v>
      </c>
      <c r="L2142" s="9">
        <f t="shared" si="332"/>
        <v>0</v>
      </c>
      <c r="M2142" s="5">
        <f t="shared" ca="1" si="333"/>
        <v>-0.15</v>
      </c>
      <c r="N2142" s="9">
        <f t="shared" ca="1" si="334"/>
        <v>0</v>
      </c>
      <c r="O2142" s="5">
        <f t="shared" ca="1" si="335"/>
        <v>-0.39899999999999991</v>
      </c>
      <c r="P2142" s="9">
        <f t="shared" ca="1" si="336"/>
        <v>0</v>
      </c>
      <c r="Q2142" s="5">
        <f t="shared" ca="1" si="337"/>
        <v>-2.4285714285714251E-2</v>
      </c>
      <c r="R2142" s="9">
        <f t="shared" ca="1" si="338"/>
        <v>0</v>
      </c>
      <c r="S2142" s="5">
        <f t="shared" si="339"/>
        <v>1</v>
      </c>
    </row>
    <row r="2143" spans="1:19" x14ac:dyDescent="0.3">
      <c r="A2143" s="7">
        <v>42683</v>
      </c>
      <c r="B2143" s="3">
        <v>63258</v>
      </c>
      <c r="C2143" s="3">
        <v>64157</v>
      </c>
      <c r="D2143" s="3">
        <v>64358</v>
      </c>
      <c r="E2143" s="3">
        <v>61794</v>
      </c>
      <c r="F2143" s="4" t="s">
        <v>311</v>
      </c>
      <c r="G2143" s="1">
        <f>VALUE(LEFT(F2143,LEN(F2143)-1))*CHOOSE(MATCH(RIGHT(F2143,1),{"K";"M";"B"},0),1000,1000000,1000000000)</f>
        <v>5800000</v>
      </c>
      <c r="H2143" s="6">
        <v>-1.4E-2</v>
      </c>
      <c r="I2143" s="5">
        <f>+Dados_Históricos___Ibovespa_2015_a_2025[[#This Row],[Var%]]*100</f>
        <v>-1.4000000000000001</v>
      </c>
      <c r="J2143" s="9">
        <f t="shared" si="330"/>
        <v>0</v>
      </c>
      <c r="K2143" s="5">
        <f t="shared" si="331"/>
        <v>-0.90000000000000013</v>
      </c>
      <c r="L2143" s="9">
        <f t="shared" si="332"/>
        <v>0</v>
      </c>
      <c r="M2143" s="5">
        <f t="shared" ca="1" si="333"/>
        <v>2.000000000000046E-3</v>
      </c>
      <c r="N2143" s="9">
        <f t="shared" ca="1" si="334"/>
        <v>1</v>
      </c>
      <c r="O2143" s="5">
        <f t="shared" ca="1" si="335"/>
        <v>-7.999999999999996E-2</v>
      </c>
      <c r="P2143" s="9">
        <f t="shared" ca="1" si="336"/>
        <v>0</v>
      </c>
      <c r="Q2143" s="5">
        <f t="shared" ca="1" si="337"/>
        <v>0.17380952380952383</v>
      </c>
      <c r="R2143" s="9">
        <f t="shared" ca="1" si="338"/>
        <v>1</v>
      </c>
      <c r="S2143" s="5">
        <f t="shared" si="339"/>
        <v>-1</v>
      </c>
    </row>
    <row r="2144" spans="1:19" x14ac:dyDescent="0.3">
      <c r="A2144" s="7">
        <v>42682</v>
      </c>
      <c r="B2144" s="3">
        <v>64158</v>
      </c>
      <c r="C2144" s="3">
        <v>64052</v>
      </c>
      <c r="D2144" s="3">
        <v>64767</v>
      </c>
      <c r="E2144" s="3">
        <v>63381</v>
      </c>
      <c r="F2144" s="4" t="s">
        <v>1165</v>
      </c>
      <c r="G2144" s="1">
        <f>VALUE(LEFT(F2144,LEN(F2144)-1))*CHOOSE(MATCH(RIGHT(F2144,1),{"K";"M";"B"},0),1000,1000000,1000000000)</f>
        <v>3370000</v>
      </c>
      <c r="H2144" s="6">
        <v>1.6999999999999999E-3</v>
      </c>
      <c r="I2144" s="5">
        <f>+Dados_Históricos___Ibovespa_2015_a_2025[[#This Row],[Var%]]*100</f>
        <v>0.16999999999999998</v>
      </c>
      <c r="J2144" s="9">
        <f t="shared" si="330"/>
        <v>1</v>
      </c>
      <c r="K2144" s="5">
        <f t="shared" si="331"/>
        <v>0</v>
      </c>
      <c r="L2144" s="9">
        <f t="shared" si="332"/>
        <v>0</v>
      </c>
      <c r="M2144" s="5">
        <f t="shared" ca="1" si="333"/>
        <v>-0.20999999999999988</v>
      </c>
      <c r="N2144" s="9">
        <f t="shared" ca="1" si="334"/>
        <v>0</v>
      </c>
      <c r="O2144" s="5">
        <f t="shared" ca="1" si="335"/>
        <v>3.0000000000000054E-2</v>
      </c>
      <c r="P2144" s="9">
        <f t="shared" ca="1" si="336"/>
        <v>1</v>
      </c>
      <c r="Q2144" s="5">
        <f t="shared" ca="1" si="337"/>
        <v>0.27714285714285725</v>
      </c>
      <c r="R2144" s="9">
        <f t="shared" ca="1" si="338"/>
        <v>1</v>
      </c>
      <c r="S2144" s="5">
        <f t="shared" si="339"/>
        <v>-1</v>
      </c>
    </row>
    <row r="2145" spans="1:19" x14ac:dyDescent="0.3">
      <c r="A2145" s="7">
        <v>42681</v>
      </c>
      <c r="B2145" s="3">
        <v>64052</v>
      </c>
      <c r="C2145" s="3">
        <v>61601</v>
      </c>
      <c r="D2145" s="3">
        <v>64193</v>
      </c>
      <c r="E2145" s="3">
        <v>61601</v>
      </c>
      <c r="F2145" s="4" t="s">
        <v>1065</v>
      </c>
      <c r="G2145" s="1">
        <f>VALUE(LEFT(F2145,LEN(F2145)-1))*CHOOSE(MATCH(RIGHT(F2145,1),{"K";"M";"B"},0),1000,1000000,1000000000)</f>
        <v>3430000</v>
      </c>
      <c r="H2145" s="6">
        <v>3.9800000000000002E-2</v>
      </c>
      <c r="I2145" s="5">
        <f>+Dados_Históricos___Ibovespa_2015_a_2025[[#This Row],[Var%]]*100</f>
        <v>3.9800000000000004</v>
      </c>
      <c r="J2145" s="9">
        <f t="shared" si="330"/>
        <v>1</v>
      </c>
      <c r="K2145" s="5">
        <f t="shared" si="331"/>
        <v>3.4800000000000004</v>
      </c>
      <c r="L2145" s="9">
        <f t="shared" si="332"/>
        <v>1</v>
      </c>
      <c r="M2145" s="5">
        <f t="shared" ca="1" si="333"/>
        <v>-5.1999999999999866E-2</v>
      </c>
      <c r="N2145" s="9">
        <f t="shared" ca="1" si="334"/>
        <v>0</v>
      </c>
      <c r="O2145" s="5">
        <f t="shared" ca="1" si="335"/>
        <v>6.0000000000000678E-3</v>
      </c>
      <c r="P2145" s="9">
        <f t="shared" ca="1" si="336"/>
        <v>1</v>
      </c>
      <c r="Q2145" s="5">
        <f t="shared" ca="1" si="337"/>
        <v>0.3000000000000001</v>
      </c>
      <c r="R2145" s="9">
        <f t="shared" ca="1" si="338"/>
        <v>1</v>
      </c>
      <c r="S2145" s="5">
        <f t="shared" si="339"/>
        <v>1</v>
      </c>
    </row>
    <row r="2146" spans="1:19" x14ac:dyDescent="0.3">
      <c r="A2146" s="7">
        <v>42678</v>
      </c>
      <c r="B2146" s="3">
        <v>61598</v>
      </c>
      <c r="C2146" s="3">
        <v>61749</v>
      </c>
      <c r="D2146" s="3">
        <v>62699</v>
      </c>
      <c r="E2146" s="3">
        <v>61491</v>
      </c>
      <c r="F2146" s="4" t="s">
        <v>880</v>
      </c>
      <c r="G2146" s="1">
        <f>VALUE(LEFT(F2146,LEN(F2146)-1))*CHOOSE(MATCH(RIGHT(F2146,1),{"K";"M";"B"},0),1000,1000000,1000000000)</f>
        <v>4099999.9999999995</v>
      </c>
      <c r="H2146" s="6">
        <v>-2.5000000000000001E-3</v>
      </c>
      <c r="I2146" s="5">
        <f>+Dados_Históricos___Ibovespa_2015_a_2025[[#This Row],[Var%]]*100</f>
        <v>-0.25</v>
      </c>
      <c r="J2146" s="9">
        <f t="shared" si="330"/>
        <v>0</v>
      </c>
      <c r="K2146" s="5">
        <f t="shared" si="331"/>
        <v>0</v>
      </c>
      <c r="L2146" s="9">
        <f t="shared" si="332"/>
        <v>0</v>
      </c>
      <c r="M2146" s="5">
        <f t="shared" ca="1" si="333"/>
        <v>-0.82999999999999985</v>
      </c>
      <c r="N2146" s="9">
        <f t="shared" ca="1" si="334"/>
        <v>0</v>
      </c>
      <c r="O2146" s="5">
        <f t="shared" ca="1" si="335"/>
        <v>-0.34999999999999992</v>
      </c>
      <c r="P2146" s="9">
        <f t="shared" ca="1" si="336"/>
        <v>0</v>
      </c>
      <c r="Q2146" s="5">
        <f t="shared" ca="1" si="337"/>
        <v>0.18380952380952384</v>
      </c>
      <c r="R2146" s="9">
        <f t="shared" ca="1" si="338"/>
        <v>1</v>
      </c>
      <c r="S2146" s="5">
        <f t="shared" si="339"/>
        <v>-1</v>
      </c>
    </row>
    <row r="2147" spans="1:19" x14ac:dyDescent="0.3">
      <c r="A2147" s="7">
        <v>42677</v>
      </c>
      <c r="B2147" s="3">
        <v>61750</v>
      </c>
      <c r="C2147" s="3">
        <v>63325</v>
      </c>
      <c r="D2147" s="3">
        <v>63524</v>
      </c>
      <c r="E2147" s="3">
        <v>61750</v>
      </c>
      <c r="F2147" s="4" t="s">
        <v>1153</v>
      </c>
      <c r="G2147" s="1">
        <f>VALUE(LEFT(F2147,LEN(F2147)-1))*CHOOSE(MATCH(RIGHT(F2147,1),{"K";"M";"B"},0),1000,1000000,1000000000)</f>
        <v>4250000</v>
      </c>
      <c r="H2147" s="6">
        <v>-2.4899999999999999E-2</v>
      </c>
      <c r="I2147" s="5">
        <f>+Dados_Históricos___Ibovespa_2015_a_2025[[#This Row],[Var%]]*100</f>
        <v>-2.4899999999999998</v>
      </c>
      <c r="J2147" s="9">
        <f t="shared" si="330"/>
        <v>0</v>
      </c>
      <c r="K2147" s="5">
        <f t="shared" si="331"/>
        <v>-1.9899999999999998</v>
      </c>
      <c r="L2147" s="9">
        <f t="shared" si="332"/>
        <v>0</v>
      </c>
      <c r="M2147" s="5">
        <f t="shared" ca="1" si="333"/>
        <v>-0.64799999999999991</v>
      </c>
      <c r="N2147" s="9">
        <f t="shared" ca="1" si="334"/>
        <v>0</v>
      </c>
      <c r="O2147" s="5">
        <f t="shared" ca="1" si="335"/>
        <v>-0.27299999999999991</v>
      </c>
      <c r="P2147" s="9">
        <f t="shared" ca="1" si="336"/>
        <v>0</v>
      </c>
      <c r="Q2147" s="5">
        <f t="shared" ca="1" si="337"/>
        <v>0.18571428571428578</v>
      </c>
      <c r="R2147" s="9">
        <f t="shared" ca="1" si="338"/>
        <v>1</v>
      </c>
      <c r="S2147" s="5">
        <f t="shared" si="339"/>
        <v>-1</v>
      </c>
    </row>
    <row r="2148" spans="1:19" x14ac:dyDescent="0.3">
      <c r="A2148" s="7">
        <v>42675</v>
      </c>
      <c r="B2148" s="3">
        <v>63326</v>
      </c>
      <c r="C2148" s="3">
        <v>64922</v>
      </c>
      <c r="D2148" s="3">
        <v>65291</v>
      </c>
      <c r="E2148" s="3">
        <v>63019</v>
      </c>
      <c r="F2148" s="4" t="s">
        <v>978</v>
      </c>
      <c r="G2148" s="1">
        <f>VALUE(LEFT(F2148,LEN(F2148)-1))*CHOOSE(MATCH(RIGHT(F2148,1),{"K";"M";"B"},0),1000,1000000,1000000000)</f>
        <v>4640000</v>
      </c>
      <c r="H2148" s="6">
        <v>-2.46E-2</v>
      </c>
      <c r="I2148" s="5">
        <f>+Dados_Históricos___Ibovespa_2015_a_2025[[#This Row],[Var%]]*100</f>
        <v>-2.46</v>
      </c>
      <c r="J2148" s="9">
        <f t="shared" si="330"/>
        <v>0</v>
      </c>
      <c r="K2148" s="5">
        <f t="shared" si="331"/>
        <v>-1.96</v>
      </c>
      <c r="L2148" s="9">
        <f t="shared" si="332"/>
        <v>0</v>
      </c>
      <c r="M2148" s="5">
        <f t="shared" ca="1" si="333"/>
        <v>-0.16199999999999998</v>
      </c>
      <c r="N2148" s="9">
        <f t="shared" ca="1" si="334"/>
        <v>0</v>
      </c>
      <c r="O2148" s="5">
        <f t="shared" ca="1" si="335"/>
        <v>-6.699999999999999E-2</v>
      </c>
      <c r="P2148" s="9">
        <f t="shared" ca="1" si="336"/>
        <v>0</v>
      </c>
      <c r="Q2148" s="5">
        <f t="shared" ca="1" si="337"/>
        <v>0.39333333333333342</v>
      </c>
      <c r="R2148" s="9">
        <f t="shared" ca="1" si="338"/>
        <v>1</v>
      </c>
      <c r="S2148" s="5">
        <f t="shared" si="339"/>
        <v>1</v>
      </c>
    </row>
    <row r="2149" spans="1:19" x14ac:dyDescent="0.3">
      <c r="A2149" s="7">
        <v>42674</v>
      </c>
      <c r="B2149" s="3">
        <v>64925</v>
      </c>
      <c r="C2149" s="3">
        <v>64312</v>
      </c>
      <c r="D2149" s="3">
        <v>65054</v>
      </c>
      <c r="E2149" s="3">
        <v>64312</v>
      </c>
      <c r="F2149" s="4" t="s">
        <v>858</v>
      </c>
      <c r="G2149" s="1">
        <f>VALUE(LEFT(F2149,LEN(F2149)-1))*CHOOSE(MATCH(RIGHT(F2149,1),{"K";"M";"B"},0),1000,1000000,1000000000)</f>
        <v>3930000</v>
      </c>
      <c r="H2149" s="6">
        <v>9.5999999999999992E-3</v>
      </c>
      <c r="I2149" s="5">
        <f>+Dados_Históricos___Ibovespa_2015_a_2025[[#This Row],[Var%]]*100</f>
        <v>0.96</v>
      </c>
      <c r="J2149" s="9">
        <f t="shared" si="330"/>
        <v>1</v>
      </c>
      <c r="K2149" s="5">
        <f t="shared" si="331"/>
        <v>0.45999999999999996</v>
      </c>
      <c r="L2149" s="9">
        <f t="shared" si="332"/>
        <v>1</v>
      </c>
      <c r="M2149" s="5">
        <f t="shared" ca="1" si="333"/>
        <v>0.26999999999999996</v>
      </c>
      <c r="N2149" s="9">
        <f t="shared" ca="1" si="334"/>
        <v>1</v>
      </c>
      <c r="O2149" s="5">
        <f t="shared" ca="1" si="335"/>
        <v>0.35199999999999998</v>
      </c>
      <c r="P2149" s="9">
        <f t="shared" ca="1" si="336"/>
        <v>1</v>
      </c>
      <c r="Q2149" s="5">
        <f t="shared" ca="1" si="337"/>
        <v>0.51190476190476197</v>
      </c>
      <c r="R2149" s="9">
        <f t="shared" ca="1" si="338"/>
        <v>1</v>
      </c>
      <c r="S2149" s="5">
        <f t="shared" si="339"/>
        <v>-1</v>
      </c>
    </row>
    <row r="2150" spans="1:19" x14ac:dyDescent="0.3">
      <c r="A2150" s="7">
        <v>42671</v>
      </c>
      <c r="B2150" s="3">
        <v>64308</v>
      </c>
      <c r="C2150" s="3">
        <v>64251</v>
      </c>
      <c r="D2150" s="3">
        <v>64728</v>
      </c>
      <c r="E2150" s="3">
        <v>63778</v>
      </c>
      <c r="F2150" s="4" t="s">
        <v>835</v>
      </c>
      <c r="G2150" s="1">
        <f>VALUE(LEFT(F2150,LEN(F2150)-1))*CHOOSE(MATCH(RIGHT(F2150,1),{"K";"M";"B"},0),1000,1000000,1000000000)</f>
        <v>3910000</v>
      </c>
      <c r="H2150" s="6">
        <v>8.9999999999999998E-4</v>
      </c>
      <c r="I2150" s="5">
        <f>+Dados_Históricos___Ibovespa_2015_a_2025[[#This Row],[Var%]]*100</f>
        <v>0.09</v>
      </c>
      <c r="J2150" s="9">
        <f t="shared" si="330"/>
        <v>1</v>
      </c>
      <c r="K2150" s="5">
        <f t="shared" si="331"/>
        <v>0</v>
      </c>
      <c r="L2150" s="9">
        <f t="shared" si="332"/>
        <v>0</v>
      </c>
      <c r="M2150" s="5">
        <f t="shared" ca="1" si="333"/>
        <v>6.3999999999999987E-2</v>
      </c>
      <c r="N2150" s="9">
        <f t="shared" ca="1" si="334"/>
        <v>1</v>
      </c>
      <c r="O2150" s="5">
        <f t="shared" ca="1" si="335"/>
        <v>0.40600000000000003</v>
      </c>
      <c r="P2150" s="9">
        <f t="shared" ca="1" si="336"/>
        <v>1</v>
      </c>
      <c r="Q2150" s="5">
        <f t="shared" ca="1" si="337"/>
        <v>0.38571428571428579</v>
      </c>
      <c r="R2150" s="9">
        <f t="shared" ca="1" si="338"/>
        <v>1</v>
      </c>
      <c r="S2150" s="5">
        <f t="shared" si="339"/>
        <v>1</v>
      </c>
    </row>
    <row r="2151" spans="1:19" x14ac:dyDescent="0.3">
      <c r="A2151" s="7">
        <v>42670</v>
      </c>
      <c r="B2151" s="3">
        <v>64250</v>
      </c>
      <c r="C2151" s="3">
        <v>63827</v>
      </c>
      <c r="D2151" s="3">
        <v>64609</v>
      </c>
      <c r="E2151" s="3">
        <v>63827</v>
      </c>
      <c r="F2151" s="4" t="s">
        <v>954</v>
      </c>
      <c r="G2151" s="1">
        <f>VALUE(LEFT(F2151,LEN(F2151)-1))*CHOOSE(MATCH(RIGHT(F2151,1),{"K";"M";"B"},0),1000,1000000,1000000000)</f>
        <v>3700000</v>
      </c>
      <c r="H2151" s="6">
        <v>6.6E-3</v>
      </c>
      <c r="I2151" s="5">
        <f>+Dados_Históricos___Ibovespa_2015_a_2025[[#This Row],[Var%]]*100</f>
        <v>0.66</v>
      </c>
      <c r="J2151" s="9">
        <f t="shared" si="330"/>
        <v>1</v>
      </c>
      <c r="K2151" s="5">
        <f t="shared" si="331"/>
        <v>0.16000000000000003</v>
      </c>
      <c r="L2151" s="9">
        <f t="shared" si="332"/>
        <v>1</v>
      </c>
      <c r="M2151" s="5">
        <f t="shared" ca="1" si="333"/>
        <v>0.13000000000000003</v>
      </c>
      <c r="N2151" s="9">
        <f t="shared" ca="1" si="334"/>
        <v>1</v>
      </c>
      <c r="O2151" s="5">
        <f t="shared" ca="1" si="335"/>
        <v>0.503</v>
      </c>
      <c r="P2151" s="9">
        <f t="shared" ca="1" si="336"/>
        <v>1</v>
      </c>
      <c r="Q2151" s="5">
        <f t="shared" ca="1" si="337"/>
        <v>0.460952380952381</v>
      </c>
      <c r="R2151" s="9">
        <f t="shared" ca="1" si="338"/>
        <v>1</v>
      </c>
      <c r="S2151" s="5">
        <f t="shared" si="339"/>
        <v>-1</v>
      </c>
    </row>
    <row r="2152" spans="1:19" x14ac:dyDescent="0.3">
      <c r="A2152" s="7">
        <v>42669</v>
      </c>
      <c r="B2152" s="3">
        <v>63826</v>
      </c>
      <c r="C2152" s="3">
        <v>63860</v>
      </c>
      <c r="D2152" s="3">
        <v>63924</v>
      </c>
      <c r="E2152" s="3">
        <v>63084</v>
      </c>
      <c r="F2152" s="4" t="s">
        <v>926</v>
      </c>
      <c r="G2152" s="1">
        <f>VALUE(LEFT(F2152,LEN(F2152)-1))*CHOOSE(MATCH(RIGHT(F2152,1),{"K";"M";"B"},0),1000,1000000,1000000000)</f>
        <v>4430000</v>
      </c>
      <c r="H2152" s="6">
        <v>-5.9999999999999995E-4</v>
      </c>
      <c r="I2152" s="5">
        <f>+Dados_Históricos___Ibovespa_2015_a_2025[[#This Row],[Var%]]*100</f>
        <v>-0.06</v>
      </c>
      <c r="J2152" s="9">
        <f t="shared" si="330"/>
        <v>0</v>
      </c>
      <c r="K2152" s="5">
        <f t="shared" si="331"/>
        <v>0</v>
      </c>
      <c r="L2152" s="9">
        <f t="shared" si="332"/>
        <v>0</v>
      </c>
      <c r="M2152" s="5">
        <f t="shared" ca="1" si="333"/>
        <v>0.10200000000000001</v>
      </c>
      <c r="N2152" s="9">
        <f t="shared" ca="1" si="334"/>
        <v>1</v>
      </c>
      <c r="O2152" s="5">
        <f t="shared" ca="1" si="335"/>
        <v>0.45300000000000001</v>
      </c>
      <c r="P2152" s="9">
        <f t="shared" ca="1" si="336"/>
        <v>1</v>
      </c>
      <c r="Q2152" s="5">
        <f t="shared" ca="1" si="337"/>
        <v>0.45619047619047626</v>
      </c>
      <c r="R2152" s="9">
        <f t="shared" ca="1" si="338"/>
        <v>1</v>
      </c>
      <c r="S2152" s="5">
        <f t="shared" si="339"/>
        <v>-1</v>
      </c>
    </row>
    <row r="2153" spans="1:19" x14ac:dyDescent="0.3">
      <c r="A2153" s="7">
        <v>42668</v>
      </c>
      <c r="B2153" s="3">
        <v>63866</v>
      </c>
      <c r="C2153" s="3">
        <v>64059</v>
      </c>
      <c r="D2153" s="3">
        <v>64266</v>
      </c>
      <c r="E2153" s="3">
        <v>63248</v>
      </c>
      <c r="F2153" s="4" t="s">
        <v>888</v>
      </c>
      <c r="G2153" s="1">
        <f>VALUE(LEFT(F2153,LEN(F2153)-1))*CHOOSE(MATCH(RIGHT(F2153,1),{"K";"M";"B"},0),1000,1000000,1000000000)</f>
        <v>4040000</v>
      </c>
      <c r="H2153" s="6">
        <v>-3.0000000000000001E-3</v>
      </c>
      <c r="I2153" s="5">
        <f>+Dados_Históricos___Ibovespa_2015_a_2025[[#This Row],[Var%]]*100</f>
        <v>-0.3</v>
      </c>
      <c r="J2153" s="9">
        <f t="shared" si="330"/>
        <v>0</v>
      </c>
      <c r="K2153" s="5">
        <f t="shared" si="331"/>
        <v>0</v>
      </c>
      <c r="L2153" s="9">
        <f t="shared" si="332"/>
        <v>0</v>
      </c>
      <c r="M2153" s="5">
        <f t="shared" ca="1" si="333"/>
        <v>2.8000000000000014E-2</v>
      </c>
      <c r="N2153" s="9">
        <f t="shared" ca="1" si="334"/>
        <v>1</v>
      </c>
      <c r="O2153" s="5">
        <f t="shared" ca="1" si="335"/>
        <v>0.35399999999999998</v>
      </c>
      <c r="P2153" s="9">
        <f t="shared" ca="1" si="336"/>
        <v>1</v>
      </c>
      <c r="Q2153" s="5">
        <f t="shared" ca="1" si="337"/>
        <v>0.40666666666666673</v>
      </c>
      <c r="R2153" s="9">
        <f t="shared" ca="1" si="338"/>
        <v>1</v>
      </c>
      <c r="S2153" s="5">
        <f t="shared" si="339"/>
        <v>1</v>
      </c>
    </row>
    <row r="2154" spans="1:19" x14ac:dyDescent="0.3">
      <c r="A2154" s="7">
        <v>42667</v>
      </c>
      <c r="B2154" s="3">
        <v>64060</v>
      </c>
      <c r="C2154" s="3">
        <v>64141</v>
      </c>
      <c r="D2154" s="3">
        <v>64691</v>
      </c>
      <c r="E2154" s="3">
        <v>63914</v>
      </c>
      <c r="F2154" s="4" t="s">
        <v>1103</v>
      </c>
      <c r="G2154" s="1">
        <f>VALUE(LEFT(F2154,LEN(F2154)-1))*CHOOSE(MATCH(RIGHT(F2154,1),{"K";"M";"B"},0),1000,1000000,1000000000)</f>
        <v>3780000</v>
      </c>
      <c r="H2154" s="6">
        <v>-6.9999999999999999E-4</v>
      </c>
      <c r="I2154" s="5">
        <f>+Dados_Históricos___Ibovespa_2015_a_2025[[#This Row],[Var%]]*100</f>
        <v>-6.9999999999999993E-2</v>
      </c>
      <c r="J2154" s="9">
        <f t="shared" si="330"/>
        <v>0</v>
      </c>
      <c r="K2154" s="5">
        <f t="shared" si="331"/>
        <v>0</v>
      </c>
      <c r="L2154" s="9">
        <f t="shared" si="332"/>
        <v>0</v>
      </c>
      <c r="M2154" s="5">
        <f t="shared" ca="1" si="333"/>
        <v>0.434</v>
      </c>
      <c r="N2154" s="9">
        <f t="shared" ca="1" si="334"/>
        <v>1</v>
      </c>
      <c r="O2154" s="5">
        <f t="shared" ca="1" si="335"/>
        <v>0.47500000000000009</v>
      </c>
      <c r="P2154" s="9">
        <f t="shared" ca="1" si="336"/>
        <v>1</v>
      </c>
      <c r="Q2154" s="5">
        <f t="shared" ca="1" si="337"/>
        <v>0.39714285714285724</v>
      </c>
      <c r="R2154" s="9">
        <f t="shared" ca="1" si="338"/>
        <v>1</v>
      </c>
      <c r="S2154" s="5">
        <f t="shared" si="339"/>
        <v>-1.0000000000000002</v>
      </c>
    </row>
    <row r="2155" spans="1:19" x14ac:dyDescent="0.3">
      <c r="A2155" s="7">
        <v>42664</v>
      </c>
      <c r="B2155" s="3">
        <v>64108</v>
      </c>
      <c r="C2155" s="3">
        <v>63838</v>
      </c>
      <c r="D2155" s="3">
        <v>64372</v>
      </c>
      <c r="E2155" s="3">
        <v>63379</v>
      </c>
      <c r="F2155" s="4" t="s">
        <v>1103</v>
      </c>
      <c r="G2155" s="1">
        <f>VALUE(LEFT(F2155,LEN(F2155)-1))*CHOOSE(MATCH(RIGHT(F2155,1),{"K";"M";"B"},0),1000,1000000,1000000000)</f>
        <v>3780000</v>
      </c>
      <c r="H2155" s="6">
        <v>4.1999999999999997E-3</v>
      </c>
      <c r="I2155" s="5">
        <f>+Dados_Históricos___Ibovespa_2015_a_2025[[#This Row],[Var%]]*100</f>
        <v>0.42</v>
      </c>
      <c r="J2155" s="9">
        <f t="shared" si="330"/>
        <v>1</v>
      </c>
      <c r="K2155" s="5">
        <f t="shared" si="331"/>
        <v>0</v>
      </c>
      <c r="L2155" s="9">
        <f t="shared" si="332"/>
        <v>0</v>
      </c>
      <c r="M2155" s="5">
        <f t="shared" ca="1" si="333"/>
        <v>0.748</v>
      </c>
      <c r="N2155" s="9">
        <f t="shared" ca="1" si="334"/>
        <v>1</v>
      </c>
      <c r="O2155" s="5">
        <f t="shared" ca="1" si="335"/>
        <v>0.55900000000000016</v>
      </c>
      <c r="P2155" s="9">
        <f t="shared" ca="1" si="336"/>
        <v>1</v>
      </c>
      <c r="Q2155" s="5">
        <f t="shared" ca="1" si="337"/>
        <v>0.4495238095238096</v>
      </c>
      <c r="R2155" s="9">
        <f t="shared" ca="1" si="338"/>
        <v>1</v>
      </c>
      <c r="S2155" s="5">
        <v>0</v>
      </c>
    </row>
    <row r="2156" spans="1:19" x14ac:dyDescent="0.3">
      <c r="A2156" s="7">
        <v>42663</v>
      </c>
      <c r="B2156" s="3">
        <v>63838</v>
      </c>
      <c r="C2156" s="3">
        <v>63495</v>
      </c>
      <c r="D2156" s="3">
        <v>63927</v>
      </c>
      <c r="E2156" s="3">
        <v>62729</v>
      </c>
      <c r="F2156" s="4" t="s">
        <v>1071</v>
      </c>
      <c r="G2156" s="1">
        <f>VALUE(LEFT(F2156,LEN(F2156)-1))*CHOOSE(MATCH(RIGHT(F2156,1),{"K";"M";"B"},0),1000,1000000,1000000000)</f>
        <v>3530000</v>
      </c>
      <c r="H2156" s="6">
        <v>5.1999999999999998E-3</v>
      </c>
      <c r="I2156" s="5">
        <f>+Dados_Históricos___Ibovespa_2015_a_2025[[#This Row],[Var%]]*100</f>
        <v>0.52</v>
      </c>
      <c r="J2156" s="9">
        <f t="shared" si="330"/>
        <v>1</v>
      </c>
      <c r="K2156" s="5">
        <f t="shared" si="331"/>
        <v>2.0000000000000018E-2</v>
      </c>
      <c r="L2156" s="9">
        <f t="shared" si="332"/>
        <v>1</v>
      </c>
      <c r="M2156" s="5">
        <f t="shared" ca="1" si="333"/>
        <v>0.87600000000000011</v>
      </c>
      <c r="N2156" s="9">
        <f t="shared" ca="1" si="334"/>
        <v>1</v>
      </c>
      <c r="O2156" s="5">
        <f t="shared" ca="1" si="335"/>
        <v>0.58200000000000018</v>
      </c>
      <c r="P2156" s="9">
        <f t="shared" ca="1" si="336"/>
        <v>1</v>
      </c>
      <c r="Q2156" s="5">
        <f t="shared" ca="1" si="337"/>
        <v>0.48380952380952397</v>
      </c>
      <c r="R2156" s="9">
        <f t="shared" ca="1" si="338"/>
        <v>1</v>
      </c>
      <c r="S2156" s="5">
        <f t="shared" si="339"/>
        <v>-1</v>
      </c>
    </row>
    <row r="2157" spans="1:19" x14ac:dyDescent="0.3">
      <c r="A2157" s="7">
        <v>42662</v>
      </c>
      <c r="B2157" s="3">
        <v>63506</v>
      </c>
      <c r="C2157" s="3">
        <v>63784</v>
      </c>
      <c r="D2157" s="3">
        <v>64089</v>
      </c>
      <c r="E2157" s="3">
        <v>63309</v>
      </c>
      <c r="F2157" s="4" t="s">
        <v>1147</v>
      </c>
      <c r="G2157" s="1">
        <f>VALUE(LEFT(F2157,LEN(F2157)-1))*CHOOSE(MATCH(RIGHT(F2157,1),{"K";"M";"B"},0),1000,1000000,1000000000)</f>
        <v>3730000</v>
      </c>
      <c r="H2157" s="6">
        <v>-4.3E-3</v>
      </c>
      <c r="I2157" s="5">
        <f>+Dados_Históricos___Ibovespa_2015_a_2025[[#This Row],[Var%]]*100</f>
        <v>-0.43</v>
      </c>
      <c r="J2157" s="9">
        <f t="shared" si="330"/>
        <v>0</v>
      </c>
      <c r="K2157" s="5">
        <f t="shared" si="331"/>
        <v>0</v>
      </c>
      <c r="L2157" s="9">
        <f t="shared" si="332"/>
        <v>0</v>
      </c>
      <c r="M2157" s="5">
        <f t="shared" ca="1" si="333"/>
        <v>0.80399999999999994</v>
      </c>
      <c r="N2157" s="9">
        <f t="shared" ca="1" si="334"/>
        <v>1</v>
      </c>
      <c r="O2157" s="5">
        <f t="shared" ca="1" si="335"/>
        <v>0.68400000000000005</v>
      </c>
      <c r="P2157" s="9">
        <f t="shared" ca="1" si="336"/>
        <v>1</v>
      </c>
      <c r="Q2157" s="5">
        <f t="shared" ca="1" si="337"/>
        <v>0.49095238095238097</v>
      </c>
      <c r="R2157" s="9">
        <f t="shared" ca="1" si="338"/>
        <v>1</v>
      </c>
      <c r="S2157" s="5">
        <f t="shared" si="339"/>
        <v>-1</v>
      </c>
    </row>
    <row r="2158" spans="1:19" x14ac:dyDescent="0.3">
      <c r="A2158" s="7">
        <v>42661</v>
      </c>
      <c r="B2158" s="3">
        <v>63782</v>
      </c>
      <c r="C2158" s="3">
        <v>62701</v>
      </c>
      <c r="D2158" s="3">
        <v>63937</v>
      </c>
      <c r="E2158" s="3">
        <v>62701</v>
      </c>
      <c r="F2158" s="4" t="s">
        <v>973</v>
      </c>
      <c r="G2158" s="1">
        <f>VALUE(LEFT(F2158,LEN(F2158)-1))*CHOOSE(MATCH(RIGHT(F2158,1),{"K";"M";"B"},0),1000,1000000,1000000000)</f>
        <v>4390000</v>
      </c>
      <c r="H2158" s="6">
        <v>1.7299999999999999E-2</v>
      </c>
      <c r="I2158" s="5">
        <f>+Dados_Históricos___Ibovespa_2015_a_2025[[#This Row],[Var%]]*100</f>
        <v>1.73</v>
      </c>
      <c r="J2158" s="9">
        <f t="shared" si="330"/>
        <v>1</v>
      </c>
      <c r="K2158" s="5">
        <f t="shared" si="331"/>
        <v>1.23</v>
      </c>
      <c r="L2158" s="9">
        <f t="shared" si="332"/>
        <v>1</v>
      </c>
      <c r="M2158" s="5">
        <f t="shared" ca="1" si="333"/>
        <v>0.68</v>
      </c>
      <c r="N2158" s="9">
        <f t="shared" ca="1" si="334"/>
        <v>1</v>
      </c>
      <c r="O2158" s="5">
        <f t="shared" ca="1" si="335"/>
        <v>0.70600000000000007</v>
      </c>
      <c r="P2158" s="9">
        <f t="shared" ca="1" si="336"/>
        <v>1</v>
      </c>
      <c r="Q2158" s="5">
        <f t="shared" ca="1" si="337"/>
        <v>0.53380952380952384</v>
      </c>
      <c r="R2158" s="9">
        <f t="shared" ca="1" si="338"/>
        <v>1</v>
      </c>
      <c r="S2158" s="5">
        <f t="shared" si="339"/>
        <v>1</v>
      </c>
    </row>
    <row r="2159" spans="1:19" x14ac:dyDescent="0.3">
      <c r="A2159" s="7">
        <v>42660</v>
      </c>
      <c r="B2159" s="3">
        <v>62696</v>
      </c>
      <c r="C2159" s="3">
        <v>61768</v>
      </c>
      <c r="D2159" s="3">
        <v>62696</v>
      </c>
      <c r="E2159" s="3">
        <v>61719</v>
      </c>
      <c r="F2159" s="4" t="s">
        <v>1079</v>
      </c>
      <c r="G2159" s="1">
        <f>VALUE(LEFT(F2159,LEN(F2159)-1))*CHOOSE(MATCH(RIGHT(F2159,1),{"K";"M";"B"},0),1000,1000000,1000000000)</f>
        <v>3440000</v>
      </c>
      <c r="H2159" s="6">
        <v>1.4999999999999999E-2</v>
      </c>
      <c r="I2159" s="5">
        <f>+Dados_Históricos___Ibovespa_2015_a_2025[[#This Row],[Var%]]*100</f>
        <v>1.5</v>
      </c>
      <c r="J2159" s="9">
        <f t="shared" si="330"/>
        <v>1</v>
      </c>
      <c r="K2159" s="5">
        <f t="shared" si="331"/>
        <v>1</v>
      </c>
      <c r="L2159" s="9">
        <f t="shared" si="332"/>
        <v>1</v>
      </c>
      <c r="M2159" s="5">
        <f t="shared" ca="1" si="333"/>
        <v>0.51600000000000001</v>
      </c>
      <c r="N2159" s="9">
        <f t="shared" ca="1" si="334"/>
        <v>1</v>
      </c>
      <c r="O2159" s="5">
        <f t="shared" ca="1" si="335"/>
        <v>0.72</v>
      </c>
      <c r="P2159" s="9">
        <f t="shared" ca="1" si="336"/>
        <v>1</v>
      </c>
      <c r="Q2159" s="5">
        <f t="shared" ca="1" si="337"/>
        <v>0.38333333333333347</v>
      </c>
      <c r="R2159" s="9">
        <f t="shared" ca="1" si="338"/>
        <v>1</v>
      </c>
      <c r="S2159" s="5">
        <f t="shared" si="339"/>
        <v>1</v>
      </c>
    </row>
    <row r="2160" spans="1:19" x14ac:dyDescent="0.3">
      <c r="A2160" s="7">
        <v>42657</v>
      </c>
      <c r="B2160" s="3">
        <v>61767</v>
      </c>
      <c r="C2160" s="3">
        <v>61120</v>
      </c>
      <c r="D2160" s="3">
        <v>62039</v>
      </c>
      <c r="E2160" s="3">
        <v>61120</v>
      </c>
      <c r="F2160" s="4" t="s">
        <v>1002</v>
      </c>
      <c r="G2160" s="1">
        <f>VALUE(LEFT(F2160,LEN(F2160)-1))*CHOOSE(MATCH(RIGHT(F2160,1),{"K";"M";"B"},0),1000,1000000,1000000000)</f>
        <v>3810000</v>
      </c>
      <c r="H2160" s="6">
        <v>1.06E-2</v>
      </c>
      <c r="I2160" s="5">
        <f>+Dados_Históricos___Ibovespa_2015_a_2025[[#This Row],[Var%]]*100</f>
        <v>1.06</v>
      </c>
      <c r="J2160" s="9">
        <f t="shared" si="330"/>
        <v>1</v>
      </c>
      <c r="K2160" s="5">
        <f t="shared" si="331"/>
        <v>0.56000000000000005</v>
      </c>
      <c r="L2160" s="9">
        <f t="shared" si="332"/>
        <v>1</v>
      </c>
      <c r="M2160" s="5">
        <f t="shared" ca="1" si="333"/>
        <v>0.37</v>
      </c>
      <c r="N2160" s="9">
        <f t="shared" ca="1" si="334"/>
        <v>1</v>
      </c>
      <c r="O2160" s="5">
        <f t="shared" ca="1" si="335"/>
        <v>0.57300000000000006</v>
      </c>
      <c r="P2160" s="9">
        <f t="shared" ca="1" si="336"/>
        <v>1</v>
      </c>
      <c r="Q2160" s="5">
        <f t="shared" ca="1" si="337"/>
        <v>0.3828571428571429</v>
      </c>
      <c r="R2160" s="9">
        <f t="shared" ca="1" si="338"/>
        <v>1</v>
      </c>
      <c r="S2160" s="5">
        <f t="shared" si="339"/>
        <v>-1</v>
      </c>
    </row>
    <row r="2161" spans="1:19" x14ac:dyDescent="0.3">
      <c r="A2161" s="7">
        <v>42656</v>
      </c>
      <c r="B2161" s="3">
        <v>61119</v>
      </c>
      <c r="C2161" s="3">
        <v>61020</v>
      </c>
      <c r="D2161" s="3">
        <v>61329</v>
      </c>
      <c r="E2161" s="3">
        <v>60243</v>
      </c>
      <c r="F2161" s="4" t="s">
        <v>687</v>
      </c>
      <c r="G2161" s="1">
        <f>VALUE(LEFT(F2161,LEN(F2161)-1))*CHOOSE(MATCH(RIGHT(F2161,1),{"K";"M";"B"},0),1000,1000000,1000000000)</f>
        <v>5110000</v>
      </c>
      <c r="H2161" s="6">
        <v>1.6000000000000001E-3</v>
      </c>
      <c r="I2161" s="5">
        <f>+Dados_Históricos___Ibovespa_2015_a_2025[[#This Row],[Var%]]*100</f>
        <v>0.16</v>
      </c>
      <c r="J2161" s="9">
        <f t="shared" si="330"/>
        <v>1</v>
      </c>
      <c r="K2161" s="5">
        <f t="shared" si="331"/>
        <v>0</v>
      </c>
      <c r="L2161" s="9">
        <f t="shared" si="332"/>
        <v>0</v>
      </c>
      <c r="M2161" s="5">
        <f t="shared" ca="1" si="333"/>
        <v>0.28799999999999998</v>
      </c>
      <c r="N2161" s="9">
        <f t="shared" ca="1" si="334"/>
        <v>1</v>
      </c>
      <c r="O2161" s="5">
        <f t="shared" ca="1" si="335"/>
        <v>0.2980000000000001</v>
      </c>
      <c r="P2161" s="9">
        <f t="shared" ca="1" si="336"/>
        <v>1</v>
      </c>
      <c r="Q2161" s="5">
        <f t="shared" ca="1" si="337"/>
        <v>0.35238095238095246</v>
      </c>
      <c r="R2161" s="9">
        <f t="shared" ca="1" si="338"/>
        <v>1</v>
      </c>
      <c r="S2161" s="5">
        <f t="shared" si="339"/>
        <v>-1</v>
      </c>
    </row>
    <row r="2162" spans="1:19" x14ac:dyDescent="0.3">
      <c r="A2162" s="7">
        <v>42654</v>
      </c>
      <c r="B2162" s="3">
        <v>61022</v>
      </c>
      <c r="C2162" s="3">
        <v>61668</v>
      </c>
      <c r="D2162" s="3">
        <v>61668</v>
      </c>
      <c r="E2162" s="3">
        <v>60885</v>
      </c>
      <c r="F2162" s="4" t="s">
        <v>1076</v>
      </c>
      <c r="G2162" s="1">
        <f>VALUE(LEFT(F2162,LEN(F2162)-1))*CHOOSE(MATCH(RIGHT(F2162,1),{"K";"M";"B"},0),1000,1000000,1000000000)</f>
        <v>3680000</v>
      </c>
      <c r="H2162" s="6">
        <v>-1.0500000000000001E-2</v>
      </c>
      <c r="I2162" s="5">
        <f>+Dados_Históricos___Ibovespa_2015_a_2025[[#This Row],[Var%]]*100</f>
        <v>-1.05</v>
      </c>
      <c r="J2162" s="9">
        <f t="shared" si="330"/>
        <v>0</v>
      </c>
      <c r="K2162" s="5">
        <f t="shared" si="331"/>
        <v>-0.55000000000000004</v>
      </c>
      <c r="L2162" s="9">
        <f t="shared" si="332"/>
        <v>0</v>
      </c>
      <c r="M2162" s="5">
        <f t="shared" ca="1" si="333"/>
        <v>0.56400000000000006</v>
      </c>
      <c r="N2162" s="9">
        <f t="shared" ca="1" si="334"/>
        <v>1</v>
      </c>
      <c r="O2162" s="5">
        <f t="shared" ca="1" si="335"/>
        <v>0.44900000000000001</v>
      </c>
      <c r="P2162" s="9">
        <f t="shared" ca="1" si="336"/>
        <v>1</v>
      </c>
      <c r="Q2162" s="5">
        <f t="shared" ca="1" si="337"/>
        <v>0.20142857142857148</v>
      </c>
      <c r="R2162" s="9">
        <f t="shared" ca="1" si="338"/>
        <v>1</v>
      </c>
      <c r="S2162" s="5">
        <f t="shared" si="339"/>
        <v>1</v>
      </c>
    </row>
    <row r="2163" spans="1:19" x14ac:dyDescent="0.3">
      <c r="A2163" s="7">
        <v>42653</v>
      </c>
      <c r="B2163" s="3">
        <v>61668</v>
      </c>
      <c r="C2163" s="3">
        <v>61130</v>
      </c>
      <c r="D2163" s="3">
        <v>61756</v>
      </c>
      <c r="E2163" s="3">
        <v>61130</v>
      </c>
      <c r="F2163" s="4" t="s">
        <v>1124</v>
      </c>
      <c r="G2163" s="1">
        <f>VALUE(LEFT(F2163,LEN(F2163)-1))*CHOOSE(MATCH(RIGHT(F2163,1),{"K";"M";"B"},0),1000,1000000,1000000000)</f>
        <v>3030000</v>
      </c>
      <c r="H2163" s="6">
        <v>9.1000000000000004E-3</v>
      </c>
      <c r="I2163" s="5">
        <f>+Dados_Históricos___Ibovespa_2015_a_2025[[#This Row],[Var%]]*100</f>
        <v>0.91</v>
      </c>
      <c r="J2163" s="9">
        <f t="shared" si="330"/>
        <v>1</v>
      </c>
      <c r="K2163" s="5">
        <f t="shared" si="331"/>
        <v>0.41000000000000003</v>
      </c>
      <c r="L2163" s="9">
        <f t="shared" si="332"/>
        <v>1</v>
      </c>
      <c r="M2163" s="5">
        <f t="shared" ca="1" si="333"/>
        <v>0.73199999999999998</v>
      </c>
      <c r="N2163" s="9">
        <f t="shared" ca="1" si="334"/>
        <v>1</v>
      </c>
      <c r="O2163" s="5">
        <f t="shared" ca="1" si="335"/>
        <v>0.6100000000000001</v>
      </c>
      <c r="P2163" s="9">
        <f t="shared" ca="1" si="336"/>
        <v>1</v>
      </c>
      <c r="Q2163" s="5">
        <f t="shared" ca="1" si="337"/>
        <v>0.29952380952380964</v>
      </c>
      <c r="R2163" s="9">
        <f t="shared" ca="1" si="338"/>
        <v>1</v>
      </c>
      <c r="S2163" s="5">
        <f t="shared" si="339"/>
        <v>-1</v>
      </c>
    </row>
    <row r="2164" spans="1:19" x14ac:dyDescent="0.3">
      <c r="A2164" s="7">
        <v>42650</v>
      </c>
      <c r="B2164" s="3">
        <v>61109</v>
      </c>
      <c r="C2164" s="3">
        <v>60645</v>
      </c>
      <c r="D2164" s="3">
        <v>61275</v>
      </c>
      <c r="E2164" s="3">
        <v>60479</v>
      </c>
      <c r="F2164" s="4" t="s">
        <v>874</v>
      </c>
      <c r="G2164" s="1">
        <f>VALUE(LEFT(F2164,LEN(F2164)-1))*CHOOSE(MATCH(RIGHT(F2164,1),{"K";"M";"B"},0),1000,1000000,1000000000)</f>
        <v>4370000</v>
      </c>
      <c r="H2164" s="6">
        <v>7.7000000000000002E-3</v>
      </c>
      <c r="I2164" s="5">
        <f>+Dados_Históricos___Ibovespa_2015_a_2025[[#This Row],[Var%]]*100</f>
        <v>0.77</v>
      </c>
      <c r="J2164" s="9">
        <f t="shared" si="330"/>
        <v>1</v>
      </c>
      <c r="K2164" s="5">
        <f t="shared" si="331"/>
        <v>0.27</v>
      </c>
      <c r="L2164" s="9">
        <f t="shared" si="332"/>
        <v>1</v>
      </c>
      <c r="M2164" s="5">
        <f t="shared" ca="1" si="333"/>
        <v>0.92400000000000004</v>
      </c>
      <c r="N2164" s="9">
        <f t="shared" ca="1" si="334"/>
        <v>1</v>
      </c>
      <c r="O2164" s="5">
        <f t="shared" ca="1" si="335"/>
        <v>0.40900000000000009</v>
      </c>
      <c r="P2164" s="9">
        <f t="shared" ca="1" si="336"/>
        <v>1</v>
      </c>
      <c r="Q2164" s="5">
        <f t="shared" ca="1" si="337"/>
        <v>7.9523809523809608E-2</v>
      </c>
      <c r="R2164" s="9">
        <f t="shared" ca="1" si="338"/>
        <v>1</v>
      </c>
      <c r="S2164" s="5">
        <f t="shared" si="339"/>
        <v>-1</v>
      </c>
    </row>
    <row r="2165" spans="1:19" x14ac:dyDescent="0.3">
      <c r="A2165" s="7">
        <v>42649</v>
      </c>
      <c r="B2165" s="3">
        <v>60644</v>
      </c>
      <c r="C2165" s="3">
        <v>60254</v>
      </c>
      <c r="D2165" s="3">
        <v>60724</v>
      </c>
      <c r="E2165" s="3">
        <v>60070</v>
      </c>
      <c r="F2165" s="4" t="s">
        <v>1031</v>
      </c>
      <c r="G2165" s="1">
        <f>VALUE(LEFT(F2165,LEN(F2165)-1))*CHOOSE(MATCH(RIGHT(F2165,1),{"K";"M";"B"},0),1000,1000000,1000000000)</f>
        <v>3620000</v>
      </c>
      <c r="H2165" s="6">
        <v>6.4999999999999997E-3</v>
      </c>
      <c r="I2165" s="5">
        <f>+Dados_Históricos___Ibovespa_2015_a_2025[[#This Row],[Var%]]*100</f>
        <v>0.65</v>
      </c>
      <c r="J2165" s="9">
        <f t="shared" si="330"/>
        <v>1</v>
      </c>
      <c r="K2165" s="5">
        <f t="shared" si="331"/>
        <v>0.15000000000000002</v>
      </c>
      <c r="L2165" s="9">
        <f t="shared" si="332"/>
        <v>1</v>
      </c>
      <c r="M2165" s="5">
        <f t="shared" ca="1" si="333"/>
        <v>0.77600000000000002</v>
      </c>
      <c r="N2165" s="9">
        <f t="shared" ca="1" si="334"/>
        <v>1</v>
      </c>
      <c r="O2165" s="5">
        <f t="shared" ca="1" si="335"/>
        <v>0.28200000000000003</v>
      </c>
      <c r="P2165" s="9">
        <f t="shared" ca="1" si="336"/>
        <v>1</v>
      </c>
      <c r="Q2165" s="5">
        <f t="shared" ca="1" si="337"/>
        <v>5.0952380952380964E-2</v>
      </c>
      <c r="R2165" s="9">
        <f t="shared" ca="1" si="338"/>
        <v>1</v>
      </c>
      <c r="S2165" s="5">
        <f t="shared" si="339"/>
        <v>1</v>
      </c>
    </row>
    <row r="2166" spans="1:19" x14ac:dyDescent="0.3">
      <c r="A2166" s="7">
        <v>42648</v>
      </c>
      <c r="B2166" s="3">
        <v>60254</v>
      </c>
      <c r="C2166" s="3">
        <v>59340</v>
      </c>
      <c r="D2166" s="3">
        <v>60477</v>
      </c>
      <c r="E2166" s="3">
        <v>59340</v>
      </c>
      <c r="F2166" s="4" t="s">
        <v>1075</v>
      </c>
      <c r="G2166" s="1">
        <f>VALUE(LEFT(F2166,LEN(F2166)-1))*CHOOSE(MATCH(RIGHT(F2166,1),{"K";"M";"B"},0),1000,1000000,1000000000)</f>
        <v>3480000</v>
      </c>
      <c r="H2166" s="6">
        <v>1.54E-2</v>
      </c>
      <c r="I2166" s="5">
        <f>+Dados_Históricos___Ibovespa_2015_a_2025[[#This Row],[Var%]]*100</f>
        <v>1.54</v>
      </c>
      <c r="J2166" s="9">
        <f t="shared" si="330"/>
        <v>1</v>
      </c>
      <c r="K2166" s="5">
        <f t="shared" si="331"/>
        <v>1.04</v>
      </c>
      <c r="L2166" s="9">
        <f t="shared" si="332"/>
        <v>1</v>
      </c>
      <c r="M2166" s="5">
        <f t="shared" ca="1" si="333"/>
        <v>0.308</v>
      </c>
      <c r="N2166" s="9">
        <f t="shared" ca="1" si="334"/>
        <v>1</v>
      </c>
      <c r="O2166" s="5">
        <f t="shared" ca="1" si="335"/>
        <v>0.32</v>
      </c>
      <c r="P2166" s="9">
        <f t="shared" ca="1" si="336"/>
        <v>1</v>
      </c>
      <c r="Q2166" s="5">
        <f t="shared" ca="1" si="337"/>
        <v>6.5238095238095234E-2</v>
      </c>
      <c r="R2166" s="9">
        <f t="shared" ca="1" si="338"/>
        <v>1</v>
      </c>
      <c r="S2166" s="5">
        <f t="shared" si="339"/>
        <v>-1</v>
      </c>
    </row>
    <row r="2167" spans="1:19" x14ac:dyDescent="0.3">
      <c r="A2167" s="7">
        <v>42647</v>
      </c>
      <c r="B2167" s="3">
        <v>59339</v>
      </c>
      <c r="C2167" s="3">
        <v>59461</v>
      </c>
      <c r="D2167" s="3">
        <v>59580</v>
      </c>
      <c r="E2167" s="3">
        <v>58892</v>
      </c>
      <c r="F2167" s="4" t="s">
        <v>1032</v>
      </c>
      <c r="G2167" s="1">
        <f>VALUE(LEFT(F2167,LEN(F2167)-1))*CHOOSE(MATCH(RIGHT(F2167,1),{"K";"M";"B"},0),1000,1000000,1000000000)</f>
        <v>4019999.9999999995</v>
      </c>
      <c r="H2167" s="6">
        <v>-2.0999999999999999E-3</v>
      </c>
      <c r="I2167" s="5">
        <f>+Dados_Históricos___Ibovespa_2015_a_2025[[#This Row],[Var%]]*100</f>
        <v>-0.21</v>
      </c>
      <c r="J2167" s="9">
        <f t="shared" si="330"/>
        <v>0</v>
      </c>
      <c r="K2167" s="5">
        <f t="shared" si="331"/>
        <v>0</v>
      </c>
      <c r="L2167" s="9">
        <f t="shared" si="332"/>
        <v>0</v>
      </c>
      <c r="M2167" s="5">
        <f t="shared" ca="1" si="333"/>
        <v>0.33400000000000002</v>
      </c>
      <c r="N2167" s="9">
        <f t="shared" ca="1" si="334"/>
        <v>1</v>
      </c>
      <c r="O2167" s="5">
        <f t="shared" ca="1" si="335"/>
        <v>0.28000000000000003</v>
      </c>
      <c r="P2167" s="9">
        <f t="shared" ca="1" si="336"/>
        <v>1</v>
      </c>
      <c r="Q2167" s="5">
        <f t="shared" ca="1" si="337"/>
        <v>-1.1904761904761871E-2</v>
      </c>
      <c r="R2167" s="9">
        <f t="shared" ca="1" si="338"/>
        <v>0</v>
      </c>
      <c r="S2167" s="5">
        <f t="shared" si="339"/>
        <v>-1</v>
      </c>
    </row>
    <row r="2168" spans="1:19" x14ac:dyDescent="0.3">
      <c r="A2168" s="7">
        <v>42646</v>
      </c>
      <c r="B2168" s="3">
        <v>59461</v>
      </c>
      <c r="C2168" s="3">
        <v>58370</v>
      </c>
      <c r="D2168" s="3">
        <v>59549</v>
      </c>
      <c r="E2168" s="3">
        <v>58367</v>
      </c>
      <c r="F2168" s="4" t="s">
        <v>1104</v>
      </c>
      <c r="G2168" s="1">
        <f>VALUE(LEFT(F2168,LEN(F2168)-1))*CHOOSE(MATCH(RIGHT(F2168,1),{"K";"M";"B"},0),1000,1000000,1000000000)</f>
        <v>2860000</v>
      </c>
      <c r="H2168" s="6">
        <v>1.8700000000000001E-2</v>
      </c>
      <c r="I2168" s="5">
        <f>+Dados_Históricos___Ibovespa_2015_a_2025[[#This Row],[Var%]]*100</f>
        <v>1.87</v>
      </c>
      <c r="J2168" s="9">
        <f t="shared" si="330"/>
        <v>1</v>
      </c>
      <c r="K2168" s="5">
        <f t="shared" si="331"/>
        <v>1.37</v>
      </c>
      <c r="L2168" s="9">
        <f t="shared" si="332"/>
        <v>1</v>
      </c>
      <c r="M2168" s="5">
        <f t="shared" ca="1" si="333"/>
        <v>0.48799999999999999</v>
      </c>
      <c r="N2168" s="9">
        <f t="shared" ca="1" si="334"/>
        <v>1</v>
      </c>
      <c r="O2168" s="5">
        <f t="shared" ca="1" si="335"/>
        <v>0.36799999999999999</v>
      </c>
      <c r="P2168" s="9">
        <f t="shared" ca="1" si="336"/>
        <v>1</v>
      </c>
      <c r="Q2168" s="5">
        <f t="shared" ca="1" si="337"/>
        <v>0.110952380952381</v>
      </c>
      <c r="R2168" s="9">
        <f t="shared" ca="1" si="338"/>
        <v>1</v>
      </c>
      <c r="S2168" s="5">
        <f t="shared" si="339"/>
        <v>-1</v>
      </c>
    </row>
    <row r="2169" spans="1:19" x14ac:dyDescent="0.3">
      <c r="A2169" s="7">
        <v>42643</v>
      </c>
      <c r="B2169" s="3">
        <v>58367</v>
      </c>
      <c r="C2169" s="3">
        <v>58350</v>
      </c>
      <c r="D2169" s="3">
        <v>58900</v>
      </c>
      <c r="E2169" s="3">
        <v>58271</v>
      </c>
      <c r="F2169" s="4" t="s">
        <v>1146</v>
      </c>
      <c r="G2169" s="1">
        <f>VALUE(LEFT(F2169,LEN(F2169)-1))*CHOOSE(MATCH(RIGHT(F2169,1),{"K";"M";"B"},0),1000,1000000,1000000000)</f>
        <v>2950000</v>
      </c>
      <c r="H2169" s="6">
        <v>2.9999999999999997E-4</v>
      </c>
      <c r="I2169" s="5">
        <f>+Dados_Históricos___Ibovespa_2015_a_2025[[#This Row],[Var%]]*100</f>
        <v>0.03</v>
      </c>
      <c r="J2169" s="9">
        <f t="shared" si="330"/>
        <v>1</v>
      </c>
      <c r="K2169" s="5">
        <f t="shared" si="331"/>
        <v>0</v>
      </c>
      <c r="L2169" s="9">
        <f t="shared" si="332"/>
        <v>0</v>
      </c>
      <c r="M2169" s="5">
        <f t="shared" ca="1" si="333"/>
        <v>-0.10599999999999998</v>
      </c>
      <c r="N2169" s="9">
        <f t="shared" ca="1" si="334"/>
        <v>0</v>
      </c>
      <c r="O2169" s="5">
        <f t="shared" ca="1" si="335"/>
        <v>0.22800000000000006</v>
      </c>
      <c r="P2169" s="9">
        <f t="shared" ca="1" si="336"/>
        <v>1</v>
      </c>
      <c r="Q2169" s="5">
        <f t="shared" ca="1" si="337"/>
        <v>4.9523809523809546E-2</v>
      </c>
      <c r="R2169" s="9">
        <f t="shared" ca="1" si="338"/>
        <v>1</v>
      </c>
      <c r="S2169" s="5">
        <f t="shared" si="339"/>
        <v>-1</v>
      </c>
    </row>
    <row r="2170" spans="1:19" x14ac:dyDescent="0.3">
      <c r="A2170" s="7">
        <v>42642</v>
      </c>
      <c r="B2170" s="3">
        <v>58351</v>
      </c>
      <c r="C2170" s="3">
        <v>59346</v>
      </c>
      <c r="D2170" s="3">
        <v>59621</v>
      </c>
      <c r="E2170" s="3">
        <v>58292</v>
      </c>
      <c r="F2170" s="4" t="s">
        <v>1092</v>
      </c>
      <c r="G2170" s="1">
        <f>VALUE(LEFT(F2170,LEN(F2170)-1))*CHOOSE(MATCH(RIGHT(F2170,1),{"K";"M";"B"},0),1000,1000000,1000000000)</f>
        <v>3300000</v>
      </c>
      <c r="H2170" s="6">
        <v>-1.6899999999999998E-2</v>
      </c>
      <c r="I2170" s="5">
        <f>+Dados_Históricos___Ibovespa_2015_a_2025[[#This Row],[Var%]]*100</f>
        <v>-1.69</v>
      </c>
      <c r="J2170" s="9">
        <f t="shared" si="330"/>
        <v>0</v>
      </c>
      <c r="K2170" s="5">
        <f t="shared" si="331"/>
        <v>-1.19</v>
      </c>
      <c r="L2170" s="9">
        <f t="shared" si="332"/>
        <v>0</v>
      </c>
      <c r="M2170" s="5">
        <f t="shared" ca="1" si="333"/>
        <v>-0.21200000000000002</v>
      </c>
      <c r="N2170" s="9">
        <f t="shared" ca="1" si="334"/>
        <v>0</v>
      </c>
      <c r="O2170" s="5">
        <f t="shared" ca="1" si="335"/>
        <v>8.2000000000000045E-2</v>
      </c>
      <c r="P2170" s="9">
        <f t="shared" ca="1" si="336"/>
        <v>1</v>
      </c>
      <c r="Q2170" s="5">
        <f t="shared" ca="1" si="337"/>
        <v>-6.6666666666666515E-3</v>
      </c>
      <c r="R2170" s="9">
        <f t="shared" ca="1" si="338"/>
        <v>0</v>
      </c>
      <c r="S2170" s="5">
        <f t="shared" si="339"/>
        <v>-1</v>
      </c>
    </row>
    <row r="2171" spans="1:19" x14ac:dyDescent="0.3">
      <c r="A2171" s="7">
        <v>42641</v>
      </c>
      <c r="B2171" s="3">
        <v>59356</v>
      </c>
      <c r="C2171" s="3">
        <v>58383</v>
      </c>
      <c r="D2171" s="3">
        <v>59415</v>
      </c>
      <c r="E2171" s="3">
        <v>58353</v>
      </c>
      <c r="F2171" s="4" t="s">
        <v>937</v>
      </c>
      <c r="G2171" s="1">
        <f>VALUE(LEFT(F2171,LEN(F2171)-1))*CHOOSE(MATCH(RIGHT(F2171,1),{"K";"M";"B"},0),1000,1000000,1000000000)</f>
        <v>3330000</v>
      </c>
      <c r="H2171" s="6">
        <v>1.67E-2</v>
      </c>
      <c r="I2171" s="5">
        <f>+Dados_Históricos___Ibovespa_2015_a_2025[[#This Row],[Var%]]*100</f>
        <v>1.67</v>
      </c>
      <c r="J2171" s="9">
        <f t="shared" si="330"/>
        <v>1</v>
      </c>
      <c r="K2171" s="5">
        <f t="shared" si="331"/>
        <v>1.17</v>
      </c>
      <c r="L2171" s="9">
        <f t="shared" si="332"/>
        <v>1</v>
      </c>
      <c r="M2171" s="5">
        <f t="shared" ca="1" si="333"/>
        <v>0.33200000000000002</v>
      </c>
      <c r="N2171" s="9">
        <f t="shared" ca="1" si="334"/>
        <v>1</v>
      </c>
      <c r="O2171" s="5">
        <f t="shared" ca="1" si="335"/>
        <v>0.40000000000000008</v>
      </c>
      <c r="P2171" s="9">
        <f t="shared" ca="1" si="336"/>
        <v>1</v>
      </c>
      <c r="Q2171" s="5">
        <f t="shared" ca="1" si="337"/>
        <v>7.0952380952381003E-2</v>
      </c>
      <c r="R2171" s="9">
        <f t="shared" ca="1" si="338"/>
        <v>1</v>
      </c>
      <c r="S2171" s="5">
        <f t="shared" si="339"/>
        <v>1</v>
      </c>
    </row>
    <row r="2172" spans="1:19" x14ac:dyDescent="0.3">
      <c r="A2172" s="7">
        <v>42640</v>
      </c>
      <c r="B2172" s="3">
        <v>58382</v>
      </c>
      <c r="C2172" s="3">
        <v>58066</v>
      </c>
      <c r="D2172" s="3">
        <v>58490</v>
      </c>
      <c r="E2172" s="3">
        <v>57411</v>
      </c>
      <c r="F2172" s="4" t="s">
        <v>1056</v>
      </c>
      <c r="G2172" s="1">
        <f>VALUE(LEFT(F2172,LEN(F2172)-1))*CHOOSE(MATCH(RIGHT(F2172,1),{"K";"M";"B"},0),1000,1000000,1000000000)</f>
        <v>3040000</v>
      </c>
      <c r="H2172" s="6">
        <v>5.5999999999999999E-3</v>
      </c>
      <c r="I2172" s="5">
        <f>+Dados_Históricos___Ibovespa_2015_a_2025[[#This Row],[Var%]]*100</f>
        <v>0.55999999999999994</v>
      </c>
      <c r="J2172" s="9">
        <f t="shared" si="330"/>
        <v>1</v>
      </c>
      <c r="K2172" s="5">
        <f t="shared" si="331"/>
        <v>5.9999999999999942E-2</v>
      </c>
      <c r="L2172" s="9">
        <f t="shared" si="332"/>
        <v>1</v>
      </c>
      <c r="M2172" s="5">
        <f t="shared" ca="1" si="333"/>
        <v>0.22600000000000003</v>
      </c>
      <c r="N2172" s="9">
        <f t="shared" ca="1" si="334"/>
        <v>1</v>
      </c>
      <c r="O2172" s="5">
        <f t="shared" ca="1" si="335"/>
        <v>0.27500000000000002</v>
      </c>
      <c r="P2172" s="9">
        <f t="shared" ca="1" si="336"/>
        <v>1</v>
      </c>
      <c r="Q2172" s="5">
        <f t="shared" ca="1" si="337"/>
        <v>6.5238095238095276E-2</v>
      </c>
      <c r="R2172" s="9">
        <f t="shared" ca="1" si="338"/>
        <v>1</v>
      </c>
      <c r="S2172" s="5">
        <f t="shared" si="339"/>
        <v>1</v>
      </c>
    </row>
    <row r="2173" spans="1:19" x14ac:dyDescent="0.3">
      <c r="A2173" s="7">
        <v>42639</v>
      </c>
      <c r="B2173" s="3">
        <v>58054</v>
      </c>
      <c r="C2173" s="3">
        <v>58697</v>
      </c>
      <c r="D2173" s="3">
        <v>58697</v>
      </c>
      <c r="E2173" s="3">
        <v>57904</v>
      </c>
      <c r="F2173" s="4" t="s">
        <v>1166</v>
      </c>
      <c r="G2173" s="1">
        <f>VALUE(LEFT(F2173,LEN(F2173)-1))*CHOOSE(MATCH(RIGHT(F2173,1),{"K";"M";"B"},0),1000,1000000,1000000000)</f>
        <v>2170000</v>
      </c>
      <c r="H2173" s="6">
        <v>-1.0999999999999999E-2</v>
      </c>
      <c r="I2173" s="5">
        <f>+Dados_Históricos___Ibovespa_2015_a_2025[[#This Row],[Var%]]*100</f>
        <v>-1.0999999999999999</v>
      </c>
      <c r="J2173" s="9">
        <f t="shared" si="330"/>
        <v>0</v>
      </c>
      <c r="K2173" s="5">
        <f t="shared" si="331"/>
        <v>-0.59999999999999987</v>
      </c>
      <c r="L2173" s="9">
        <f t="shared" si="332"/>
        <v>0</v>
      </c>
      <c r="M2173" s="5">
        <f t="shared" ca="1" si="333"/>
        <v>0.24800000000000005</v>
      </c>
      <c r="N2173" s="9">
        <f t="shared" ca="1" si="334"/>
        <v>1</v>
      </c>
      <c r="O2173" s="5">
        <f t="shared" ca="1" si="335"/>
        <v>-8.1999999999999934E-2</v>
      </c>
      <c r="P2173" s="9">
        <f t="shared" ca="1" si="336"/>
        <v>0</v>
      </c>
      <c r="Q2173" s="5">
        <f t="shared" ca="1" si="337"/>
        <v>3.8095238095238126E-2</v>
      </c>
      <c r="R2173" s="9">
        <f t="shared" ca="1" si="338"/>
        <v>1</v>
      </c>
      <c r="S2173" s="5">
        <f t="shared" si="339"/>
        <v>1</v>
      </c>
    </row>
    <row r="2174" spans="1:19" x14ac:dyDescent="0.3">
      <c r="A2174" s="7">
        <v>42636</v>
      </c>
      <c r="B2174" s="3">
        <v>58697</v>
      </c>
      <c r="C2174" s="3">
        <v>58992</v>
      </c>
      <c r="D2174" s="3">
        <v>59131</v>
      </c>
      <c r="E2174" s="3">
        <v>58409</v>
      </c>
      <c r="F2174" s="4" t="s">
        <v>1098</v>
      </c>
      <c r="G2174" s="1">
        <f>VALUE(LEFT(F2174,LEN(F2174)-1))*CHOOSE(MATCH(RIGHT(F2174,1),{"K";"M";"B"},0),1000,1000000,1000000000)</f>
        <v>2900000</v>
      </c>
      <c r="H2174" s="6">
        <v>-5.0000000000000001E-3</v>
      </c>
      <c r="I2174" s="5">
        <f>+Dados_Históricos___Ibovespa_2015_a_2025[[#This Row],[Var%]]*100</f>
        <v>-0.5</v>
      </c>
      <c r="J2174" s="9">
        <f t="shared" si="330"/>
        <v>0</v>
      </c>
      <c r="K2174" s="5">
        <f t="shared" si="331"/>
        <v>0</v>
      </c>
      <c r="L2174" s="9">
        <f t="shared" si="332"/>
        <v>0</v>
      </c>
      <c r="M2174" s="5">
        <f t="shared" ca="1" si="333"/>
        <v>0.56200000000000006</v>
      </c>
      <c r="N2174" s="9">
        <f t="shared" ca="1" si="334"/>
        <v>1</v>
      </c>
      <c r="O2174" s="5">
        <f t="shared" ca="1" si="335"/>
        <v>0.12900000000000006</v>
      </c>
      <c r="P2174" s="9">
        <f t="shared" ca="1" si="336"/>
        <v>1</v>
      </c>
      <c r="Q2174" s="5">
        <f t="shared" ca="1" si="337"/>
        <v>9.0952380952380993E-2</v>
      </c>
      <c r="R2174" s="9">
        <f t="shared" ca="1" si="338"/>
        <v>1</v>
      </c>
      <c r="S2174" s="5">
        <f t="shared" si="339"/>
        <v>1</v>
      </c>
    </row>
    <row r="2175" spans="1:19" x14ac:dyDescent="0.3">
      <c r="A2175" s="7">
        <v>42635</v>
      </c>
      <c r="B2175" s="3">
        <v>58994</v>
      </c>
      <c r="C2175" s="3">
        <v>58408</v>
      </c>
      <c r="D2175" s="3">
        <v>59462</v>
      </c>
      <c r="E2175" s="3">
        <v>58408</v>
      </c>
      <c r="F2175" s="4" t="s">
        <v>882</v>
      </c>
      <c r="G2175" s="1">
        <f>VALUE(LEFT(F2175,LEN(F2175)-1))*CHOOSE(MATCH(RIGHT(F2175,1),{"K";"M";"B"},0),1000,1000000,1000000000)</f>
        <v>3470000</v>
      </c>
      <c r="H2175" s="6">
        <v>1.03E-2</v>
      </c>
      <c r="I2175" s="5">
        <f>+Dados_Históricos___Ibovespa_2015_a_2025[[#This Row],[Var%]]*100</f>
        <v>1.03</v>
      </c>
      <c r="J2175" s="9">
        <f t="shared" si="330"/>
        <v>1</v>
      </c>
      <c r="K2175" s="5">
        <f t="shared" si="331"/>
        <v>0.53</v>
      </c>
      <c r="L2175" s="9">
        <f t="shared" si="332"/>
        <v>1</v>
      </c>
      <c r="M2175" s="5">
        <f t="shared" ca="1" si="333"/>
        <v>0.376</v>
      </c>
      <c r="N2175" s="9">
        <f t="shared" ca="1" si="334"/>
        <v>1</v>
      </c>
      <c r="O2175" s="5">
        <f t="shared" ca="1" si="335"/>
        <v>-0.19199999999999998</v>
      </c>
      <c r="P2175" s="9">
        <f t="shared" ca="1" si="336"/>
        <v>0</v>
      </c>
      <c r="Q2175" s="5">
        <f t="shared" ca="1" si="337"/>
        <v>9.0000000000000011E-2</v>
      </c>
      <c r="R2175" s="9">
        <f t="shared" ca="1" si="338"/>
        <v>1</v>
      </c>
      <c r="S2175" s="5">
        <f t="shared" si="339"/>
        <v>1</v>
      </c>
    </row>
    <row r="2176" spans="1:19" x14ac:dyDescent="0.3">
      <c r="A2176" s="7">
        <v>42634</v>
      </c>
      <c r="B2176" s="3">
        <v>58394</v>
      </c>
      <c r="C2176" s="3">
        <v>57736</v>
      </c>
      <c r="D2176" s="3">
        <v>58575</v>
      </c>
      <c r="E2176" s="3">
        <v>57326</v>
      </c>
      <c r="F2176" s="4" t="s">
        <v>1039</v>
      </c>
      <c r="G2176" s="1">
        <f>VALUE(LEFT(F2176,LEN(F2176)-1))*CHOOSE(MATCH(RIGHT(F2176,1),{"K";"M";"B"},0),1000,1000000,1000000000)</f>
        <v>4010000</v>
      </c>
      <c r="H2176" s="6">
        <v>1.14E-2</v>
      </c>
      <c r="I2176" s="5">
        <f>+Dados_Históricos___Ibovespa_2015_a_2025[[#This Row],[Var%]]*100</f>
        <v>1.1400000000000001</v>
      </c>
      <c r="J2176" s="9">
        <f t="shared" si="330"/>
        <v>1</v>
      </c>
      <c r="K2176" s="5">
        <f t="shared" si="331"/>
        <v>0.64000000000000012</v>
      </c>
      <c r="L2176" s="9">
        <f t="shared" si="332"/>
        <v>1</v>
      </c>
      <c r="M2176" s="5">
        <f t="shared" ca="1" si="333"/>
        <v>0.46800000000000008</v>
      </c>
      <c r="N2176" s="9">
        <f t="shared" ca="1" si="334"/>
        <v>1</v>
      </c>
      <c r="O2176" s="5">
        <f t="shared" ca="1" si="335"/>
        <v>-0.27799999999999991</v>
      </c>
      <c r="P2176" s="9">
        <f t="shared" ca="1" si="336"/>
        <v>0</v>
      </c>
      <c r="Q2176" s="5">
        <f t="shared" ca="1" si="337"/>
        <v>6.0476190476190496E-2</v>
      </c>
      <c r="R2176" s="9">
        <f t="shared" ca="1" si="338"/>
        <v>1</v>
      </c>
      <c r="S2176" s="5">
        <f t="shared" si="339"/>
        <v>1.0000000000000002</v>
      </c>
    </row>
    <row r="2177" spans="1:19" x14ac:dyDescent="0.3">
      <c r="A2177" s="7">
        <v>42633</v>
      </c>
      <c r="B2177" s="3">
        <v>57736</v>
      </c>
      <c r="C2177" s="3">
        <v>57356</v>
      </c>
      <c r="D2177" s="3">
        <v>57902</v>
      </c>
      <c r="E2177" s="3">
        <v>57356</v>
      </c>
      <c r="F2177" s="4" t="s">
        <v>1107</v>
      </c>
      <c r="G2177" s="1">
        <f>VALUE(LEFT(F2177,LEN(F2177)-1))*CHOOSE(MATCH(RIGHT(F2177,1),{"K";"M";"B"},0),1000,1000000,1000000000)</f>
        <v>3090000</v>
      </c>
      <c r="H2177" s="6">
        <v>6.7000000000000002E-3</v>
      </c>
      <c r="I2177" s="5">
        <f>+Dados_Históricos___Ibovespa_2015_a_2025[[#This Row],[Var%]]*100</f>
        <v>0.67</v>
      </c>
      <c r="J2177" s="9">
        <f t="shared" si="330"/>
        <v>1</v>
      </c>
      <c r="K2177" s="5">
        <f t="shared" si="331"/>
        <v>0.17000000000000004</v>
      </c>
      <c r="L2177" s="9">
        <f t="shared" si="332"/>
        <v>1</v>
      </c>
      <c r="M2177" s="5">
        <f t="shared" ca="1" si="333"/>
        <v>0.32400000000000001</v>
      </c>
      <c r="N2177" s="9">
        <f t="shared" ca="1" si="334"/>
        <v>1</v>
      </c>
      <c r="O2177" s="5">
        <f t="shared" ca="1" si="335"/>
        <v>-0.29699999999999999</v>
      </c>
      <c r="P2177" s="9">
        <f t="shared" ca="1" si="336"/>
        <v>0</v>
      </c>
      <c r="Q2177" s="5">
        <f t="shared" ca="1" si="337"/>
        <v>-9.9999999999999978E-2</v>
      </c>
      <c r="R2177" s="9">
        <f t="shared" ca="1" si="338"/>
        <v>0</v>
      </c>
      <c r="S2177" s="5">
        <f t="shared" si="339"/>
        <v>1.0000000000000002</v>
      </c>
    </row>
    <row r="2178" spans="1:19" x14ac:dyDescent="0.3">
      <c r="A2178" s="7">
        <v>42632</v>
      </c>
      <c r="B2178" s="3">
        <v>57350</v>
      </c>
      <c r="C2178" s="3">
        <v>57083</v>
      </c>
      <c r="D2178" s="3">
        <v>58025</v>
      </c>
      <c r="E2178" s="3">
        <v>57083</v>
      </c>
      <c r="F2178" s="4" t="s">
        <v>1130</v>
      </c>
      <c r="G2178" s="1">
        <f>VALUE(LEFT(F2178,LEN(F2178)-1))*CHOOSE(MATCH(RIGHT(F2178,1),{"K";"M";"B"},0),1000,1000000,1000000000)</f>
        <v>2770000</v>
      </c>
      <c r="H2178" s="6">
        <v>4.7000000000000002E-3</v>
      </c>
      <c r="I2178" s="5">
        <f>+Dados_Históricos___Ibovespa_2015_a_2025[[#This Row],[Var%]]*100</f>
        <v>0.47000000000000003</v>
      </c>
      <c r="J2178" s="9">
        <f t="shared" ref="J2178:J2241" si="340">IF(I2178&lt;0,0,IF(I2178=0,0,1))</f>
        <v>1</v>
      </c>
      <c r="K2178" s="5">
        <f t="shared" ref="K2178:K2241" si="341">IF(ABS(I2178)&lt;=0.5, 0, IF(I2178&gt;0, I2178-0.5, I2178+0.5))</f>
        <v>0</v>
      </c>
      <c r="L2178" s="9">
        <f t="shared" ref="L2178:L2241" si="342">IF(K2178&lt;0,0,IF(K2178=0,0,1))</f>
        <v>0</v>
      </c>
      <c r="M2178" s="5">
        <f t="shared" ref="M2178:M2241" ca="1" si="343">AVERAGE(OFFSET(I2178,0,0,5,1))</f>
        <v>-0.41199999999999992</v>
      </c>
      <c r="N2178" s="9">
        <f t="shared" ref="N2178:N2241" ca="1" si="344">IF(M2178&lt;0,0,IF(M2178=0,0,1))</f>
        <v>0</v>
      </c>
      <c r="O2178" s="5">
        <f t="shared" ref="O2178:O2241" ca="1" si="345">AVERAGE(OFFSET(I2178,0,0,10,1))</f>
        <v>-0.372</v>
      </c>
      <c r="P2178" s="9">
        <f t="shared" ref="P2178:P2241" ca="1" si="346">IF(O2178&lt;0,0,IF(O2178=0,0,1))</f>
        <v>0</v>
      </c>
      <c r="Q2178" s="5">
        <f t="shared" ref="Q2178:Q2241" ca="1" si="347">AVERAGE(OFFSET(I2178,0,0,21,1))</f>
        <v>-0.13714285714285712</v>
      </c>
      <c r="R2178" s="9">
        <f t="shared" ref="R2178:R2241" ca="1" si="348">IF(Q2178&lt;0,0,IF(Q2178=0,0,1))</f>
        <v>0</v>
      </c>
      <c r="S2178" s="5">
        <f t="shared" ref="S2178:S2241" si="349">CORREL(G2177:G2178,I2177:I2178)</f>
        <v>1</v>
      </c>
    </row>
    <row r="2179" spans="1:19" x14ac:dyDescent="0.3">
      <c r="A2179" s="7">
        <v>42629</v>
      </c>
      <c r="B2179" s="3">
        <v>57080</v>
      </c>
      <c r="C2179" s="3">
        <v>57909</v>
      </c>
      <c r="D2179" s="3">
        <v>57909</v>
      </c>
      <c r="E2179" s="3">
        <v>56794</v>
      </c>
      <c r="F2179" s="4" t="s">
        <v>924</v>
      </c>
      <c r="G2179" s="1">
        <f>VALUE(LEFT(F2179,LEN(F2179)-1))*CHOOSE(MATCH(RIGHT(F2179,1),{"K";"M";"B"},0),1000,1000000,1000000000)</f>
        <v>3830000</v>
      </c>
      <c r="H2179" s="6">
        <v>-1.43E-2</v>
      </c>
      <c r="I2179" s="5">
        <f>+Dados_Históricos___Ibovespa_2015_a_2025[[#This Row],[Var%]]*100</f>
        <v>-1.43</v>
      </c>
      <c r="J2179" s="9">
        <f t="shared" si="340"/>
        <v>0</v>
      </c>
      <c r="K2179" s="5">
        <f t="shared" si="341"/>
        <v>-0.92999999999999994</v>
      </c>
      <c r="L2179" s="9">
        <f t="shared" si="342"/>
        <v>0</v>
      </c>
      <c r="M2179" s="5">
        <f t="shared" ca="1" si="343"/>
        <v>-0.30399999999999994</v>
      </c>
      <c r="N2179" s="9">
        <f t="shared" ca="1" si="344"/>
        <v>0</v>
      </c>
      <c r="O2179" s="5">
        <f t="shared" ca="1" si="345"/>
        <v>-0.18199999999999994</v>
      </c>
      <c r="P2179" s="9">
        <f t="shared" ca="1" si="346"/>
        <v>0</v>
      </c>
      <c r="Q2179" s="5">
        <f t="shared" ca="1" si="347"/>
        <v>-0.17238095238095236</v>
      </c>
      <c r="R2179" s="9">
        <f t="shared" ca="1" si="348"/>
        <v>0</v>
      </c>
      <c r="S2179" s="5">
        <f t="shared" si="349"/>
        <v>-1</v>
      </c>
    </row>
    <row r="2180" spans="1:19" x14ac:dyDescent="0.3">
      <c r="A2180" s="7">
        <v>42628</v>
      </c>
      <c r="B2180" s="3">
        <v>57909</v>
      </c>
      <c r="C2180" s="3">
        <v>57068</v>
      </c>
      <c r="D2180" s="3">
        <v>58127</v>
      </c>
      <c r="E2180" s="3">
        <v>57068</v>
      </c>
      <c r="F2180" s="4" t="s">
        <v>1098</v>
      </c>
      <c r="G2180" s="1">
        <f>VALUE(LEFT(F2180,LEN(F2180)-1))*CHOOSE(MATCH(RIGHT(F2180,1),{"K";"M";"B"},0),1000,1000000,1000000000)</f>
        <v>2900000</v>
      </c>
      <c r="H2180" s="6">
        <v>1.49E-2</v>
      </c>
      <c r="I2180" s="5">
        <f>+Dados_Históricos___Ibovespa_2015_a_2025[[#This Row],[Var%]]*100</f>
        <v>1.49</v>
      </c>
      <c r="J2180" s="9">
        <f t="shared" si="340"/>
        <v>1</v>
      </c>
      <c r="K2180" s="5">
        <f t="shared" si="341"/>
        <v>0.99</v>
      </c>
      <c r="L2180" s="9">
        <f t="shared" si="342"/>
        <v>1</v>
      </c>
      <c r="M2180" s="5">
        <f t="shared" ca="1" si="343"/>
        <v>-0.76</v>
      </c>
      <c r="N2180" s="9">
        <f t="shared" ca="1" si="344"/>
        <v>0</v>
      </c>
      <c r="O2180" s="5">
        <f t="shared" ca="1" si="345"/>
        <v>1.9000000000000027E-2</v>
      </c>
      <c r="P2180" s="9">
        <f t="shared" ca="1" si="346"/>
        <v>1</v>
      </c>
      <c r="Q2180" s="5">
        <f t="shared" ca="1" si="347"/>
        <v>-6.6190476190476161E-2</v>
      </c>
      <c r="R2180" s="9">
        <f t="shared" ca="1" si="348"/>
        <v>0</v>
      </c>
      <c r="S2180" s="5">
        <f t="shared" si="349"/>
        <v>-1</v>
      </c>
    </row>
    <row r="2181" spans="1:19" x14ac:dyDescent="0.3">
      <c r="A2181" s="7">
        <v>42627</v>
      </c>
      <c r="B2181" s="3">
        <v>57059</v>
      </c>
      <c r="C2181" s="3">
        <v>56812</v>
      </c>
      <c r="D2181" s="3">
        <v>57342</v>
      </c>
      <c r="E2181" s="3">
        <v>56694</v>
      </c>
      <c r="F2181" s="4" t="s">
        <v>1065</v>
      </c>
      <c r="G2181" s="1">
        <f>VALUE(LEFT(F2181,LEN(F2181)-1))*CHOOSE(MATCH(RIGHT(F2181,1),{"K";"M";"B"},0),1000,1000000,1000000000)</f>
        <v>3430000</v>
      </c>
      <c r="H2181" s="6">
        <v>4.1999999999999997E-3</v>
      </c>
      <c r="I2181" s="5">
        <f>+Dados_Históricos___Ibovespa_2015_a_2025[[#This Row],[Var%]]*100</f>
        <v>0.42</v>
      </c>
      <c r="J2181" s="9">
        <f t="shared" si="340"/>
        <v>1</v>
      </c>
      <c r="K2181" s="5">
        <f t="shared" si="341"/>
        <v>0</v>
      </c>
      <c r="L2181" s="9">
        <f t="shared" si="342"/>
        <v>0</v>
      </c>
      <c r="M2181" s="5">
        <f t="shared" ca="1" si="343"/>
        <v>-1.024</v>
      </c>
      <c r="N2181" s="9">
        <f t="shared" ca="1" si="344"/>
        <v>0</v>
      </c>
      <c r="O2181" s="5">
        <f t="shared" ca="1" si="345"/>
        <v>-0.24499999999999997</v>
      </c>
      <c r="P2181" s="9">
        <f t="shared" ca="1" si="346"/>
        <v>0</v>
      </c>
      <c r="Q2181" s="5">
        <f t="shared" ca="1" si="347"/>
        <v>-0.16047619047619049</v>
      </c>
      <c r="R2181" s="9">
        <f t="shared" ca="1" si="348"/>
        <v>0</v>
      </c>
      <c r="S2181" s="5">
        <f t="shared" si="349"/>
        <v>-1.0000000000000002</v>
      </c>
    </row>
    <row r="2182" spans="1:19" x14ac:dyDescent="0.3">
      <c r="A2182" s="7">
        <v>42626</v>
      </c>
      <c r="B2182" s="3">
        <v>56821</v>
      </c>
      <c r="C2182" s="3">
        <v>58580</v>
      </c>
      <c r="D2182" s="3">
        <v>58580</v>
      </c>
      <c r="E2182" s="3">
        <v>56459</v>
      </c>
      <c r="F2182" s="4" t="s">
        <v>853</v>
      </c>
      <c r="G2182" s="1">
        <f>VALUE(LEFT(F2182,LEN(F2182)-1))*CHOOSE(MATCH(RIGHT(F2182,1),{"K";"M";"B"},0),1000,1000000,1000000000)</f>
        <v>4510000</v>
      </c>
      <c r="H2182" s="6">
        <v>-3.0099999999999998E-2</v>
      </c>
      <c r="I2182" s="5">
        <f>+Dados_Históricos___Ibovespa_2015_a_2025[[#This Row],[Var%]]*100</f>
        <v>-3.01</v>
      </c>
      <c r="J2182" s="9">
        <f t="shared" si="340"/>
        <v>0</v>
      </c>
      <c r="K2182" s="5">
        <f t="shared" si="341"/>
        <v>-2.5099999999999998</v>
      </c>
      <c r="L2182" s="9">
        <f t="shared" si="342"/>
        <v>0</v>
      </c>
      <c r="M2182" s="5">
        <f t="shared" ca="1" si="343"/>
        <v>-0.91799999999999993</v>
      </c>
      <c r="N2182" s="9">
        <f t="shared" ca="1" si="344"/>
        <v>0</v>
      </c>
      <c r="O2182" s="5">
        <f t="shared" ca="1" si="345"/>
        <v>-0.29299999999999998</v>
      </c>
      <c r="P2182" s="9">
        <f t="shared" ca="1" si="346"/>
        <v>0</v>
      </c>
      <c r="Q2182" s="5">
        <f t="shared" ca="1" si="347"/>
        <v>-0.11142857142857142</v>
      </c>
      <c r="R2182" s="9">
        <f t="shared" ca="1" si="348"/>
        <v>0</v>
      </c>
      <c r="S2182" s="5">
        <f t="shared" si="349"/>
        <v>-1</v>
      </c>
    </row>
    <row r="2183" spans="1:19" x14ac:dyDescent="0.3">
      <c r="A2183" s="7">
        <v>42625</v>
      </c>
      <c r="B2183" s="3">
        <v>58586</v>
      </c>
      <c r="C2183" s="3">
        <v>57998</v>
      </c>
      <c r="D2183" s="3">
        <v>58595</v>
      </c>
      <c r="E2183" s="3">
        <v>57511</v>
      </c>
      <c r="F2183" s="4" t="s">
        <v>945</v>
      </c>
      <c r="G2183" s="1">
        <f>VALUE(LEFT(F2183,LEN(F2183)-1))*CHOOSE(MATCH(RIGHT(F2183,1),{"K";"M";"B"},0),1000,1000000,1000000000)</f>
        <v>3640000</v>
      </c>
      <c r="H2183" s="6">
        <v>1.01E-2</v>
      </c>
      <c r="I2183" s="5">
        <f>+Dados_Históricos___Ibovespa_2015_a_2025[[#This Row],[Var%]]*100</f>
        <v>1.01</v>
      </c>
      <c r="J2183" s="9">
        <f t="shared" si="340"/>
        <v>1</v>
      </c>
      <c r="K2183" s="5">
        <f t="shared" si="341"/>
        <v>0.51</v>
      </c>
      <c r="L2183" s="9">
        <f t="shared" si="342"/>
        <v>1</v>
      </c>
      <c r="M2183" s="5">
        <f t="shared" ca="1" si="343"/>
        <v>-0.33200000000000007</v>
      </c>
      <c r="N2183" s="9">
        <f t="shared" ca="1" si="344"/>
        <v>0</v>
      </c>
      <c r="O2183" s="5">
        <f t="shared" ca="1" si="345"/>
        <v>0.16299999999999998</v>
      </c>
      <c r="P2183" s="9">
        <f t="shared" ca="1" si="346"/>
        <v>1</v>
      </c>
      <c r="Q2183" s="5">
        <f t="shared" ca="1" si="347"/>
        <v>3.1904761904761901E-2</v>
      </c>
      <c r="R2183" s="9">
        <f t="shared" ca="1" si="348"/>
        <v>1</v>
      </c>
      <c r="S2183" s="5">
        <f t="shared" si="349"/>
        <v>-1</v>
      </c>
    </row>
    <row r="2184" spans="1:19" x14ac:dyDescent="0.3">
      <c r="A2184" s="7">
        <v>42622</v>
      </c>
      <c r="B2184" s="3">
        <v>58000</v>
      </c>
      <c r="C2184" s="3">
        <v>60220</v>
      </c>
      <c r="D2184" s="3">
        <v>60220</v>
      </c>
      <c r="E2184" s="3">
        <v>57961</v>
      </c>
      <c r="F2184" s="4" t="s">
        <v>884</v>
      </c>
      <c r="G2184" s="1">
        <f>VALUE(LEFT(F2184,LEN(F2184)-1))*CHOOSE(MATCH(RIGHT(F2184,1),{"K";"M";"B"},0),1000,1000000,1000000000)</f>
        <v>4120000</v>
      </c>
      <c r="H2184" s="6">
        <v>-3.7100000000000001E-2</v>
      </c>
      <c r="I2184" s="5">
        <f>+Dados_Históricos___Ibovespa_2015_a_2025[[#This Row],[Var%]]*100</f>
        <v>-3.71</v>
      </c>
      <c r="J2184" s="9">
        <f t="shared" si="340"/>
        <v>0</v>
      </c>
      <c r="K2184" s="5">
        <f t="shared" si="341"/>
        <v>-3.21</v>
      </c>
      <c r="L2184" s="9">
        <f t="shared" si="342"/>
        <v>0</v>
      </c>
      <c r="M2184" s="5">
        <f t="shared" ca="1" si="343"/>
        <v>-5.9999999999999963E-2</v>
      </c>
      <c r="N2184" s="9">
        <f t="shared" ca="1" si="344"/>
        <v>0</v>
      </c>
      <c r="O2184" s="5">
        <f t="shared" ca="1" si="345"/>
        <v>6.1000000000000033E-2</v>
      </c>
      <c r="P2184" s="9">
        <f t="shared" ca="1" si="346"/>
        <v>1</v>
      </c>
      <c r="Q2184" s="5">
        <f t="shared" ca="1" si="347"/>
        <v>9.9047619047619079E-2</v>
      </c>
      <c r="R2184" s="9">
        <f t="shared" ca="1" si="348"/>
        <v>1</v>
      </c>
      <c r="S2184" s="5">
        <f t="shared" si="349"/>
        <v>-1</v>
      </c>
    </row>
    <row r="2185" spans="1:19" x14ac:dyDescent="0.3">
      <c r="A2185" s="7">
        <v>42621</v>
      </c>
      <c r="B2185" s="3">
        <v>60232</v>
      </c>
      <c r="C2185" s="3">
        <v>60129</v>
      </c>
      <c r="D2185" s="3">
        <v>60310</v>
      </c>
      <c r="E2185" s="3">
        <v>59743</v>
      </c>
      <c r="F2185" s="4" t="s">
        <v>1067</v>
      </c>
      <c r="G2185" s="1">
        <f>VALUE(LEFT(F2185,LEN(F2185)-1))*CHOOSE(MATCH(RIGHT(F2185,1),{"K";"M";"B"},0),1000,1000000,1000000000)</f>
        <v>3960000</v>
      </c>
      <c r="H2185" s="6">
        <v>1.6999999999999999E-3</v>
      </c>
      <c r="I2185" s="5">
        <f>+Dados_Históricos___Ibovespa_2015_a_2025[[#This Row],[Var%]]*100</f>
        <v>0.16999999999999998</v>
      </c>
      <c r="J2185" s="9">
        <f t="shared" si="340"/>
        <v>1</v>
      </c>
      <c r="K2185" s="5">
        <f t="shared" si="341"/>
        <v>0</v>
      </c>
      <c r="L2185" s="9">
        <f t="shared" si="342"/>
        <v>0</v>
      </c>
      <c r="M2185" s="5">
        <f t="shared" ca="1" si="343"/>
        <v>0.79800000000000004</v>
      </c>
      <c r="N2185" s="9">
        <f t="shared" ca="1" si="344"/>
        <v>1</v>
      </c>
      <c r="O2185" s="5">
        <f t="shared" ca="1" si="345"/>
        <v>0.433</v>
      </c>
      <c r="P2185" s="9">
        <f t="shared" ca="1" si="346"/>
        <v>1</v>
      </c>
      <c r="Q2185" s="5">
        <f t="shared" ca="1" si="347"/>
        <v>0.21238095238095239</v>
      </c>
      <c r="R2185" s="9">
        <f t="shared" ca="1" si="348"/>
        <v>1</v>
      </c>
      <c r="S2185" s="5">
        <f t="shared" si="349"/>
        <v>-1</v>
      </c>
    </row>
    <row r="2186" spans="1:19" x14ac:dyDescent="0.3">
      <c r="A2186" s="7">
        <v>42619</v>
      </c>
      <c r="B2186" s="3">
        <v>60129</v>
      </c>
      <c r="C2186" s="3">
        <v>59566</v>
      </c>
      <c r="D2186" s="3">
        <v>60129</v>
      </c>
      <c r="E2186" s="3">
        <v>59182</v>
      </c>
      <c r="F2186" s="4" t="s">
        <v>1059</v>
      </c>
      <c r="G2186" s="1">
        <f>VALUE(LEFT(F2186,LEN(F2186)-1))*CHOOSE(MATCH(RIGHT(F2186,1),{"K";"M";"B"},0),1000,1000000,1000000000)</f>
        <v>3250000</v>
      </c>
      <c r="H2186" s="6">
        <v>9.4999999999999998E-3</v>
      </c>
      <c r="I2186" s="5">
        <f>+Dados_Históricos___Ibovespa_2015_a_2025[[#This Row],[Var%]]*100</f>
        <v>0.95</v>
      </c>
      <c r="J2186" s="9">
        <f t="shared" si="340"/>
        <v>1</v>
      </c>
      <c r="K2186" s="5">
        <f t="shared" si="341"/>
        <v>0.44999999999999996</v>
      </c>
      <c r="L2186" s="9">
        <f t="shared" si="342"/>
        <v>1</v>
      </c>
      <c r="M2186" s="5">
        <f t="shared" ca="1" si="343"/>
        <v>0.53400000000000003</v>
      </c>
      <c r="N2186" s="9">
        <f t="shared" ca="1" si="344"/>
        <v>1</v>
      </c>
      <c r="O2186" s="5">
        <f t="shared" ca="1" si="345"/>
        <v>0.36399999999999999</v>
      </c>
      <c r="P2186" s="9">
        <f t="shared" ca="1" si="346"/>
        <v>1</v>
      </c>
      <c r="Q2186" s="5">
        <f t="shared" ca="1" si="347"/>
        <v>0.20857142857142857</v>
      </c>
      <c r="R2186" s="9">
        <f t="shared" ca="1" si="348"/>
        <v>1</v>
      </c>
      <c r="S2186" s="5">
        <f t="shared" si="349"/>
        <v>-1.0000000000000002</v>
      </c>
    </row>
    <row r="2187" spans="1:19" x14ac:dyDescent="0.3">
      <c r="A2187" s="7">
        <v>42618</v>
      </c>
      <c r="B2187" s="3">
        <v>59566</v>
      </c>
      <c r="C2187" s="3">
        <v>59616</v>
      </c>
      <c r="D2187" s="3">
        <v>59986</v>
      </c>
      <c r="E2187" s="3">
        <v>59402</v>
      </c>
      <c r="F2187" s="4" t="s">
        <v>1155</v>
      </c>
      <c r="G2187" s="1">
        <f>VALUE(LEFT(F2187,LEN(F2187)-1))*CHOOSE(MATCH(RIGHT(F2187,1),{"K";"M";"B"},0),1000,1000000,1000000000)</f>
        <v>1820000</v>
      </c>
      <c r="H2187" s="6">
        <v>-8.0000000000000004E-4</v>
      </c>
      <c r="I2187" s="5">
        <f>+Dados_Históricos___Ibovespa_2015_a_2025[[#This Row],[Var%]]*100</f>
        <v>-0.08</v>
      </c>
      <c r="J2187" s="9">
        <f t="shared" si="340"/>
        <v>0</v>
      </c>
      <c r="K2187" s="5">
        <f t="shared" si="341"/>
        <v>0</v>
      </c>
      <c r="L2187" s="9">
        <f t="shared" si="342"/>
        <v>0</v>
      </c>
      <c r="M2187" s="5">
        <f t="shared" ca="1" si="343"/>
        <v>0.33200000000000002</v>
      </c>
      <c r="N2187" s="9">
        <f t="shared" ca="1" si="344"/>
        <v>1</v>
      </c>
      <c r="O2187" s="5">
        <f t="shared" ca="1" si="345"/>
        <v>0.31</v>
      </c>
      <c r="P2187" s="9">
        <f t="shared" ca="1" si="346"/>
        <v>1</v>
      </c>
      <c r="Q2187" s="5">
        <f t="shared" ca="1" si="347"/>
        <v>0.16095238095238096</v>
      </c>
      <c r="R2187" s="9">
        <f t="shared" ca="1" si="348"/>
        <v>1</v>
      </c>
      <c r="S2187" s="5">
        <f t="shared" si="349"/>
        <v>1.0000000000000002</v>
      </c>
    </row>
    <row r="2188" spans="1:19" x14ac:dyDescent="0.3">
      <c r="A2188" s="7">
        <v>42615</v>
      </c>
      <c r="B2188" s="3">
        <v>59616</v>
      </c>
      <c r="C2188" s="3">
        <v>58241</v>
      </c>
      <c r="D2188" s="3">
        <v>59655</v>
      </c>
      <c r="E2188" s="3">
        <v>58241</v>
      </c>
      <c r="F2188" s="4" t="s">
        <v>925</v>
      </c>
      <c r="G2188" s="1">
        <f>VALUE(LEFT(F2188,LEN(F2188)-1))*CHOOSE(MATCH(RIGHT(F2188,1),{"K";"M";"B"},0),1000,1000000,1000000000)</f>
        <v>3890000</v>
      </c>
      <c r="H2188" s="6">
        <v>2.3699999999999999E-2</v>
      </c>
      <c r="I2188" s="5">
        <f>+Dados_Históricos___Ibovespa_2015_a_2025[[#This Row],[Var%]]*100</f>
        <v>2.37</v>
      </c>
      <c r="J2188" s="9">
        <f t="shared" si="340"/>
        <v>1</v>
      </c>
      <c r="K2188" s="5">
        <f t="shared" si="341"/>
        <v>1.87</v>
      </c>
      <c r="L2188" s="9">
        <f t="shared" si="342"/>
        <v>1</v>
      </c>
      <c r="M2188" s="5">
        <f t="shared" ca="1" si="343"/>
        <v>0.65800000000000003</v>
      </c>
      <c r="N2188" s="9">
        <f t="shared" ca="1" si="344"/>
        <v>1</v>
      </c>
      <c r="O2188" s="5">
        <f t="shared" ca="1" si="345"/>
        <v>9.5000000000000015E-2</v>
      </c>
      <c r="P2188" s="9">
        <f t="shared" ca="1" si="346"/>
        <v>1</v>
      </c>
      <c r="Q2188" s="5">
        <f t="shared" ca="1" si="347"/>
        <v>0.17047619047619048</v>
      </c>
      <c r="R2188" s="9">
        <f t="shared" ca="1" si="348"/>
        <v>1</v>
      </c>
      <c r="S2188" s="5">
        <f t="shared" si="349"/>
        <v>1</v>
      </c>
    </row>
    <row r="2189" spans="1:19" x14ac:dyDescent="0.3">
      <c r="A2189" s="7">
        <v>42614</v>
      </c>
      <c r="B2189" s="3">
        <v>58236</v>
      </c>
      <c r="C2189" s="3">
        <v>57901</v>
      </c>
      <c r="D2189" s="3">
        <v>58417</v>
      </c>
      <c r="E2189" s="3">
        <v>57638</v>
      </c>
      <c r="F2189" s="4" t="s">
        <v>948</v>
      </c>
      <c r="G2189" s="1">
        <f>VALUE(LEFT(F2189,LEN(F2189)-1))*CHOOSE(MATCH(RIGHT(F2189,1),{"K";"M";"B"},0),1000,1000000,1000000000)</f>
        <v>3800000</v>
      </c>
      <c r="H2189" s="6">
        <v>5.7999999999999996E-3</v>
      </c>
      <c r="I2189" s="5">
        <f>+Dados_Históricos___Ibovespa_2015_a_2025[[#This Row],[Var%]]*100</f>
        <v>0.57999999999999996</v>
      </c>
      <c r="J2189" s="9">
        <f t="shared" si="340"/>
        <v>1</v>
      </c>
      <c r="K2189" s="5">
        <f t="shared" si="341"/>
        <v>7.999999999999996E-2</v>
      </c>
      <c r="L2189" s="9">
        <f t="shared" si="342"/>
        <v>1</v>
      </c>
      <c r="M2189" s="5">
        <f t="shared" ca="1" si="343"/>
        <v>0.18200000000000002</v>
      </c>
      <c r="N2189" s="9">
        <f t="shared" ca="1" si="344"/>
        <v>1</v>
      </c>
      <c r="O2189" s="5">
        <f t="shared" ca="1" si="345"/>
        <v>-0.153</v>
      </c>
      <c r="P2189" s="9">
        <f t="shared" ca="1" si="346"/>
        <v>0</v>
      </c>
      <c r="Q2189" s="5">
        <f t="shared" ca="1" si="347"/>
        <v>0.10095238095238096</v>
      </c>
      <c r="R2189" s="9">
        <f t="shared" ca="1" si="348"/>
        <v>1</v>
      </c>
      <c r="S2189" s="5">
        <f t="shared" si="349"/>
        <v>1</v>
      </c>
    </row>
    <row r="2190" spans="1:19" x14ac:dyDescent="0.3">
      <c r="A2190" s="7">
        <v>42613</v>
      </c>
      <c r="B2190" s="3">
        <v>57901</v>
      </c>
      <c r="C2190" s="3">
        <v>58580</v>
      </c>
      <c r="D2190" s="3">
        <v>58910</v>
      </c>
      <c r="E2190" s="3">
        <v>57506</v>
      </c>
      <c r="F2190" s="4" t="s">
        <v>1016</v>
      </c>
      <c r="G2190" s="1">
        <f>VALUE(LEFT(F2190,LEN(F2190)-1))*CHOOSE(MATCH(RIGHT(F2190,1),{"K";"M";"B"},0),1000,1000000,1000000000)</f>
        <v>4200000</v>
      </c>
      <c r="H2190" s="6">
        <v>-1.15E-2</v>
      </c>
      <c r="I2190" s="5">
        <f>+Dados_Históricos___Ibovespa_2015_a_2025[[#This Row],[Var%]]*100</f>
        <v>-1.1499999999999999</v>
      </c>
      <c r="J2190" s="9">
        <f t="shared" si="340"/>
        <v>0</v>
      </c>
      <c r="K2190" s="5">
        <f t="shared" si="341"/>
        <v>-0.64999999999999991</v>
      </c>
      <c r="L2190" s="9">
        <f t="shared" si="342"/>
        <v>0</v>
      </c>
      <c r="M2190" s="5">
        <f t="shared" ca="1" si="343"/>
        <v>6.8000000000000019E-2</v>
      </c>
      <c r="N2190" s="9">
        <f t="shared" ca="1" si="344"/>
        <v>1</v>
      </c>
      <c r="O2190" s="5">
        <f t="shared" ca="1" si="345"/>
        <v>-0.23799999999999999</v>
      </c>
      <c r="P2190" s="9">
        <f t="shared" ca="1" si="346"/>
        <v>0</v>
      </c>
      <c r="Q2190" s="5">
        <f t="shared" ca="1" si="347"/>
        <v>0.15095238095238098</v>
      </c>
      <c r="R2190" s="9">
        <f t="shared" ca="1" si="348"/>
        <v>1</v>
      </c>
      <c r="S2190" s="5">
        <f t="shared" si="349"/>
        <v>-1</v>
      </c>
    </row>
    <row r="2191" spans="1:19" x14ac:dyDescent="0.3">
      <c r="A2191" s="7">
        <v>42612</v>
      </c>
      <c r="B2191" s="3">
        <v>58575</v>
      </c>
      <c r="C2191" s="3">
        <v>58610</v>
      </c>
      <c r="D2191" s="3">
        <v>58882</v>
      </c>
      <c r="E2191" s="3">
        <v>58293</v>
      </c>
      <c r="F2191" s="4" t="s">
        <v>1122</v>
      </c>
      <c r="G2191" s="1">
        <f>VALUE(LEFT(F2191,LEN(F2191)-1))*CHOOSE(MATCH(RIGHT(F2191,1),{"K";"M";"B"},0),1000,1000000,1000000000)</f>
        <v>2810000</v>
      </c>
      <c r="H2191" s="6">
        <v>-5.9999999999999995E-4</v>
      </c>
      <c r="I2191" s="5">
        <f>+Dados_Históricos___Ibovespa_2015_a_2025[[#This Row],[Var%]]*100</f>
        <v>-0.06</v>
      </c>
      <c r="J2191" s="9">
        <f t="shared" si="340"/>
        <v>0</v>
      </c>
      <c r="K2191" s="5">
        <f t="shared" si="341"/>
        <v>0</v>
      </c>
      <c r="L2191" s="9">
        <f t="shared" si="342"/>
        <v>0</v>
      </c>
      <c r="M2191" s="5">
        <f t="shared" ca="1" si="343"/>
        <v>0.19400000000000001</v>
      </c>
      <c r="N2191" s="9">
        <f t="shared" ca="1" si="344"/>
        <v>1</v>
      </c>
      <c r="O2191" s="5">
        <f t="shared" ca="1" si="345"/>
        <v>-4.2999999999999997E-2</v>
      </c>
      <c r="P2191" s="9">
        <f t="shared" ca="1" si="346"/>
        <v>0</v>
      </c>
      <c r="Q2191" s="5">
        <f t="shared" ca="1" si="347"/>
        <v>0.15571428571428575</v>
      </c>
      <c r="R2191" s="9">
        <f t="shared" ca="1" si="348"/>
        <v>1</v>
      </c>
      <c r="S2191" s="5">
        <f t="shared" si="349"/>
        <v>-1</v>
      </c>
    </row>
    <row r="2192" spans="1:19" x14ac:dyDescent="0.3">
      <c r="A2192" s="7">
        <v>42611</v>
      </c>
      <c r="B2192" s="3">
        <v>58610</v>
      </c>
      <c r="C2192" s="3">
        <v>57717</v>
      </c>
      <c r="D2192" s="3">
        <v>58957</v>
      </c>
      <c r="E2192" s="3">
        <v>57642</v>
      </c>
      <c r="F2192" s="4" t="s">
        <v>1082</v>
      </c>
      <c r="G2192" s="1">
        <f>VALUE(LEFT(F2192,LEN(F2192)-1))*CHOOSE(MATCH(RIGHT(F2192,1),{"K";"M";"B"},0),1000,1000000,1000000000)</f>
        <v>2850000</v>
      </c>
      <c r="H2192" s="6">
        <v>1.55E-2</v>
      </c>
      <c r="I2192" s="5">
        <f>+Dados_Históricos___Ibovespa_2015_a_2025[[#This Row],[Var%]]*100</f>
        <v>1.55</v>
      </c>
      <c r="J2192" s="9">
        <f t="shared" si="340"/>
        <v>1</v>
      </c>
      <c r="K2192" s="5">
        <f t="shared" si="341"/>
        <v>1.05</v>
      </c>
      <c r="L2192" s="9">
        <f t="shared" si="342"/>
        <v>1</v>
      </c>
      <c r="M2192" s="5">
        <f t="shared" ca="1" si="343"/>
        <v>0.28799999999999998</v>
      </c>
      <c r="N2192" s="9">
        <f t="shared" ca="1" si="344"/>
        <v>1</v>
      </c>
      <c r="O2192" s="5">
        <f t="shared" ca="1" si="345"/>
        <v>-8.5999999999999993E-2</v>
      </c>
      <c r="P2192" s="9">
        <f t="shared" ca="1" si="346"/>
        <v>0</v>
      </c>
      <c r="Q2192" s="5">
        <f t="shared" ca="1" si="347"/>
        <v>0.11285714285714291</v>
      </c>
      <c r="R2192" s="9">
        <f t="shared" ca="1" si="348"/>
        <v>1</v>
      </c>
      <c r="S2192" s="5">
        <f t="shared" si="349"/>
        <v>1.0000000000000002</v>
      </c>
    </row>
    <row r="2193" spans="1:19" x14ac:dyDescent="0.3">
      <c r="A2193" s="7">
        <v>42608</v>
      </c>
      <c r="B2193" s="3">
        <v>57716</v>
      </c>
      <c r="C2193" s="3">
        <v>57725</v>
      </c>
      <c r="D2193" s="3">
        <v>58655</v>
      </c>
      <c r="E2193" s="3">
        <v>57259</v>
      </c>
      <c r="F2193" s="4" t="s">
        <v>1015</v>
      </c>
      <c r="G2193" s="1">
        <f>VALUE(LEFT(F2193,LEN(F2193)-1))*CHOOSE(MATCH(RIGHT(F2193,1),{"K";"M";"B"},0),1000,1000000,1000000000)</f>
        <v>3720000</v>
      </c>
      <c r="H2193" s="6">
        <v>-1E-4</v>
      </c>
      <c r="I2193" s="5">
        <f>+Dados_Históricos___Ibovespa_2015_a_2025[[#This Row],[Var%]]*100</f>
        <v>-0.01</v>
      </c>
      <c r="J2193" s="9">
        <f t="shared" si="340"/>
        <v>0</v>
      </c>
      <c r="K2193" s="5">
        <f t="shared" si="341"/>
        <v>0</v>
      </c>
      <c r="L2193" s="9">
        <f t="shared" si="342"/>
        <v>0</v>
      </c>
      <c r="M2193" s="5">
        <f t="shared" ca="1" si="343"/>
        <v>-0.46799999999999997</v>
      </c>
      <c r="N2193" s="9">
        <f t="shared" ca="1" si="344"/>
        <v>0</v>
      </c>
      <c r="O2193" s="5">
        <f t="shared" ca="1" si="345"/>
        <v>-9.5999999999999946E-2</v>
      </c>
      <c r="P2193" s="9">
        <f t="shared" ca="1" si="346"/>
        <v>0</v>
      </c>
      <c r="Q2193" s="5">
        <f t="shared" ca="1" si="347"/>
        <v>9.2857142857142874E-2</v>
      </c>
      <c r="R2193" s="9">
        <f t="shared" ca="1" si="348"/>
        <v>1</v>
      </c>
      <c r="S2193" s="5">
        <f t="shared" si="349"/>
        <v>-1</v>
      </c>
    </row>
    <row r="2194" spans="1:19" x14ac:dyDescent="0.3">
      <c r="A2194" s="7">
        <v>42607</v>
      </c>
      <c r="B2194" s="3">
        <v>57722</v>
      </c>
      <c r="C2194" s="3">
        <v>57718</v>
      </c>
      <c r="D2194" s="3">
        <v>58124</v>
      </c>
      <c r="E2194" s="3">
        <v>57639</v>
      </c>
      <c r="F2194" s="4" t="s">
        <v>1080</v>
      </c>
      <c r="G2194" s="1">
        <f>VALUE(LEFT(F2194,LEN(F2194)-1))*CHOOSE(MATCH(RIGHT(F2194,1),{"K";"M";"B"},0),1000,1000000,1000000000)</f>
        <v>3070000</v>
      </c>
      <c r="H2194" s="6">
        <v>1E-4</v>
      </c>
      <c r="I2194" s="5">
        <f>+Dados_Históricos___Ibovespa_2015_a_2025[[#This Row],[Var%]]*100</f>
        <v>0.01</v>
      </c>
      <c r="J2194" s="9">
        <f t="shared" si="340"/>
        <v>1</v>
      </c>
      <c r="K2194" s="5">
        <f t="shared" si="341"/>
        <v>0</v>
      </c>
      <c r="L2194" s="9">
        <f t="shared" si="342"/>
        <v>0</v>
      </c>
      <c r="M2194" s="5">
        <f t="shared" ca="1" si="343"/>
        <v>-0.48799999999999999</v>
      </c>
      <c r="N2194" s="9">
        <f t="shared" ca="1" si="344"/>
        <v>0</v>
      </c>
      <c r="O2194" s="5">
        <f t="shared" ca="1" si="345"/>
        <v>-9.4999999999999973E-2</v>
      </c>
      <c r="P2194" s="9">
        <f t="shared" ca="1" si="346"/>
        <v>0</v>
      </c>
      <c r="Q2194" s="5">
        <f t="shared" ca="1" si="347"/>
        <v>7.7619047619047629E-2</v>
      </c>
      <c r="R2194" s="9">
        <f t="shared" ca="1" si="348"/>
        <v>1</v>
      </c>
      <c r="S2194" s="5">
        <f t="shared" si="349"/>
        <v>-1</v>
      </c>
    </row>
    <row r="2195" spans="1:19" x14ac:dyDescent="0.3">
      <c r="A2195" s="7">
        <v>42606</v>
      </c>
      <c r="B2195" s="3">
        <v>57718</v>
      </c>
      <c r="C2195" s="3">
        <v>58019</v>
      </c>
      <c r="D2195" s="3">
        <v>58332</v>
      </c>
      <c r="E2195" s="3">
        <v>57456</v>
      </c>
      <c r="F2195" s="4" t="s">
        <v>936</v>
      </c>
      <c r="G2195" s="1">
        <f>VALUE(LEFT(F2195,LEN(F2195)-1))*CHOOSE(MATCH(RIGHT(F2195,1),{"K";"M";"B"},0),1000,1000000,1000000000)</f>
        <v>3320000</v>
      </c>
      <c r="H2195" s="6">
        <v>-5.1999999999999998E-3</v>
      </c>
      <c r="I2195" s="5">
        <f>+Dados_Históricos___Ibovespa_2015_a_2025[[#This Row],[Var%]]*100</f>
        <v>-0.52</v>
      </c>
      <c r="J2195" s="9">
        <f t="shared" si="340"/>
        <v>0</v>
      </c>
      <c r="K2195" s="5">
        <f t="shared" si="341"/>
        <v>-2.0000000000000018E-2</v>
      </c>
      <c r="L2195" s="9">
        <f t="shared" si="342"/>
        <v>0</v>
      </c>
      <c r="M2195" s="5">
        <f t="shared" ca="1" si="343"/>
        <v>-0.54399999999999993</v>
      </c>
      <c r="N2195" s="9">
        <f t="shared" ca="1" si="344"/>
        <v>0</v>
      </c>
      <c r="O2195" s="5">
        <f t="shared" ca="1" si="345"/>
        <v>0.14600000000000005</v>
      </c>
      <c r="P2195" s="9">
        <f t="shared" ca="1" si="346"/>
        <v>1</v>
      </c>
      <c r="Q2195" s="5">
        <f t="shared" ca="1" si="347"/>
        <v>8.2857142857142865E-2</v>
      </c>
      <c r="R2195" s="9">
        <f t="shared" ca="1" si="348"/>
        <v>1</v>
      </c>
      <c r="S2195" s="5">
        <f t="shared" si="349"/>
        <v>-1</v>
      </c>
    </row>
    <row r="2196" spans="1:19" x14ac:dyDescent="0.3">
      <c r="A2196" s="7">
        <v>42605</v>
      </c>
      <c r="B2196" s="3">
        <v>58020</v>
      </c>
      <c r="C2196" s="3">
        <v>57781</v>
      </c>
      <c r="D2196" s="3">
        <v>58596</v>
      </c>
      <c r="E2196" s="3">
        <v>57781</v>
      </c>
      <c r="F2196" s="4" t="s">
        <v>993</v>
      </c>
      <c r="G2196" s="1">
        <f>VALUE(LEFT(F2196,LEN(F2196)-1))*CHOOSE(MATCH(RIGHT(F2196,1),{"K";"M";"B"},0),1000,1000000,1000000000)</f>
        <v>3750000</v>
      </c>
      <c r="H2196" s="6">
        <v>4.1000000000000003E-3</v>
      </c>
      <c r="I2196" s="5">
        <f>+Dados_Históricos___Ibovespa_2015_a_2025[[#This Row],[Var%]]*100</f>
        <v>0.41000000000000003</v>
      </c>
      <c r="J2196" s="9">
        <f t="shared" si="340"/>
        <v>1</v>
      </c>
      <c r="K2196" s="5">
        <f t="shared" si="341"/>
        <v>0</v>
      </c>
      <c r="L2196" s="9">
        <f t="shared" si="342"/>
        <v>0</v>
      </c>
      <c r="M2196" s="5">
        <f t="shared" ca="1" si="343"/>
        <v>-0.28000000000000003</v>
      </c>
      <c r="N2196" s="9">
        <f t="shared" ca="1" si="344"/>
        <v>0</v>
      </c>
      <c r="O2196" s="5">
        <f t="shared" ca="1" si="345"/>
        <v>6.5000000000000016E-2</v>
      </c>
      <c r="P2196" s="9">
        <f t="shared" ca="1" si="346"/>
        <v>1</v>
      </c>
      <c r="Q2196" s="5">
        <f t="shared" ca="1" si="347"/>
        <v>9.9999999999999978E-2</v>
      </c>
      <c r="R2196" s="9">
        <f t="shared" ca="1" si="348"/>
        <v>1</v>
      </c>
      <c r="S2196" s="5">
        <f t="shared" si="349"/>
        <v>1</v>
      </c>
    </row>
    <row r="2197" spans="1:19" x14ac:dyDescent="0.3">
      <c r="A2197" s="7">
        <v>42604</v>
      </c>
      <c r="B2197" s="3">
        <v>57781</v>
      </c>
      <c r="C2197" s="3">
        <v>59080</v>
      </c>
      <c r="D2197" s="3">
        <v>59099</v>
      </c>
      <c r="E2197" s="3">
        <v>57631</v>
      </c>
      <c r="F2197" s="4" t="s">
        <v>1001</v>
      </c>
      <c r="G2197" s="1">
        <f>VALUE(LEFT(F2197,LEN(F2197)-1))*CHOOSE(MATCH(RIGHT(F2197,1),{"K";"M";"B"},0),1000,1000000,1000000000)</f>
        <v>3230000</v>
      </c>
      <c r="H2197" s="6">
        <v>-2.23E-2</v>
      </c>
      <c r="I2197" s="5">
        <f>+Dados_Históricos___Ibovespa_2015_a_2025[[#This Row],[Var%]]*100</f>
        <v>-2.23</v>
      </c>
      <c r="J2197" s="9">
        <f t="shared" si="340"/>
        <v>0</v>
      </c>
      <c r="K2197" s="5">
        <f t="shared" si="341"/>
        <v>-1.73</v>
      </c>
      <c r="L2197" s="9">
        <f t="shared" si="342"/>
        <v>0</v>
      </c>
      <c r="M2197" s="5">
        <f t="shared" ca="1" si="343"/>
        <v>-0.45999999999999996</v>
      </c>
      <c r="N2197" s="9">
        <f t="shared" ca="1" si="344"/>
        <v>0</v>
      </c>
      <c r="O2197" s="5">
        <f t="shared" ca="1" si="345"/>
        <v>3.3000000000000043E-2</v>
      </c>
      <c r="P2197" s="9">
        <f t="shared" ca="1" si="346"/>
        <v>1</v>
      </c>
      <c r="Q2197" s="5">
        <f t="shared" ca="1" si="347"/>
        <v>6.9523809523809557E-2</v>
      </c>
      <c r="R2197" s="9">
        <f t="shared" ca="1" si="348"/>
        <v>1</v>
      </c>
      <c r="S2197" s="5">
        <f t="shared" si="349"/>
        <v>1</v>
      </c>
    </row>
    <row r="2198" spans="1:19" x14ac:dyDescent="0.3">
      <c r="A2198" s="7">
        <v>42601</v>
      </c>
      <c r="B2198" s="3">
        <v>59099</v>
      </c>
      <c r="C2198" s="3">
        <v>59158</v>
      </c>
      <c r="D2198" s="3">
        <v>59240</v>
      </c>
      <c r="E2198" s="3">
        <v>58599</v>
      </c>
      <c r="F2198" s="4" t="s">
        <v>1118</v>
      </c>
      <c r="G2198" s="1">
        <f>VALUE(LEFT(F2198,LEN(F2198)-1))*CHOOSE(MATCH(RIGHT(F2198,1),{"K";"M";"B"},0),1000,1000000,1000000000)</f>
        <v>2740000</v>
      </c>
      <c r="H2198" s="6">
        <v>-1.1000000000000001E-3</v>
      </c>
      <c r="I2198" s="5">
        <f>+Dados_Históricos___Ibovespa_2015_a_2025[[#This Row],[Var%]]*100</f>
        <v>-0.11</v>
      </c>
      <c r="J2198" s="9">
        <f t="shared" si="340"/>
        <v>0</v>
      </c>
      <c r="K2198" s="5">
        <f t="shared" si="341"/>
        <v>0</v>
      </c>
      <c r="L2198" s="9">
        <f t="shared" si="342"/>
        <v>0</v>
      </c>
      <c r="M2198" s="5">
        <f t="shared" ca="1" si="343"/>
        <v>0.27600000000000008</v>
      </c>
      <c r="N2198" s="9">
        <f t="shared" ca="1" si="344"/>
        <v>1</v>
      </c>
      <c r="O2198" s="5">
        <f t="shared" ca="1" si="345"/>
        <v>0.25100000000000006</v>
      </c>
      <c r="P2198" s="9">
        <f t="shared" ca="1" si="346"/>
        <v>1</v>
      </c>
      <c r="Q2198" s="5">
        <f t="shared" ca="1" si="347"/>
        <v>0.20619047619047623</v>
      </c>
      <c r="R2198" s="9">
        <f t="shared" ca="1" si="348"/>
        <v>1</v>
      </c>
      <c r="S2198" s="5">
        <f t="shared" si="349"/>
        <v>-1</v>
      </c>
    </row>
    <row r="2199" spans="1:19" x14ac:dyDescent="0.3">
      <c r="A2199" s="7">
        <v>42600</v>
      </c>
      <c r="B2199" s="3">
        <v>59166</v>
      </c>
      <c r="C2199" s="3">
        <v>59324</v>
      </c>
      <c r="D2199" s="3">
        <v>59418</v>
      </c>
      <c r="E2199" s="3">
        <v>58829</v>
      </c>
      <c r="F2199" s="4" t="s">
        <v>1015</v>
      </c>
      <c r="G2199" s="1">
        <f>VALUE(LEFT(F2199,LEN(F2199)-1))*CHOOSE(MATCH(RIGHT(F2199,1),{"K";"M";"B"},0),1000,1000000,1000000000)</f>
        <v>3720000</v>
      </c>
      <c r="H2199" s="6">
        <v>-2.7000000000000001E-3</v>
      </c>
      <c r="I2199" s="5">
        <f>+Dados_Históricos___Ibovespa_2015_a_2025[[#This Row],[Var%]]*100</f>
        <v>-0.27</v>
      </c>
      <c r="J2199" s="9">
        <f t="shared" si="340"/>
        <v>0</v>
      </c>
      <c r="K2199" s="5">
        <f t="shared" si="341"/>
        <v>0</v>
      </c>
      <c r="L2199" s="9">
        <f t="shared" si="342"/>
        <v>0</v>
      </c>
      <c r="M2199" s="5">
        <f t="shared" ca="1" si="343"/>
        <v>0.29800000000000004</v>
      </c>
      <c r="N2199" s="9">
        <f t="shared" ca="1" si="344"/>
        <v>1</v>
      </c>
      <c r="O2199" s="5">
        <f t="shared" ca="1" si="345"/>
        <v>0.27400000000000002</v>
      </c>
      <c r="P2199" s="9">
        <f t="shared" ca="1" si="346"/>
        <v>1</v>
      </c>
      <c r="Q2199" s="5">
        <f t="shared" ca="1" si="347"/>
        <v>0.2166666666666667</v>
      </c>
      <c r="R2199" s="9">
        <f t="shared" ca="1" si="348"/>
        <v>1</v>
      </c>
      <c r="S2199" s="5">
        <f t="shared" si="349"/>
        <v>-1</v>
      </c>
    </row>
    <row r="2200" spans="1:19" x14ac:dyDescent="0.3">
      <c r="A2200" s="7">
        <v>42599</v>
      </c>
      <c r="B2200" s="3">
        <v>59324</v>
      </c>
      <c r="C2200" s="3">
        <v>58847</v>
      </c>
      <c r="D2200" s="3">
        <v>59324</v>
      </c>
      <c r="E2200" s="3">
        <v>58081</v>
      </c>
      <c r="F2200" s="4" t="s">
        <v>864</v>
      </c>
      <c r="G2200" s="1">
        <f>VALUE(LEFT(F2200,LEN(F2200)-1))*CHOOSE(MATCH(RIGHT(F2200,1),{"K";"M";"B"},0),1000,1000000,1000000000)</f>
        <v>4310000</v>
      </c>
      <c r="H2200" s="6">
        <v>8.0000000000000002E-3</v>
      </c>
      <c r="I2200" s="5">
        <f>+Dados_Históricos___Ibovespa_2015_a_2025[[#This Row],[Var%]]*100</f>
        <v>0.8</v>
      </c>
      <c r="J2200" s="9">
        <f t="shared" si="340"/>
        <v>1</v>
      </c>
      <c r="K2200" s="5">
        <f t="shared" si="341"/>
        <v>0.30000000000000004</v>
      </c>
      <c r="L2200" s="9">
        <f t="shared" si="342"/>
        <v>1</v>
      </c>
      <c r="M2200" s="5">
        <f t="shared" ca="1" si="343"/>
        <v>0.83599999999999997</v>
      </c>
      <c r="N2200" s="9">
        <f t="shared" ca="1" si="344"/>
        <v>1</v>
      </c>
      <c r="O2200" s="5">
        <f t="shared" ca="1" si="345"/>
        <v>0.39200000000000002</v>
      </c>
      <c r="P2200" s="9">
        <f t="shared" ca="1" si="346"/>
        <v>1</v>
      </c>
      <c r="Q2200" s="5">
        <f t="shared" ca="1" si="347"/>
        <v>0.21952380952380954</v>
      </c>
      <c r="R2200" s="9">
        <f t="shared" ca="1" si="348"/>
        <v>1</v>
      </c>
      <c r="S2200" s="5">
        <f t="shared" si="349"/>
        <v>1</v>
      </c>
    </row>
    <row r="2201" spans="1:19" x14ac:dyDescent="0.3">
      <c r="A2201" s="7">
        <v>42598</v>
      </c>
      <c r="B2201" s="3">
        <v>58855</v>
      </c>
      <c r="C2201" s="3">
        <v>59144</v>
      </c>
      <c r="D2201" s="3">
        <v>59187</v>
      </c>
      <c r="E2201" s="3">
        <v>58589</v>
      </c>
      <c r="F2201" s="4" t="s">
        <v>959</v>
      </c>
      <c r="G2201" s="1">
        <f>VALUE(LEFT(F2201,LEN(F2201)-1))*CHOOSE(MATCH(RIGHT(F2201,1),{"K";"M";"B"},0),1000,1000000,1000000000)</f>
        <v>3990000</v>
      </c>
      <c r="H2201" s="6">
        <v>-4.8999999999999998E-3</v>
      </c>
      <c r="I2201" s="5">
        <f>+Dados_Históricos___Ibovespa_2015_a_2025[[#This Row],[Var%]]*100</f>
        <v>-0.49</v>
      </c>
      <c r="J2201" s="9">
        <f t="shared" si="340"/>
        <v>0</v>
      </c>
      <c r="K2201" s="5">
        <f t="shared" si="341"/>
        <v>0</v>
      </c>
      <c r="L2201" s="9">
        <f t="shared" si="342"/>
        <v>0</v>
      </c>
      <c r="M2201" s="5">
        <f t="shared" ca="1" si="343"/>
        <v>0.41</v>
      </c>
      <c r="N2201" s="9">
        <f t="shared" ca="1" si="344"/>
        <v>1</v>
      </c>
      <c r="O2201" s="5">
        <f t="shared" ca="1" si="345"/>
        <v>0.47499999999999998</v>
      </c>
      <c r="P2201" s="9">
        <f t="shared" ca="1" si="346"/>
        <v>1</v>
      </c>
      <c r="Q2201" s="5">
        <f t="shared" ca="1" si="347"/>
        <v>0.19952380952380955</v>
      </c>
      <c r="R2201" s="9">
        <f t="shared" ca="1" si="348"/>
        <v>1</v>
      </c>
      <c r="S2201" s="5">
        <f t="shared" si="349"/>
        <v>1</v>
      </c>
    </row>
    <row r="2202" spans="1:19" x14ac:dyDescent="0.3">
      <c r="A2202" s="7">
        <v>42597</v>
      </c>
      <c r="B2202" s="3">
        <v>59146</v>
      </c>
      <c r="C2202" s="3">
        <v>58316</v>
      </c>
      <c r="D2202" s="3">
        <v>59324</v>
      </c>
      <c r="E2202" s="3">
        <v>58316</v>
      </c>
      <c r="F2202" s="4" t="s">
        <v>1038</v>
      </c>
      <c r="G2202" s="1">
        <f>VALUE(LEFT(F2202,LEN(F2202)-1))*CHOOSE(MATCH(RIGHT(F2202,1),{"K";"M";"B"},0),1000,1000000,1000000000)</f>
        <v>3600000</v>
      </c>
      <c r="H2202" s="6">
        <v>1.4500000000000001E-2</v>
      </c>
      <c r="I2202" s="5">
        <f>+Dados_Históricos___Ibovespa_2015_a_2025[[#This Row],[Var%]]*100</f>
        <v>1.4500000000000002</v>
      </c>
      <c r="J2202" s="9">
        <f t="shared" si="340"/>
        <v>1</v>
      </c>
      <c r="K2202" s="5">
        <f t="shared" si="341"/>
        <v>0.95000000000000018</v>
      </c>
      <c r="L2202" s="9">
        <f t="shared" si="342"/>
        <v>1</v>
      </c>
      <c r="M2202" s="5">
        <f t="shared" ca="1" si="343"/>
        <v>0.52600000000000002</v>
      </c>
      <c r="N2202" s="9">
        <f t="shared" ca="1" si="344"/>
        <v>1</v>
      </c>
      <c r="O2202" s="5">
        <f t="shared" ca="1" si="345"/>
        <v>0.41900000000000004</v>
      </c>
      <c r="P2202" s="9">
        <f t="shared" ca="1" si="346"/>
        <v>1</v>
      </c>
      <c r="Q2202" s="5">
        <f t="shared" ca="1" si="347"/>
        <v>0.30047619047619051</v>
      </c>
      <c r="R2202" s="9">
        <f t="shared" ca="1" si="348"/>
        <v>1</v>
      </c>
      <c r="S2202" s="5">
        <f t="shared" si="349"/>
        <v>-1</v>
      </c>
    </row>
    <row r="2203" spans="1:19" x14ac:dyDescent="0.3">
      <c r="A2203" s="7">
        <v>42594</v>
      </c>
      <c r="B2203" s="3">
        <v>58298</v>
      </c>
      <c r="C2203" s="3">
        <v>58300</v>
      </c>
      <c r="D2203" s="3">
        <v>58753</v>
      </c>
      <c r="E2203" s="3">
        <v>57987</v>
      </c>
      <c r="F2203" s="4" t="s">
        <v>858</v>
      </c>
      <c r="G2203" s="1">
        <f>VALUE(LEFT(F2203,LEN(F2203)-1))*CHOOSE(MATCH(RIGHT(F2203,1),{"K";"M";"B"},0),1000,1000000,1000000000)</f>
        <v>3930000</v>
      </c>
      <c r="H2203" s="6">
        <v>0</v>
      </c>
      <c r="I2203" s="5">
        <f>+Dados_Históricos___Ibovespa_2015_a_2025[[#This Row],[Var%]]*100</f>
        <v>0</v>
      </c>
      <c r="J2203" s="9">
        <f t="shared" si="340"/>
        <v>0</v>
      </c>
      <c r="K2203" s="5">
        <f t="shared" si="341"/>
        <v>0</v>
      </c>
      <c r="L2203" s="9">
        <f t="shared" si="342"/>
        <v>0</v>
      </c>
      <c r="M2203" s="5">
        <f t="shared" ca="1" si="343"/>
        <v>0.22600000000000003</v>
      </c>
      <c r="N2203" s="9">
        <f t="shared" ca="1" si="344"/>
        <v>1</v>
      </c>
      <c r="O2203" s="5">
        <f t="shared" ca="1" si="345"/>
        <v>0.17800000000000002</v>
      </c>
      <c r="P2203" s="9">
        <f t="shared" ca="1" si="346"/>
        <v>1</v>
      </c>
      <c r="Q2203" s="5">
        <f t="shared" ca="1" si="347"/>
        <v>0.2395238095238095</v>
      </c>
      <c r="R2203" s="9">
        <f t="shared" ca="1" si="348"/>
        <v>1</v>
      </c>
      <c r="S2203" s="5">
        <f t="shared" si="349"/>
        <v>-1</v>
      </c>
    </row>
    <row r="2204" spans="1:19" x14ac:dyDescent="0.3">
      <c r="A2204" s="7">
        <v>42593</v>
      </c>
      <c r="B2204" s="3">
        <v>58300</v>
      </c>
      <c r="C2204" s="3">
        <v>56925</v>
      </c>
      <c r="D2204" s="3">
        <v>58308</v>
      </c>
      <c r="E2204" s="3">
        <v>56923</v>
      </c>
      <c r="F2204" s="4" t="s">
        <v>1074</v>
      </c>
      <c r="G2204" s="1">
        <f>VALUE(LEFT(F2204,LEN(F2204)-1))*CHOOSE(MATCH(RIGHT(F2204,1),{"K";"M";"B"},0),1000,1000000,1000000000)</f>
        <v>4030000.0000000005</v>
      </c>
      <c r="H2204" s="6">
        <v>2.4199999999999999E-2</v>
      </c>
      <c r="I2204" s="5">
        <f>+Dados_Históricos___Ibovespa_2015_a_2025[[#This Row],[Var%]]*100</f>
        <v>2.42</v>
      </c>
      <c r="J2204" s="9">
        <f t="shared" si="340"/>
        <v>1</v>
      </c>
      <c r="K2204" s="5">
        <f t="shared" si="341"/>
        <v>1.92</v>
      </c>
      <c r="L2204" s="9">
        <f t="shared" si="342"/>
        <v>1</v>
      </c>
      <c r="M2204" s="5">
        <f t="shared" ca="1" si="343"/>
        <v>0.25</v>
      </c>
      <c r="N2204" s="9">
        <f t="shared" ca="1" si="344"/>
        <v>1</v>
      </c>
      <c r="O2204" s="5">
        <f t="shared" ca="1" si="345"/>
        <v>0.29100000000000004</v>
      </c>
      <c r="P2204" s="9">
        <f t="shared" ca="1" si="346"/>
        <v>1</v>
      </c>
      <c r="Q2204" s="5">
        <f t="shared" ca="1" si="347"/>
        <v>0.31666666666666665</v>
      </c>
      <c r="R2204" s="9">
        <f t="shared" ca="1" si="348"/>
        <v>1</v>
      </c>
      <c r="S2204" s="5">
        <f t="shared" si="349"/>
        <v>1</v>
      </c>
    </row>
    <row r="2205" spans="1:19" x14ac:dyDescent="0.3">
      <c r="A2205" s="7">
        <v>42592</v>
      </c>
      <c r="B2205" s="3">
        <v>56920</v>
      </c>
      <c r="C2205" s="3">
        <v>57690</v>
      </c>
      <c r="D2205" s="3">
        <v>57953</v>
      </c>
      <c r="E2205" s="3">
        <v>56735</v>
      </c>
      <c r="F2205" s="4" t="s">
        <v>1031</v>
      </c>
      <c r="G2205" s="1">
        <f>VALUE(LEFT(F2205,LEN(F2205)-1))*CHOOSE(MATCH(RIGHT(F2205,1),{"K";"M";"B"},0),1000,1000000,1000000000)</f>
        <v>3620000</v>
      </c>
      <c r="H2205" s="6">
        <v>-1.3299999999999999E-2</v>
      </c>
      <c r="I2205" s="5">
        <f>+Dados_Históricos___Ibovespa_2015_a_2025[[#This Row],[Var%]]*100</f>
        <v>-1.3299999999999998</v>
      </c>
      <c r="J2205" s="9">
        <f t="shared" si="340"/>
        <v>0</v>
      </c>
      <c r="K2205" s="5">
        <f t="shared" si="341"/>
        <v>-0.82999999999999985</v>
      </c>
      <c r="L2205" s="9">
        <f t="shared" si="342"/>
        <v>0</v>
      </c>
      <c r="M2205" s="5">
        <f t="shared" ca="1" si="343"/>
        <v>-5.1999999999999977E-2</v>
      </c>
      <c r="N2205" s="9">
        <f t="shared" ca="1" si="344"/>
        <v>0</v>
      </c>
      <c r="O2205" s="5">
        <f t="shared" ca="1" si="345"/>
        <v>1.5999999999999997E-2</v>
      </c>
      <c r="P2205" s="9">
        <f t="shared" ca="1" si="346"/>
        <v>1</v>
      </c>
      <c r="Q2205" s="5">
        <f t="shared" ca="1" si="347"/>
        <v>0.2314285714285714</v>
      </c>
      <c r="R2205" s="9">
        <f t="shared" ca="1" si="348"/>
        <v>1</v>
      </c>
      <c r="S2205" s="5">
        <f t="shared" si="349"/>
        <v>1</v>
      </c>
    </row>
    <row r="2206" spans="1:19" x14ac:dyDescent="0.3">
      <c r="A2206" s="7">
        <v>42591</v>
      </c>
      <c r="B2206" s="3">
        <v>57689</v>
      </c>
      <c r="C2206" s="3">
        <v>57637</v>
      </c>
      <c r="D2206" s="3">
        <v>58095</v>
      </c>
      <c r="E2206" s="3">
        <v>57615</v>
      </c>
      <c r="F2206" s="4" t="s">
        <v>1051</v>
      </c>
      <c r="G2206" s="1">
        <f>VALUE(LEFT(F2206,LEN(F2206)-1))*CHOOSE(MATCH(RIGHT(F2206,1),{"K";"M";"B"},0),1000,1000000,1000000000)</f>
        <v>3140000</v>
      </c>
      <c r="H2206" s="6">
        <v>8.9999999999999998E-4</v>
      </c>
      <c r="I2206" s="5">
        <f>+Dados_Históricos___Ibovespa_2015_a_2025[[#This Row],[Var%]]*100</f>
        <v>0.09</v>
      </c>
      <c r="J2206" s="9">
        <f t="shared" si="340"/>
        <v>1</v>
      </c>
      <c r="K2206" s="5">
        <f t="shared" si="341"/>
        <v>0</v>
      </c>
      <c r="L2206" s="9">
        <f t="shared" si="342"/>
        <v>0</v>
      </c>
      <c r="M2206" s="5">
        <f t="shared" ca="1" si="343"/>
        <v>0.54</v>
      </c>
      <c r="N2206" s="9">
        <f t="shared" ca="1" si="344"/>
        <v>1</v>
      </c>
      <c r="O2206" s="5">
        <f t="shared" ca="1" si="345"/>
        <v>0.16099999999999998</v>
      </c>
      <c r="P2206" s="9">
        <f t="shared" ca="1" si="346"/>
        <v>1</v>
      </c>
      <c r="Q2206" s="5">
        <f t="shared" ca="1" si="347"/>
        <v>0.32095238095238093</v>
      </c>
      <c r="R2206" s="9">
        <f t="shared" ca="1" si="348"/>
        <v>1</v>
      </c>
      <c r="S2206" s="5">
        <f t="shared" si="349"/>
        <v>-1</v>
      </c>
    </row>
    <row r="2207" spans="1:19" x14ac:dyDescent="0.3">
      <c r="A2207" s="7">
        <v>42590</v>
      </c>
      <c r="B2207" s="3">
        <v>57635</v>
      </c>
      <c r="C2207" s="3">
        <v>57655</v>
      </c>
      <c r="D2207" s="3">
        <v>57917</v>
      </c>
      <c r="E2207" s="3">
        <v>57504</v>
      </c>
      <c r="F2207" s="4" t="s">
        <v>1059</v>
      </c>
      <c r="G2207" s="1">
        <f>VALUE(LEFT(F2207,LEN(F2207)-1))*CHOOSE(MATCH(RIGHT(F2207,1),{"K";"M";"B"},0),1000,1000000,1000000000)</f>
        <v>3250000</v>
      </c>
      <c r="H2207" s="6">
        <v>-5.0000000000000001E-4</v>
      </c>
      <c r="I2207" s="5">
        <f>+Dados_Históricos___Ibovespa_2015_a_2025[[#This Row],[Var%]]*100</f>
        <v>-0.05</v>
      </c>
      <c r="J2207" s="9">
        <f t="shared" si="340"/>
        <v>0</v>
      </c>
      <c r="K2207" s="5">
        <f t="shared" si="341"/>
        <v>0</v>
      </c>
      <c r="L2207" s="9">
        <f t="shared" si="342"/>
        <v>0</v>
      </c>
      <c r="M2207" s="5">
        <f t="shared" ca="1" si="343"/>
        <v>0.31199999999999994</v>
      </c>
      <c r="N2207" s="9">
        <f t="shared" ca="1" si="344"/>
        <v>1</v>
      </c>
      <c r="O2207" s="5">
        <f t="shared" ca="1" si="345"/>
        <v>0.13599999999999995</v>
      </c>
      <c r="P2207" s="9">
        <f t="shared" ca="1" si="346"/>
        <v>1</v>
      </c>
      <c r="Q2207" s="5">
        <f t="shared" ca="1" si="347"/>
        <v>0.38999999999999996</v>
      </c>
      <c r="R2207" s="9">
        <f t="shared" ca="1" si="348"/>
        <v>1</v>
      </c>
      <c r="S2207" s="5">
        <f t="shared" si="349"/>
        <v>-1</v>
      </c>
    </row>
    <row r="2208" spans="1:19" x14ac:dyDescent="0.3">
      <c r="A2208" s="7">
        <v>42587</v>
      </c>
      <c r="B2208" s="3">
        <v>57661</v>
      </c>
      <c r="C2208" s="3">
        <v>57609</v>
      </c>
      <c r="D2208" s="3">
        <v>57951</v>
      </c>
      <c r="E2208" s="3">
        <v>57290</v>
      </c>
      <c r="F2208" s="4" t="s">
        <v>981</v>
      </c>
      <c r="G2208" s="1">
        <f>VALUE(LEFT(F2208,LEN(F2208)-1))*CHOOSE(MATCH(RIGHT(F2208,1),{"K";"M";"B"},0),1000,1000000,1000000000)</f>
        <v>3460000</v>
      </c>
      <c r="H2208" s="6">
        <v>1.1999999999999999E-3</v>
      </c>
      <c r="I2208" s="5">
        <f>+Dados_Históricos___Ibovespa_2015_a_2025[[#This Row],[Var%]]*100</f>
        <v>0.12</v>
      </c>
      <c r="J2208" s="9">
        <f t="shared" si="340"/>
        <v>1</v>
      </c>
      <c r="K2208" s="5">
        <f t="shared" si="341"/>
        <v>0</v>
      </c>
      <c r="L2208" s="9">
        <f t="shared" si="342"/>
        <v>0</v>
      </c>
      <c r="M2208" s="5">
        <f t="shared" ca="1" si="343"/>
        <v>0.13000000000000003</v>
      </c>
      <c r="N2208" s="9">
        <f t="shared" ca="1" si="344"/>
        <v>1</v>
      </c>
      <c r="O2208" s="5">
        <f t="shared" ca="1" si="345"/>
        <v>0.11799999999999999</v>
      </c>
      <c r="P2208" s="9">
        <f t="shared" ca="1" si="346"/>
        <v>1</v>
      </c>
      <c r="Q2208" s="5">
        <f t="shared" ca="1" si="347"/>
        <v>0.49523809523809514</v>
      </c>
      <c r="R2208" s="9">
        <f t="shared" ca="1" si="348"/>
        <v>1</v>
      </c>
      <c r="S2208" s="5">
        <f t="shared" si="349"/>
        <v>1</v>
      </c>
    </row>
    <row r="2209" spans="1:19" x14ac:dyDescent="0.3">
      <c r="A2209" s="7">
        <v>42586</v>
      </c>
      <c r="B2209" s="3">
        <v>57594</v>
      </c>
      <c r="C2209" s="3">
        <v>57076</v>
      </c>
      <c r="D2209" s="3">
        <v>58030</v>
      </c>
      <c r="E2209" s="3">
        <v>57076</v>
      </c>
      <c r="F2209" s="4" t="s">
        <v>1167</v>
      </c>
      <c r="G2209" s="1">
        <f>VALUE(LEFT(F2209,LEN(F2209)-1))*CHOOSE(MATCH(RIGHT(F2209,1),{"K";"M";"B"},0),1000,1000000,1000000000)</f>
        <v>4320000</v>
      </c>
      <c r="H2209" s="6">
        <v>9.1000000000000004E-3</v>
      </c>
      <c r="I2209" s="5">
        <f>+Dados_Históricos___Ibovespa_2015_a_2025[[#This Row],[Var%]]*100</f>
        <v>0.91</v>
      </c>
      <c r="J2209" s="9">
        <f t="shared" si="340"/>
        <v>1</v>
      </c>
      <c r="K2209" s="5">
        <f t="shared" si="341"/>
        <v>0.41000000000000003</v>
      </c>
      <c r="L2209" s="9">
        <f t="shared" si="342"/>
        <v>1</v>
      </c>
      <c r="M2209" s="5">
        <f t="shared" ca="1" si="343"/>
        <v>0.33199999999999996</v>
      </c>
      <c r="N2209" s="9">
        <f t="shared" ca="1" si="344"/>
        <v>1</v>
      </c>
      <c r="O2209" s="5">
        <f t="shared" ca="1" si="345"/>
        <v>0.16999999999999998</v>
      </c>
      <c r="P2209" s="9">
        <f t="shared" ca="1" si="346"/>
        <v>1</v>
      </c>
      <c r="Q2209" s="5">
        <f t="shared" ca="1" si="347"/>
        <v>0.5</v>
      </c>
      <c r="R2209" s="9">
        <f t="shared" ca="1" si="348"/>
        <v>1</v>
      </c>
      <c r="S2209" s="5">
        <f t="shared" si="349"/>
        <v>1</v>
      </c>
    </row>
    <row r="2210" spans="1:19" x14ac:dyDescent="0.3">
      <c r="A2210" s="7">
        <v>42585</v>
      </c>
      <c r="B2210" s="3">
        <v>57077</v>
      </c>
      <c r="C2210" s="3">
        <v>56157</v>
      </c>
      <c r="D2210" s="3">
        <v>57101</v>
      </c>
      <c r="E2210" s="3">
        <v>55788</v>
      </c>
      <c r="F2210" s="4" t="s">
        <v>911</v>
      </c>
      <c r="G2210" s="1">
        <f>VALUE(LEFT(F2210,LEN(F2210)-1))*CHOOSE(MATCH(RIGHT(F2210,1),{"K";"M";"B"},0),1000,1000000,1000000000)</f>
        <v>4179999.9999999995</v>
      </c>
      <c r="H2210" s="6">
        <v>1.6299999999999999E-2</v>
      </c>
      <c r="I2210" s="5">
        <f>+Dados_Históricos___Ibovespa_2015_a_2025[[#This Row],[Var%]]*100</f>
        <v>1.63</v>
      </c>
      <c r="J2210" s="9">
        <f t="shared" si="340"/>
        <v>1</v>
      </c>
      <c r="K2210" s="5">
        <f t="shared" si="341"/>
        <v>1.1299999999999999</v>
      </c>
      <c r="L2210" s="9">
        <f t="shared" si="342"/>
        <v>1</v>
      </c>
      <c r="M2210" s="5">
        <f t="shared" ca="1" si="343"/>
        <v>8.399999999999995E-2</v>
      </c>
      <c r="N2210" s="9">
        <f t="shared" ca="1" si="344"/>
        <v>1</v>
      </c>
      <c r="O2210" s="5">
        <f t="shared" ca="1" si="345"/>
        <v>8.9999999999999983E-2</v>
      </c>
      <c r="P2210" s="9">
        <f t="shared" ca="1" si="346"/>
        <v>1</v>
      </c>
      <c r="Q2210" s="5">
        <f t="shared" ca="1" si="347"/>
        <v>0.46238095238095234</v>
      </c>
      <c r="R2210" s="9">
        <f t="shared" ca="1" si="348"/>
        <v>1</v>
      </c>
      <c r="S2210" s="5">
        <f t="shared" si="349"/>
        <v>-1</v>
      </c>
    </row>
    <row r="2211" spans="1:19" x14ac:dyDescent="0.3">
      <c r="A2211" s="7">
        <v>42584</v>
      </c>
      <c r="B2211" s="3">
        <v>56162</v>
      </c>
      <c r="C2211" s="3">
        <v>56756</v>
      </c>
      <c r="D2211" s="3">
        <v>56974</v>
      </c>
      <c r="E2211" s="3">
        <v>55696</v>
      </c>
      <c r="F2211" s="4" t="s">
        <v>893</v>
      </c>
      <c r="G2211" s="1">
        <f>VALUE(LEFT(F2211,LEN(F2211)-1))*CHOOSE(MATCH(RIGHT(F2211,1),{"K";"M";"B"},0),1000,1000000,1000000000)</f>
        <v>3980000</v>
      </c>
      <c r="H2211" s="6">
        <v>-1.0500000000000001E-2</v>
      </c>
      <c r="I2211" s="5">
        <f>+Dados_Históricos___Ibovespa_2015_a_2025[[#This Row],[Var%]]*100</f>
        <v>-1.05</v>
      </c>
      <c r="J2211" s="9">
        <f t="shared" si="340"/>
        <v>0</v>
      </c>
      <c r="K2211" s="5">
        <f t="shared" si="341"/>
        <v>-0.55000000000000004</v>
      </c>
      <c r="L2211" s="9">
        <f t="shared" si="342"/>
        <v>0</v>
      </c>
      <c r="M2211" s="5">
        <f t="shared" ca="1" si="343"/>
        <v>-0.21799999999999997</v>
      </c>
      <c r="N2211" s="9">
        <f t="shared" ca="1" si="344"/>
        <v>0</v>
      </c>
      <c r="O2211" s="5">
        <f t="shared" ca="1" si="345"/>
        <v>-9.3999999999999972E-2</v>
      </c>
      <c r="P2211" s="9">
        <f t="shared" ca="1" si="346"/>
        <v>0</v>
      </c>
      <c r="Q2211" s="5">
        <f t="shared" ca="1" si="347"/>
        <v>0.31904761904761908</v>
      </c>
      <c r="R2211" s="9">
        <f t="shared" ca="1" si="348"/>
        <v>1</v>
      </c>
      <c r="S2211" s="5">
        <f t="shared" si="349"/>
        <v>1</v>
      </c>
    </row>
    <row r="2212" spans="1:19" x14ac:dyDescent="0.3">
      <c r="A2212" s="7">
        <v>42583</v>
      </c>
      <c r="B2212" s="3">
        <v>56756</v>
      </c>
      <c r="C2212" s="3">
        <v>57309</v>
      </c>
      <c r="D2212" s="3">
        <v>57729</v>
      </c>
      <c r="E2212" s="3">
        <v>56676</v>
      </c>
      <c r="F2212" s="4" t="s">
        <v>919</v>
      </c>
      <c r="G2212" s="1">
        <f>VALUE(LEFT(F2212,LEN(F2212)-1))*CHOOSE(MATCH(RIGHT(F2212,1),{"K";"M";"B"},0),1000,1000000,1000000000)</f>
        <v>4210000</v>
      </c>
      <c r="H2212" s="6">
        <v>-9.5999999999999992E-3</v>
      </c>
      <c r="I2212" s="5">
        <f>+Dados_Históricos___Ibovespa_2015_a_2025[[#This Row],[Var%]]*100</f>
        <v>-0.96</v>
      </c>
      <c r="J2212" s="9">
        <f t="shared" si="340"/>
        <v>0</v>
      </c>
      <c r="K2212" s="5">
        <f t="shared" si="341"/>
        <v>-0.45999999999999996</v>
      </c>
      <c r="L2212" s="9">
        <f t="shared" si="342"/>
        <v>0</v>
      </c>
      <c r="M2212" s="5">
        <f t="shared" ca="1" si="343"/>
        <v>-4.0000000000000022E-2</v>
      </c>
      <c r="N2212" s="9">
        <f t="shared" ca="1" si="344"/>
        <v>0</v>
      </c>
      <c r="O2212" s="5">
        <f t="shared" ca="1" si="345"/>
        <v>4.9000000000000002E-2</v>
      </c>
      <c r="P2212" s="9">
        <f t="shared" ca="1" si="346"/>
        <v>1</v>
      </c>
      <c r="Q2212" s="5">
        <f t="shared" ca="1" si="347"/>
        <v>0.39952380952380945</v>
      </c>
      <c r="R2212" s="9">
        <f t="shared" ca="1" si="348"/>
        <v>1</v>
      </c>
      <c r="S2212" s="5">
        <f t="shared" si="349"/>
        <v>1</v>
      </c>
    </row>
    <row r="2213" spans="1:19" x14ac:dyDescent="0.3">
      <c r="A2213" s="7">
        <v>42580</v>
      </c>
      <c r="B2213" s="3">
        <v>57308</v>
      </c>
      <c r="C2213" s="3">
        <v>56664</v>
      </c>
      <c r="D2213" s="3">
        <v>57474</v>
      </c>
      <c r="E2213" s="3">
        <v>56340</v>
      </c>
      <c r="F2213" s="4" t="s">
        <v>914</v>
      </c>
      <c r="G2213" s="1">
        <f>VALUE(LEFT(F2213,LEN(F2213)-1))*CHOOSE(MATCH(RIGHT(F2213,1),{"K";"M";"B"},0),1000,1000000,1000000000)</f>
        <v>4550000</v>
      </c>
      <c r="H2213" s="6">
        <v>1.1299999999999999E-2</v>
      </c>
      <c r="I2213" s="5">
        <f>+Dados_Históricos___Ibovespa_2015_a_2025[[#This Row],[Var%]]*100</f>
        <v>1.1299999999999999</v>
      </c>
      <c r="J2213" s="9">
        <f t="shared" si="340"/>
        <v>1</v>
      </c>
      <c r="K2213" s="5">
        <f t="shared" si="341"/>
        <v>0.62999999999999989</v>
      </c>
      <c r="L2213" s="9">
        <f t="shared" si="342"/>
        <v>1</v>
      </c>
      <c r="M2213" s="5">
        <f t="shared" ca="1" si="343"/>
        <v>0.10599999999999996</v>
      </c>
      <c r="N2213" s="9">
        <f t="shared" ca="1" si="344"/>
        <v>1</v>
      </c>
      <c r="O2213" s="5">
        <f t="shared" ca="1" si="345"/>
        <v>0.308</v>
      </c>
      <c r="P2213" s="9">
        <f t="shared" ca="1" si="346"/>
        <v>1</v>
      </c>
      <c r="Q2213" s="5">
        <f t="shared" ca="1" si="347"/>
        <v>0.51047619047619064</v>
      </c>
      <c r="R2213" s="9">
        <f t="shared" ca="1" si="348"/>
        <v>1</v>
      </c>
      <c r="S2213" s="5">
        <f t="shared" si="349"/>
        <v>1</v>
      </c>
    </row>
    <row r="2214" spans="1:19" x14ac:dyDescent="0.3">
      <c r="A2214" s="7">
        <v>42579</v>
      </c>
      <c r="B2214" s="3">
        <v>56667</v>
      </c>
      <c r="C2214" s="3">
        <v>56853</v>
      </c>
      <c r="D2214" s="3">
        <v>56853</v>
      </c>
      <c r="E2214" s="3">
        <v>55993</v>
      </c>
      <c r="F2214" s="4" t="s">
        <v>835</v>
      </c>
      <c r="G2214" s="1">
        <f>VALUE(LEFT(F2214,LEN(F2214)-1))*CHOOSE(MATCH(RIGHT(F2214,1),{"K";"M";"B"},0),1000,1000000,1000000000)</f>
        <v>3910000</v>
      </c>
      <c r="H2214" s="6">
        <v>-3.3E-3</v>
      </c>
      <c r="I2214" s="5">
        <f>+Dados_Históricos___Ibovespa_2015_a_2025[[#This Row],[Var%]]*100</f>
        <v>-0.33</v>
      </c>
      <c r="J2214" s="9">
        <f t="shared" si="340"/>
        <v>0</v>
      </c>
      <c r="K2214" s="5">
        <f t="shared" si="341"/>
        <v>0</v>
      </c>
      <c r="L2214" s="9">
        <f t="shared" si="342"/>
        <v>0</v>
      </c>
      <c r="M2214" s="5">
        <f t="shared" ca="1" si="343"/>
        <v>8.0000000000000071E-3</v>
      </c>
      <c r="N2214" s="9">
        <f t="shared" ca="1" si="344"/>
        <v>1</v>
      </c>
      <c r="O2214" s="5">
        <f t="shared" ca="1" si="345"/>
        <v>0.21200000000000002</v>
      </c>
      <c r="P2214" s="9">
        <f t="shared" ca="1" si="346"/>
        <v>1</v>
      </c>
      <c r="Q2214" s="5">
        <f t="shared" ca="1" si="347"/>
        <v>0.50571428571428567</v>
      </c>
      <c r="R2214" s="9">
        <f t="shared" ca="1" si="348"/>
        <v>1</v>
      </c>
      <c r="S2214" s="5">
        <f t="shared" si="349"/>
        <v>1</v>
      </c>
    </row>
    <row r="2215" spans="1:19" x14ac:dyDescent="0.3">
      <c r="A2215" s="7">
        <v>42578</v>
      </c>
      <c r="B2215" s="3">
        <v>56853</v>
      </c>
      <c r="C2215" s="3">
        <v>56788</v>
      </c>
      <c r="D2215" s="3">
        <v>57380</v>
      </c>
      <c r="E2215" s="3">
        <v>56788</v>
      </c>
      <c r="F2215" s="4" t="s">
        <v>835</v>
      </c>
      <c r="G2215" s="1">
        <f>VALUE(LEFT(F2215,LEN(F2215)-1))*CHOOSE(MATCH(RIGHT(F2215,1),{"K";"M";"B"},0),1000,1000000,1000000000)</f>
        <v>3910000</v>
      </c>
      <c r="H2215" s="6">
        <v>1.1999999999999999E-3</v>
      </c>
      <c r="I2215" s="5">
        <f>+Dados_Históricos___Ibovespa_2015_a_2025[[#This Row],[Var%]]*100</f>
        <v>0.12</v>
      </c>
      <c r="J2215" s="9">
        <f t="shared" si="340"/>
        <v>1</v>
      </c>
      <c r="K2215" s="5">
        <f t="shared" si="341"/>
        <v>0</v>
      </c>
      <c r="L2215" s="9">
        <f t="shared" si="342"/>
        <v>0</v>
      </c>
      <c r="M2215" s="5">
        <f t="shared" ca="1" si="343"/>
        <v>9.6000000000000002E-2</v>
      </c>
      <c r="N2215" s="9">
        <f t="shared" ca="1" si="344"/>
        <v>1</v>
      </c>
      <c r="O2215" s="5">
        <f t="shared" ca="1" si="345"/>
        <v>0.40699999999999992</v>
      </c>
      <c r="P2215" s="9">
        <f t="shared" ca="1" si="346"/>
        <v>1</v>
      </c>
      <c r="Q2215" s="5">
        <f t="shared" ca="1" si="347"/>
        <v>0.61619047619047607</v>
      </c>
      <c r="R2215" s="9">
        <f t="shared" ca="1" si="348"/>
        <v>1</v>
      </c>
      <c r="S2215" s="5">
        <v>0</v>
      </c>
    </row>
    <row r="2216" spans="1:19" x14ac:dyDescent="0.3">
      <c r="A2216" s="7">
        <v>42577</v>
      </c>
      <c r="B2216" s="3">
        <v>56783</v>
      </c>
      <c r="C2216" s="3">
        <v>56876</v>
      </c>
      <c r="D2216" s="3">
        <v>57309</v>
      </c>
      <c r="E2216" s="3">
        <v>56708</v>
      </c>
      <c r="F2216" s="4" t="s">
        <v>981</v>
      </c>
      <c r="G2216" s="1">
        <f>VALUE(LEFT(F2216,LEN(F2216)-1))*CHOOSE(MATCH(RIGHT(F2216,1),{"K";"M";"B"},0),1000,1000000,1000000000)</f>
        <v>3460000</v>
      </c>
      <c r="H2216" s="6">
        <v>-1.6000000000000001E-3</v>
      </c>
      <c r="I2216" s="5">
        <f>+Dados_Históricos___Ibovespa_2015_a_2025[[#This Row],[Var%]]*100</f>
        <v>-0.16</v>
      </c>
      <c r="J2216" s="9">
        <f t="shared" si="340"/>
        <v>0</v>
      </c>
      <c r="K2216" s="5">
        <f t="shared" si="341"/>
        <v>0</v>
      </c>
      <c r="L2216" s="9">
        <f t="shared" si="342"/>
        <v>0</v>
      </c>
      <c r="M2216" s="5">
        <f t="shared" ca="1" si="343"/>
        <v>0.03</v>
      </c>
      <c r="N2216" s="9">
        <f t="shared" ca="1" si="344"/>
        <v>1</v>
      </c>
      <c r="O2216" s="5">
        <f t="shared" ca="1" si="345"/>
        <v>0.45800000000000002</v>
      </c>
      <c r="P2216" s="9">
        <f t="shared" ca="1" si="346"/>
        <v>1</v>
      </c>
      <c r="Q2216" s="5">
        <f t="shared" ca="1" si="347"/>
        <v>0.68428571428571439</v>
      </c>
      <c r="R2216" s="9">
        <f t="shared" ca="1" si="348"/>
        <v>1</v>
      </c>
      <c r="S2216" s="5">
        <f t="shared" si="349"/>
        <v>1</v>
      </c>
    </row>
    <row r="2217" spans="1:19" x14ac:dyDescent="0.3">
      <c r="A2217" s="7">
        <v>42576</v>
      </c>
      <c r="B2217" s="3">
        <v>56873</v>
      </c>
      <c r="C2217" s="3">
        <v>57006</v>
      </c>
      <c r="D2217" s="3">
        <v>57205</v>
      </c>
      <c r="E2217" s="3">
        <v>56398</v>
      </c>
      <c r="F2217" s="4" t="s">
        <v>1012</v>
      </c>
      <c r="G2217" s="1">
        <f>VALUE(LEFT(F2217,LEN(F2217)-1))*CHOOSE(MATCH(RIGHT(F2217,1),{"K";"M";"B"},0),1000,1000000,1000000000)</f>
        <v>3220000</v>
      </c>
      <c r="H2217" s="6">
        <v>-2.3E-3</v>
      </c>
      <c r="I2217" s="5">
        <f>+Dados_Históricos___Ibovespa_2015_a_2025[[#This Row],[Var%]]*100</f>
        <v>-0.22999999999999998</v>
      </c>
      <c r="J2217" s="9">
        <f t="shared" si="340"/>
        <v>0</v>
      </c>
      <c r="K2217" s="5">
        <f t="shared" si="341"/>
        <v>0</v>
      </c>
      <c r="L2217" s="9">
        <f t="shared" si="342"/>
        <v>0</v>
      </c>
      <c r="M2217" s="5">
        <f t="shared" ca="1" si="343"/>
        <v>0.13800000000000001</v>
      </c>
      <c r="N2217" s="9">
        <f t="shared" ca="1" si="344"/>
        <v>1</v>
      </c>
      <c r="O2217" s="5">
        <f t="shared" ca="1" si="345"/>
        <v>0.52899999999999991</v>
      </c>
      <c r="P2217" s="9">
        <f t="shared" ca="1" si="346"/>
        <v>1</v>
      </c>
      <c r="Q2217" s="5">
        <f t="shared" ca="1" si="347"/>
        <v>0.61047619047619028</v>
      </c>
      <c r="R2217" s="9">
        <f t="shared" ca="1" si="348"/>
        <v>1</v>
      </c>
      <c r="S2217" s="5">
        <f t="shared" si="349"/>
        <v>0.99999999999999978</v>
      </c>
    </row>
    <row r="2218" spans="1:19" x14ac:dyDescent="0.3">
      <c r="A2218" s="7">
        <v>42573</v>
      </c>
      <c r="B2218" s="3">
        <v>57002</v>
      </c>
      <c r="C2218" s="3">
        <v>56641</v>
      </c>
      <c r="D2218" s="3">
        <v>57171</v>
      </c>
      <c r="E2218" s="3">
        <v>56518</v>
      </c>
      <c r="F2218" s="4" t="s">
        <v>1055</v>
      </c>
      <c r="G2218" s="1">
        <f>VALUE(LEFT(F2218,LEN(F2218)-1))*CHOOSE(MATCH(RIGHT(F2218,1),{"K";"M";"B"},0),1000,1000000,1000000000)</f>
        <v>3000000</v>
      </c>
      <c r="H2218" s="6">
        <v>6.4000000000000003E-3</v>
      </c>
      <c r="I2218" s="5">
        <f>+Dados_Históricos___Ibovespa_2015_a_2025[[#This Row],[Var%]]*100</f>
        <v>0.64</v>
      </c>
      <c r="J2218" s="9">
        <f t="shared" si="340"/>
        <v>1</v>
      </c>
      <c r="K2218" s="5">
        <f t="shared" si="341"/>
        <v>0.14000000000000001</v>
      </c>
      <c r="L2218" s="9">
        <f t="shared" si="342"/>
        <v>1</v>
      </c>
      <c r="M2218" s="5">
        <f t="shared" ca="1" si="343"/>
        <v>0.51</v>
      </c>
      <c r="N2218" s="9">
        <f t="shared" ca="1" si="344"/>
        <v>1</v>
      </c>
      <c r="O2218" s="5">
        <f t="shared" ca="1" si="345"/>
        <v>0.70599999999999996</v>
      </c>
      <c r="P2218" s="9">
        <f t="shared" ca="1" si="346"/>
        <v>1</v>
      </c>
      <c r="Q2218" s="5">
        <f t="shared" ca="1" si="347"/>
        <v>0.48714285714285716</v>
      </c>
      <c r="R2218" s="9">
        <f t="shared" ca="1" si="348"/>
        <v>1</v>
      </c>
      <c r="S2218" s="5">
        <f t="shared" si="349"/>
        <v>-1</v>
      </c>
    </row>
    <row r="2219" spans="1:19" x14ac:dyDescent="0.3">
      <c r="A2219" s="7">
        <v>42572</v>
      </c>
      <c r="B2219" s="3">
        <v>56641</v>
      </c>
      <c r="C2219" s="3">
        <v>56578</v>
      </c>
      <c r="D2219" s="3">
        <v>56906</v>
      </c>
      <c r="E2219" s="3">
        <v>56233</v>
      </c>
      <c r="F2219" s="4" t="s">
        <v>913</v>
      </c>
      <c r="G2219" s="1">
        <f>VALUE(LEFT(F2219,LEN(F2219)-1))*CHOOSE(MATCH(RIGHT(F2219,1),{"K";"M";"B"},0),1000,1000000,1000000000)</f>
        <v>3590000</v>
      </c>
      <c r="H2219" s="6">
        <v>1.1000000000000001E-3</v>
      </c>
      <c r="I2219" s="5">
        <f>+Dados_Históricos___Ibovespa_2015_a_2025[[#This Row],[Var%]]*100</f>
        <v>0.11</v>
      </c>
      <c r="J2219" s="9">
        <f t="shared" si="340"/>
        <v>1</v>
      </c>
      <c r="K2219" s="5">
        <f t="shared" si="341"/>
        <v>0</v>
      </c>
      <c r="L2219" s="9">
        <f t="shared" si="342"/>
        <v>0</v>
      </c>
      <c r="M2219" s="5">
        <f t="shared" ca="1" si="343"/>
        <v>0.41600000000000004</v>
      </c>
      <c r="N2219" s="9">
        <f t="shared" ca="1" si="344"/>
        <v>1</v>
      </c>
      <c r="O2219" s="5">
        <f t="shared" ca="1" si="345"/>
        <v>0.85799999999999998</v>
      </c>
      <c r="P2219" s="9">
        <f t="shared" ca="1" si="346"/>
        <v>1</v>
      </c>
      <c r="Q2219" s="5">
        <f t="shared" ca="1" si="347"/>
        <v>0.59000000000000008</v>
      </c>
      <c r="R2219" s="9">
        <f t="shared" ca="1" si="348"/>
        <v>1</v>
      </c>
      <c r="S2219" s="5">
        <f t="shared" si="349"/>
        <v>-1</v>
      </c>
    </row>
    <row r="2220" spans="1:19" x14ac:dyDescent="0.3">
      <c r="A2220" s="7">
        <v>42571</v>
      </c>
      <c r="B2220" s="3">
        <v>56578</v>
      </c>
      <c r="C2220" s="3">
        <v>56699</v>
      </c>
      <c r="D2220" s="3">
        <v>56927</v>
      </c>
      <c r="E2220" s="3">
        <v>56221</v>
      </c>
      <c r="F2220" s="4" t="s">
        <v>837</v>
      </c>
      <c r="G2220" s="1">
        <f>VALUE(LEFT(F2220,LEN(F2220)-1))*CHOOSE(MATCH(RIGHT(F2220,1),{"K";"M";"B"},0),1000,1000000,1000000000)</f>
        <v>4000000</v>
      </c>
      <c r="H2220" s="6">
        <v>-2.0999999999999999E-3</v>
      </c>
      <c r="I2220" s="5">
        <f>+Dados_Históricos___Ibovespa_2015_a_2025[[#This Row],[Var%]]*100</f>
        <v>-0.21</v>
      </c>
      <c r="J2220" s="9">
        <f t="shared" si="340"/>
        <v>0</v>
      </c>
      <c r="K2220" s="5">
        <f t="shared" si="341"/>
        <v>0</v>
      </c>
      <c r="L2220" s="9">
        <f t="shared" si="342"/>
        <v>0</v>
      </c>
      <c r="M2220" s="5">
        <f t="shared" ca="1" si="343"/>
        <v>0.71799999999999997</v>
      </c>
      <c r="N2220" s="9">
        <f t="shared" ca="1" si="344"/>
        <v>1</v>
      </c>
      <c r="O2220" s="5">
        <f t="shared" ca="1" si="345"/>
        <v>0.86899999999999999</v>
      </c>
      <c r="P2220" s="9">
        <f t="shared" ca="1" si="346"/>
        <v>1</v>
      </c>
      <c r="Q2220" s="5">
        <f t="shared" ca="1" si="347"/>
        <v>0.52095238095238083</v>
      </c>
      <c r="R2220" s="9">
        <f t="shared" ca="1" si="348"/>
        <v>1</v>
      </c>
      <c r="S2220" s="5">
        <f t="shared" si="349"/>
        <v>-1</v>
      </c>
    </row>
    <row r="2221" spans="1:19" x14ac:dyDescent="0.3">
      <c r="A2221" s="7">
        <v>42570</v>
      </c>
      <c r="B2221" s="3">
        <v>56698</v>
      </c>
      <c r="C2221" s="3">
        <v>56487</v>
      </c>
      <c r="D2221" s="3">
        <v>56698</v>
      </c>
      <c r="E2221" s="3">
        <v>56246</v>
      </c>
      <c r="F2221" s="4" t="s">
        <v>835</v>
      </c>
      <c r="G2221" s="1">
        <f>VALUE(LEFT(F2221,LEN(F2221)-1))*CHOOSE(MATCH(RIGHT(F2221,1),{"K";"M";"B"},0),1000,1000000,1000000000)</f>
        <v>3910000</v>
      </c>
      <c r="H2221" s="6">
        <v>3.8E-3</v>
      </c>
      <c r="I2221" s="5">
        <f>+Dados_Históricos___Ibovespa_2015_a_2025[[#This Row],[Var%]]*100</f>
        <v>0.38</v>
      </c>
      <c r="J2221" s="9">
        <f t="shared" si="340"/>
        <v>1</v>
      </c>
      <c r="K2221" s="5">
        <f t="shared" si="341"/>
        <v>0</v>
      </c>
      <c r="L2221" s="9">
        <f t="shared" si="342"/>
        <v>0</v>
      </c>
      <c r="M2221" s="5">
        <f t="shared" ca="1" si="343"/>
        <v>0.8859999999999999</v>
      </c>
      <c r="N2221" s="9">
        <f t="shared" ca="1" si="344"/>
        <v>1</v>
      </c>
      <c r="O2221" s="5">
        <f t="shared" ca="1" si="345"/>
        <v>0.90199999999999991</v>
      </c>
      <c r="P2221" s="9">
        <f t="shared" ca="1" si="346"/>
        <v>1</v>
      </c>
      <c r="Q2221" s="5">
        <f t="shared" ca="1" si="347"/>
        <v>0.57904761904761892</v>
      </c>
      <c r="R2221" s="9">
        <f t="shared" ca="1" si="348"/>
        <v>1</v>
      </c>
      <c r="S2221" s="5">
        <f t="shared" si="349"/>
        <v>-1</v>
      </c>
    </row>
    <row r="2222" spans="1:19" x14ac:dyDescent="0.3">
      <c r="A2222" s="7">
        <v>42569</v>
      </c>
      <c r="B2222" s="3">
        <v>56484</v>
      </c>
      <c r="C2222" s="3">
        <v>55573</v>
      </c>
      <c r="D2222" s="3">
        <v>56509</v>
      </c>
      <c r="E2222" s="3">
        <v>55355</v>
      </c>
      <c r="F2222" s="4" t="s">
        <v>1164</v>
      </c>
      <c r="G2222" s="1">
        <f>VALUE(LEFT(F2222,LEN(F2222)-1))*CHOOSE(MATCH(RIGHT(F2222,1),{"K";"M";"B"},0),1000,1000000,1000000000)</f>
        <v>4110000.0000000005</v>
      </c>
      <c r="H2222" s="6">
        <v>1.6299999999999999E-2</v>
      </c>
      <c r="I2222" s="5">
        <f>+Dados_Históricos___Ibovespa_2015_a_2025[[#This Row],[Var%]]*100</f>
        <v>1.63</v>
      </c>
      <c r="J2222" s="9">
        <f t="shared" si="340"/>
        <v>1</v>
      </c>
      <c r="K2222" s="5">
        <f t="shared" si="341"/>
        <v>1.1299999999999999</v>
      </c>
      <c r="L2222" s="9">
        <f t="shared" si="342"/>
        <v>1</v>
      </c>
      <c r="M2222" s="5">
        <f t="shared" ca="1" si="343"/>
        <v>0.91999999999999993</v>
      </c>
      <c r="N2222" s="9">
        <f t="shared" ca="1" si="344"/>
        <v>1</v>
      </c>
      <c r="O2222" s="5">
        <f t="shared" ca="1" si="345"/>
        <v>0.72600000000000009</v>
      </c>
      <c r="P2222" s="9">
        <f t="shared" ca="1" si="346"/>
        <v>1</v>
      </c>
      <c r="Q2222" s="5">
        <f t="shared" ca="1" si="347"/>
        <v>0.63714285714285712</v>
      </c>
      <c r="R2222" s="9">
        <f t="shared" ca="1" si="348"/>
        <v>1</v>
      </c>
      <c r="S2222" s="5">
        <f t="shared" si="349"/>
        <v>0.99999999999999989</v>
      </c>
    </row>
    <row r="2223" spans="1:19" x14ac:dyDescent="0.3">
      <c r="A2223" s="7">
        <v>42566</v>
      </c>
      <c r="B2223" s="3">
        <v>55578</v>
      </c>
      <c r="C2223" s="3">
        <v>55482</v>
      </c>
      <c r="D2223" s="3">
        <v>55649</v>
      </c>
      <c r="E2223" s="3">
        <v>55233</v>
      </c>
      <c r="F2223" s="4" t="s">
        <v>948</v>
      </c>
      <c r="G2223" s="1">
        <f>VALUE(LEFT(F2223,LEN(F2223)-1))*CHOOSE(MATCH(RIGHT(F2223,1),{"K";"M";"B"},0),1000,1000000,1000000000)</f>
        <v>3800000</v>
      </c>
      <c r="H2223" s="6">
        <v>1.6999999999999999E-3</v>
      </c>
      <c r="I2223" s="5">
        <f>+Dados_Históricos___Ibovespa_2015_a_2025[[#This Row],[Var%]]*100</f>
        <v>0.16999999999999998</v>
      </c>
      <c r="J2223" s="9">
        <f t="shared" si="340"/>
        <v>1</v>
      </c>
      <c r="K2223" s="5">
        <f t="shared" si="341"/>
        <v>0</v>
      </c>
      <c r="L2223" s="9">
        <f t="shared" si="342"/>
        <v>0</v>
      </c>
      <c r="M2223" s="5">
        <f t="shared" ca="1" si="343"/>
        <v>0.90199999999999991</v>
      </c>
      <c r="N2223" s="9">
        <f t="shared" ca="1" si="344"/>
        <v>1</v>
      </c>
      <c r="O2223" s="5">
        <f t="shared" ca="1" si="345"/>
        <v>0.627</v>
      </c>
      <c r="P2223" s="9">
        <f t="shared" ca="1" si="346"/>
        <v>1</v>
      </c>
      <c r="Q2223" s="5">
        <f t="shared" ca="1" si="347"/>
        <v>0.5714285714285714</v>
      </c>
      <c r="R2223" s="9">
        <f t="shared" ca="1" si="348"/>
        <v>1</v>
      </c>
      <c r="S2223" s="5">
        <f t="shared" si="349"/>
        <v>1.0000000000000002</v>
      </c>
    </row>
    <row r="2224" spans="1:19" x14ac:dyDescent="0.3">
      <c r="A2224" s="7">
        <v>42565</v>
      </c>
      <c r="B2224" s="3">
        <v>55481</v>
      </c>
      <c r="C2224" s="3">
        <v>54601</v>
      </c>
      <c r="D2224" s="3">
        <v>55634</v>
      </c>
      <c r="E2224" s="3">
        <v>54601</v>
      </c>
      <c r="F2224" s="4" t="s">
        <v>1045</v>
      </c>
      <c r="G2224" s="1">
        <f>VALUE(LEFT(F2224,LEN(F2224)-1))*CHOOSE(MATCH(RIGHT(F2224,1),{"K";"M";"B"},0),1000,1000000,1000000000)</f>
        <v>4540000</v>
      </c>
      <c r="H2224" s="6">
        <v>1.6199999999999999E-2</v>
      </c>
      <c r="I2224" s="5">
        <f>+Dados_Históricos___Ibovespa_2015_a_2025[[#This Row],[Var%]]*100</f>
        <v>1.6199999999999999</v>
      </c>
      <c r="J2224" s="9">
        <f t="shared" si="340"/>
        <v>1</v>
      </c>
      <c r="K2224" s="5">
        <f t="shared" si="341"/>
        <v>1.1199999999999999</v>
      </c>
      <c r="L2224" s="9">
        <f t="shared" si="342"/>
        <v>1</v>
      </c>
      <c r="M2224" s="5">
        <f t="shared" ca="1" si="343"/>
        <v>1.3</v>
      </c>
      <c r="N2224" s="9">
        <f t="shared" ca="1" si="344"/>
        <v>1</v>
      </c>
      <c r="O2224" s="5">
        <f t="shared" ca="1" si="345"/>
        <v>0.747</v>
      </c>
      <c r="P2224" s="9">
        <f t="shared" ca="1" si="346"/>
        <v>1</v>
      </c>
      <c r="Q2224" s="5">
        <f t="shared" ca="1" si="347"/>
        <v>0.61190476190476195</v>
      </c>
      <c r="R2224" s="9">
        <f t="shared" ca="1" si="348"/>
        <v>1</v>
      </c>
      <c r="S2224" s="5">
        <f t="shared" si="349"/>
        <v>1</v>
      </c>
    </row>
    <row r="2225" spans="1:19" x14ac:dyDescent="0.3">
      <c r="A2225" s="7">
        <v>42564</v>
      </c>
      <c r="B2225" s="3">
        <v>54598</v>
      </c>
      <c r="C2225" s="3">
        <v>54256</v>
      </c>
      <c r="D2225" s="3">
        <v>54647</v>
      </c>
      <c r="E2225" s="3">
        <v>53733</v>
      </c>
      <c r="F2225" s="4" t="s">
        <v>1168</v>
      </c>
      <c r="G2225" s="1">
        <f>VALUE(LEFT(F2225,LEN(F2225)-1))*CHOOSE(MATCH(RIGHT(F2225,1),{"K";"M";"B"},0),1000,1000000,1000000000)</f>
        <v>4160000</v>
      </c>
      <c r="H2225" s="6">
        <v>6.3E-3</v>
      </c>
      <c r="I2225" s="5">
        <f>+Dados_Históricos___Ibovespa_2015_a_2025[[#This Row],[Var%]]*100</f>
        <v>0.63</v>
      </c>
      <c r="J2225" s="9">
        <f t="shared" si="340"/>
        <v>1</v>
      </c>
      <c r="K2225" s="5">
        <f t="shared" si="341"/>
        <v>0.13</v>
      </c>
      <c r="L2225" s="9">
        <f t="shared" si="342"/>
        <v>1</v>
      </c>
      <c r="M2225" s="5">
        <f t="shared" ca="1" si="343"/>
        <v>1.02</v>
      </c>
      <c r="N2225" s="9">
        <f t="shared" ca="1" si="344"/>
        <v>1</v>
      </c>
      <c r="O2225" s="5">
        <f t="shared" ca="1" si="345"/>
        <v>0.68799999999999994</v>
      </c>
      <c r="P2225" s="9">
        <f t="shared" ca="1" si="346"/>
        <v>1</v>
      </c>
      <c r="Q2225" s="5">
        <f t="shared" ca="1" si="347"/>
        <v>0.56095238095238098</v>
      </c>
      <c r="R2225" s="9">
        <f t="shared" ca="1" si="348"/>
        <v>1</v>
      </c>
      <c r="S2225" s="5">
        <f t="shared" si="349"/>
        <v>1</v>
      </c>
    </row>
    <row r="2226" spans="1:19" x14ac:dyDescent="0.3">
      <c r="A2226" s="7">
        <v>42563</v>
      </c>
      <c r="B2226" s="3">
        <v>54256</v>
      </c>
      <c r="C2226" s="3">
        <v>53961</v>
      </c>
      <c r="D2226" s="3">
        <v>54746</v>
      </c>
      <c r="E2226" s="3">
        <v>53961</v>
      </c>
      <c r="F2226" s="4" t="s">
        <v>837</v>
      </c>
      <c r="G2226" s="1">
        <f>VALUE(LEFT(F2226,LEN(F2226)-1))*CHOOSE(MATCH(RIGHT(F2226,1),{"K";"M";"B"},0),1000,1000000,1000000000)</f>
        <v>4000000</v>
      </c>
      <c r="H2226" s="6">
        <v>5.4999999999999997E-3</v>
      </c>
      <c r="I2226" s="5">
        <f>+Dados_Históricos___Ibovespa_2015_a_2025[[#This Row],[Var%]]*100</f>
        <v>0.54999999999999993</v>
      </c>
      <c r="J2226" s="9">
        <f t="shared" si="340"/>
        <v>1</v>
      </c>
      <c r="K2226" s="5">
        <f t="shared" si="341"/>
        <v>4.9999999999999933E-2</v>
      </c>
      <c r="L2226" s="9">
        <f t="shared" si="342"/>
        <v>1</v>
      </c>
      <c r="M2226" s="5">
        <f t="shared" ca="1" si="343"/>
        <v>0.91799999999999993</v>
      </c>
      <c r="N2226" s="9">
        <f t="shared" ca="1" si="344"/>
        <v>1</v>
      </c>
      <c r="O2226" s="5">
        <f t="shared" ca="1" si="345"/>
        <v>0.82400000000000018</v>
      </c>
      <c r="P2226" s="9">
        <f t="shared" ca="1" si="346"/>
        <v>1</v>
      </c>
      <c r="Q2226" s="5">
        <f t="shared" ca="1" si="347"/>
        <v>0.43380952380952398</v>
      </c>
      <c r="R2226" s="9">
        <f t="shared" ca="1" si="348"/>
        <v>1</v>
      </c>
      <c r="S2226" s="5">
        <f t="shared" si="349"/>
        <v>1</v>
      </c>
    </row>
    <row r="2227" spans="1:19" x14ac:dyDescent="0.3">
      <c r="A2227" s="7">
        <v>42562</v>
      </c>
      <c r="B2227" s="3">
        <v>53960</v>
      </c>
      <c r="C2227" s="3">
        <v>53143</v>
      </c>
      <c r="D2227" s="3">
        <v>54021</v>
      </c>
      <c r="E2227" s="3">
        <v>53143</v>
      </c>
      <c r="F2227" s="4" t="s">
        <v>1110</v>
      </c>
      <c r="G2227" s="1">
        <f>VALUE(LEFT(F2227,LEN(F2227)-1))*CHOOSE(MATCH(RIGHT(F2227,1),{"K";"M";"B"},0),1000,1000000,1000000000)</f>
        <v>3310000</v>
      </c>
      <c r="H2227" s="6">
        <v>1.54E-2</v>
      </c>
      <c r="I2227" s="5">
        <f>+Dados_Históricos___Ibovespa_2015_a_2025[[#This Row],[Var%]]*100</f>
        <v>1.54</v>
      </c>
      <c r="J2227" s="9">
        <f t="shared" si="340"/>
        <v>1</v>
      </c>
      <c r="K2227" s="5">
        <f t="shared" si="341"/>
        <v>1.04</v>
      </c>
      <c r="L2227" s="9">
        <f t="shared" si="342"/>
        <v>1</v>
      </c>
      <c r="M2227" s="5">
        <f t="shared" ca="1" si="343"/>
        <v>0.53200000000000003</v>
      </c>
      <c r="N2227" s="9">
        <f t="shared" ca="1" si="344"/>
        <v>1</v>
      </c>
      <c r="O2227" s="5">
        <f t="shared" ca="1" si="345"/>
        <v>0.92400000000000004</v>
      </c>
      <c r="P2227" s="9">
        <f t="shared" ca="1" si="346"/>
        <v>1</v>
      </c>
      <c r="Q2227" s="5">
        <f t="shared" ca="1" si="347"/>
        <v>0.43047619047619062</v>
      </c>
      <c r="R2227" s="9">
        <f t="shared" ca="1" si="348"/>
        <v>1</v>
      </c>
      <c r="S2227" s="5">
        <f t="shared" si="349"/>
        <v>-0.99999999999999978</v>
      </c>
    </row>
    <row r="2228" spans="1:19" x14ac:dyDescent="0.3">
      <c r="A2228" s="7">
        <v>42559</v>
      </c>
      <c r="B2228" s="3">
        <v>53141</v>
      </c>
      <c r="C2228" s="3">
        <v>52020</v>
      </c>
      <c r="D2228" s="3">
        <v>53166</v>
      </c>
      <c r="E2228" s="3">
        <v>52020</v>
      </c>
      <c r="F2228" s="4" t="s">
        <v>1107</v>
      </c>
      <c r="G2228" s="1">
        <f>VALUE(LEFT(F2228,LEN(F2228)-1))*CHOOSE(MATCH(RIGHT(F2228,1),{"K";"M";"B"},0),1000,1000000,1000000000)</f>
        <v>3090000</v>
      </c>
      <c r="H2228" s="6">
        <v>2.1600000000000001E-2</v>
      </c>
      <c r="I2228" s="5">
        <f>+Dados_Históricos___Ibovespa_2015_a_2025[[#This Row],[Var%]]*100</f>
        <v>2.16</v>
      </c>
      <c r="J2228" s="9">
        <f t="shared" si="340"/>
        <v>1</v>
      </c>
      <c r="K2228" s="5">
        <f t="shared" si="341"/>
        <v>1.6600000000000001</v>
      </c>
      <c r="L2228" s="9">
        <f t="shared" si="342"/>
        <v>1</v>
      </c>
      <c r="M2228" s="5">
        <f t="shared" ca="1" si="343"/>
        <v>0.35200000000000015</v>
      </c>
      <c r="N2228" s="9">
        <f t="shared" ca="1" si="344"/>
        <v>1</v>
      </c>
      <c r="O2228" s="5">
        <f t="shared" ca="1" si="345"/>
        <v>0.59900000000000009</v>
      </c>
      <c r="P2228" s="9">
        <f t="shared" ca="1" si="346"/>
        <v>1</v>
      </c>
      <c r="Q2228" s="5">
        <f t="shared" ca="1" si="347"/>
        <v>0.19904761904761911</v>
      </c>
      <c r="R2228" s="9">
        <f t="shared" ca="1" si="348"/>
        <v>1</v>
      </c>
      <c r="S2228" s="5">
        <f t="shared" si="349"/>
        <v>-1</v>
      </c>
    </row>
    <row r="2229" spans="1:19" x14ac:dyDescent="0.3">
      <c r="A2229" s="7">
        <v>42558</v>
      </c>
      <c r="B2229" s="3">
        <v>52015</v>
      </c>
      <c r="C2229" s="3">
        <v>51902</v>
      </c>
      <c r="D2229" s="3">
        <v>52719</v>
      </c>
      <c r="E2229" s="3">
        <v>51888</v>
      </c>
      <c r="F2229" s="4" t="s">
        <v>924</v>
      </c>
      <c r="G2229" s="1">
        <f>VALUE(LEFT(F2229,LEN(F2229)-1))*CHOOSE(MATCH(RIGHT(F2229,1),{"K";"M";"B"},0),1000,1000000,1000000000)</f>
        <v>3830000</v>
      </c>
      <c r="H2229" s="6">
        <v>2.2000000000000001E-3</v>
      </c>
      <c r="I2229" s="5">
        <f>+Dados_Históricos___Ibovespa_2015_a_2025[[#This Row],[Var%]]*100</f>
        <v>0.22</v>
      </c>
      <c r="J2229" s="9">
        <f t="shared" si="340"/>
        <v>1</v>
      </c>
      <c r="K2229" s="5">
        <f t="shared" si="341"/>
        <v>0</v>
      </c>
      <c r="L2229" s="9">
        <f t="shared" si="342"/>
        <v>0</v>
      </c>
      <c r="M2229" s="5">
        <f t="shared" ca="1" si="343"/>
        <v>0.19400000000000001</v>
      </c>
      <c r="N2229" s="9">
        <f t="shared" ca="1" si="344"/>
        <v>1</v>
      </c>
      <c r="O2229" s="5">
        <f t="shared" ca="1" si="345"/>
        <v>0.10100000000000002</v>
      </c>
      <c r="P2229" s="9">
        <f t="shared" ca="1" si="346"/>
        <v>1</v>
      </c>
      <c r="Q2229" s="5">
        <f t="shared" ca="1" si="347"/>
        <v>4.9047619047619041E-2</v>
      </c>
      <c r="R2229" s="9">
        <f t="shared" ca="1" si="348"/>
        <v>1</v>
      </c>
      <c r="S2229" s="5">
        <f t="shared" si="349"/>
        <v>-0.99999999999999989</v>
      </c>
    </row>
    <row r="2230" spans="1:19" x14ac:dyDescent="0.3">
      <c r="A2230" s="7">
        <v>42557</v>
      </c>
      <c r="B2230" s="3">
        <v>51902</v>
      </c>
      <c r="C2230" s="3">
        <v>51842</v>
      </c>
      <c r="D2230" s="3">
        <v>51909</v>
      </c>
      <c r="E2230" s="3">
        <v>50825</v>
      </c>
      <c r="F2230" s="4" t="s">
        <v>1028</v>
      </c>
      <c r="G2230" s="1">
        <f>VALUE(LEFT(F2230,LEN(F2230)-1))*CHOOSE(MATCH(RIGHT(F2230,1),{"K";"M";"B"},0),1000,1000000,1000000000)</f>
        <v>3380000</v>
      </c>
      <c r="H2230" s="6">
        <v>1.1999999999999999E-3</v>
      </c>
      <c r="I2230" s="5">
        <f>+Dados_Históricos___Ibovespa_2015_a_2025[[#This Row],[Var%]]*100</f>
        <v>0.12</v>
      </c>
      <c r="J2230" s="9">
        <f t="shared" si="340"/>
        <v>1</v>
      </c>
      <c r="K2230" s="5">
        <f t="shared" si="341"/>
        <v>0</v>
      </c>
      <c r="L2230" s="9">
        <f t="shared" si="342"/>
        <v>0</v>
      </c>
      <c r="M2230" s="5">
        <f t="shared" ca="1" si="343"/>
        <v>0.35600000000000004</v>
      </c>
      <c r="N2230" s="9">
        <f t="shared" ca="1" si="344"/>
        <v>1</v>
      </c>
      <c r="O2230" s="5">
        <f t="shared" ca="1" si="345"/>
        <v>0.3590000000000001</v>
      </c>
      <c r="P2230" s="9">
        <f t="shared" ca="1" si="346"/>
        <v>1</v>
      </c>
      <c r="Q2230" s="5">
        <f t="shared" ca="1" si="347"/>
        <v>0.14619047619047623</v>
      </c>
      <c r="R2230" s="9">
        <f t="shared" ca="1" si="348"/>
        <v>1</v>
      </c>
      <c r="S2230" s="5">
        <f t="shared" si="349"/>
        <v>1</v>
      </c>
    </row>
    <row r="2231" spans="1:19" x14ac:dyDescent="0.3">
      <c r="A2231" s="7">
        <v>42556</v>
      </c>
      <c r="B2231" s="3">
        <v>51842</v>
      </c>
      <c r="C2231" s="3">
        <v>52565</v>
      </c>
      <c r="D2231" s="3">
        <v>52565</v>
      </c>
      <c r="E2231" s="3">
        <v>51510</v>
      </c>
      <c r="F2231" s="4" t="s">
        <v>1012</v>
      </c>
      <c r="G2231" s="1">
        <f>VALUE(LEFT(F2231,LEN(F2231)-1))*CHOOSE(MATCH(RIGHT(F2231,1),{"K";"M";"B"},0),1000,1000000,1000000000)</f>
        <v>3220000</v>
      </c>
      <c r="H2231" s="6">
        <v>-1.38E-2</v>
      </c>
      <c r="I2231" s="5">
        <f>+Dados_Históricos___Ibovespa_2015_a_2025[[#This Row],[Var%]]*100</f>
        <v>-1.38</v>
      </c>
      <c r="J2231" s="9">
        <f t="shared" si="340"/>
        <v>0</v>
      </c>
      <c r="K2231" s="5">
        <f t="shared" si="341"/>
        <v>-0.87999999999999989</v>
      </c>
      <c r="L2231" s="9">
        <f t="shared" si="342"/>
        <v>0</v>
      </c>
      <c r="M2231" s="5">
        <f t="shared" ca="1" si="343"/>
        <v>0.73000000000000009</v>
      </c>
      <c r="N2231" s="9">
        <f t="shared" ca="1" si="344"/>
        <v>1</v>
      </c>
      <c r="O2231" s="5">
        <f t="shared" ca="1" si="345"/>
        <v>0.21300000000000008</v>
      </c>
      <c r="P2231" s="9">
        <f t="shared" ca="1" si="346"/>
        <v>1</v>
      </c>
      <c r="Q2231" s="5">
        <f t="shared" ca="1" si="347"/>
        <v>0.14571428571428569</v>
      </c>
      <c r="R2231" s="9">
        <f t="shared" ca="1" si="348"/>
        <v>1</v>
      </c>
      <c r="S2231" s="5">
        <f t="shared" si="349"/>
        <v>1.0000000000000002</v>
      </c>
    </row>
    <row r="2232" spans="1:19" x14ac:dyDescent="0.3">
      <c r="A2232" s="7">
        <v>42555</v>
      </c>
      <c r="B2232" s="3">
        <v>52569</v>
      </c>
      <c r="C2232" s="3">
        <v>52241</v>
      </c>
      <c r="D2232" s="3">
        <v>52918</v>
      </c>
      <c r="E2232" s="3">
        <v>52241</v>
      </c>
      <c r="F2232" s="4" t="s">
        <v>1169</v>
      </c>
      <c r="G2232" s="1">
        <f>VALUE(LEFT(F2232,LEN(F2232)-1))*CHOOSE(MATCH(RIGHT(F2232,1),{"K";"M";"B"},0),1000,1000000,1000000000)</f>
        <v>2080000</v>
      </c>
      <c r="H2232" s="6">
        <v>6.4000000000000003E-3</v>
      </c>
      <c r="I2232" s="5">
        <f>+Dados_Históricos___Ibovespa_2015_a_2025[[#This Row],[Var%]]*100</f>
        <v>0.64</v>
      </c>
      <c r="J2232" s="9">
        <f t="shared" si="340"/>
        <v>1</v>
      </c>
      <c r="K2232" s="5">
        <f t="shared" si="341"/>
        <v>0.14000000000000001</v>
      </c>
      <c r="L2232" s="9">
        <f t="shared" si="342"/>
        <v>1</v>
      </c>
      <c r="M2232" s="5">
        <f t="shared" ca="1" si="343"/>
        <v>1.3160000000000001</v>
      </c>
      <c r="N2232" s="9">
        <f t="shared" ca="1" si="344"/>
        <v>1</v>
      </c>
      <c r="O2232" s="5">
        <f t="shared" ca="1" si="345"/>
        <v>0.45200000000000007</v>
      </c>
      <c r="P2232" s="9">
        <f t="shared" ca="1" si="346"/>
        <v>1</v>
      </c>
      <c r="Q2232" s="5">
        <f t="shared" ca="1" si="347"/>
        <v>0.19380952380952382</v>
      </c>
      <c r="R2232" s="9">
        <f t="shared" ca="1" si="348"/>
        <v>1</v>
      </c>
      <c r="S2232" s="5">
        <f t="shared" si="349"/>
        <v>-1</v>
      </c>
    </row>
    <row r="2233" spans="1:19" x14ac:dyDescent="0.3">
      <c r="A2233" s="7">
        <v>42552</v>
      </c>
      <c r="B2233" s="3">
        <v>52233</v>
      </c>
      <c r="C2233" s="3">
        <v>51540</v>
      </c>
      <c r="D2233" s="3">
        <v>52346</v>
      </c>
      <c r="E2233" s="3">
        <v>51411</v>
      </c>
      <c r="F2233" s="4" t="s">
        <v>1108</v>
      </c>
      <c r="G2233" s="1">
        <f>VALUE(LEFT(F2233,LEN(F2233)-1))*CHOOSE(MATCH(RIGHT(F2233,1),{"K";"M";"B"},0),1000,1000000,1000000000)</f>
        <v>4240000</v>
      </c>
      <c r="H2233" s="6">
        <v>1.37E-2</v>
      </c>
      <c r="I2233" s="5">
        <f>+Dados_Históricos___Ibovespa_2015_a_2025[[#This Row],[Var%]]*100</f>
        <v>1.37</v>
      </c>
      <c r="J2233" s="9">
        <f t="shared" si="340"/>
        <v>1</v>
      </c>
      <c r="K2233" s="5">
        <f t="shared" si="341"/>
        <v>0.87000000000000011</v>
      </c>
      <c r="L2233" s="9">
        <f t="shared" si="342"/>
        <v>1</v>
      </c>
      <c r="M2233" s="5">
        <f t="shared" ca="1" si="343"/>
        <v>0.84600000000000009</v>
      </c>
      <c r="N2233" s="9">
        <f t="shared" ca="1" si="344"/>
        <v>1</v>
      </c>
      <c r="O2233" s="5">
        <f t="shared" ca="1" si="345"/>
        <v>0.54800000000000004</v>
      </c>
      <c r="P2233" s="9">
        <f t="shared" ca="1" si="346"/>
        <v>1</v>
      </c>
      <c r="Q2233" s="5">
        <f t="shared" ca="1" si="347"/>
        <v>0.23333333333333331</v>
      </c>
      <c r="R2233" s="9">
        <f t="shared" ca="1" si="348"/>
        <v>1</v>
      </c>
      <c r="S2233" s="5">
        <f t="shared" si="349"/>
        <v>1</v>
      </c>
    </row>
    <row r="2234" spans="1:19" x14ac:dyDescent="0.3">
      <c r="A2234" s="7">
        <v>42551</v>
      </c>
      <c r="B2234" s="3">
        <v>51527</v>
      </c>
      <c r="C2234" s="3">
        <v>51001</v>
      </c>
      <c r="D2234" s="3">
        <v>51619</v>
      </c>
      <c r="E2234" s="3">
        <v>50585</v>
      </c>
      <c r="F2234" s="4" t="s">
        <v>853</v>
      </c>
      <c r="G2234" s="1">
        <f>VALUE(LEFT(F2234,LEN(F2234)-1))*CHOOSE(MATCH(RIGHT(F2234,1),{"K";"M";"B"},0),1000,1000000,1000000000)</f>
        <v>4510000</v>
      </c>
      <c r="H2234" s="6">
        <v>1.03E-2</v>
      </c>
      <c r="I2234" s="5">
        <f>+Dados_Históricos___Ibovespa_2015_a_2025[[#This Row],[Var%]]*100</f>
        <v>1.03</v>
      </c>
      <c r="J2234" s="9">
        <f t="shared" si="340"/>
        <v>1</v>
      </c>
      <c r="K2234" s="5">
        <f t="shared" si="341"/>
        <v>0.53</v>
      </c>
      <c r="L2234" s="9">
        <f t="shared" si="342"/>
        <v>1</v>
      </c>
      <c r="M2234" s="5">
        <f t="shared" ca="1" si="343"/>
        <v>8.0000000000000956E-3</v>
      </c>
      <c r="N2234" s="9">
        <f t="shared" ca="1" si="344"/>
        <v>1</v>
      </c>
      <c r="O2234" s="5">
        <f t="shared" ca="1" si="345"/>
        <v>0.43600000000000011</v>
      </c>
      <c r="P2234" s="9">
        <f t="shared" ca="1" si="346"/>
        <v>1</v>
      </c>
      <c r="Q2234" s="5">
        <f t="shared" ca="1" si="347"/>
        <v>0.25285714285714289</v>
      </c>
      <c r="R2234" s="9">
        <f t="shared" ca="1" si="348"/>
        <v>1</v>
      </c>
      <c r="S2234" s="5">
        <f t="shared" si="349"/>
        <v>-1.0000000000000002</v>
      </c>
    </row>
    <row r="2235" spans="1:19" x14ac:dyDescent="0.3">
      <c r="A2235" s="7">
        <v>42550</v>
      </c>
      <c r="B2235" s="3">
        <v>51002</v>
      </c>
      <c r="C2235" s="3">
        <v>50009</v>
      </c>
      <c r="D2235" s="3">
        <v>51229</v>
      </c>
      <c r="E2235" s="3">
        <v>50009</v>
      </c>
      <c r="F2235" s="4" t="s">
        <v>871</v>
      </c>
      <c r="G2235" s="1">
        <f>VALUE(LEFT(F2235,LEN(F2235)-1))*CHOOSE(MATCH(RIGHT(F2235,1),{"K";"M";"B"},0),1000,1000000,1000000000)</f>
        <v>4090000</v>
      </c>
      <c r="H2235" s="6">
        <v>1.9900000000000001E-2</v>
      </c>
      <c r="I2235" s="5">
        <f>+Dados_Históricos___Ibovespa_2015_a_2025[[#This Row],[Var%]]*100</f>
        <v>1.9900000000000002</v>
      </c>
      <c r="J2235" s="9">
        <f t="shared" si="340"/>
        <v>1</v>
      </c>
      <c r="K2235" s="5">
        <f t="shared" si="341"/>
        <v>1.4900000000000002</v>
      </c>
      <c r="L2235" s="9">
        <f t="shared" si="342"/>
        <v>1</v>
      </c>
      <c r="M2235" s="5">
        <f t="shared" ca="1" si="343"/>
        <v>0.3620000000000001</v>
      </c>
      <c r="N2235" s="9">
        <f t="shared" ca="1" si="344"/>
        <v>1</v>
      </c>
      <c r="O2235" s="5">
        <f t="shared" ca="1" si="345"/>
        <v>0.43500000000000005</v>
      </c>
      <c r="P2235" s="9">
        <f t="shared" ca="1" si="346"/>
        <v>1</v>
      </c>
      <c r="Q2235" s="5">
        <f t="shared" ca="1" si="347"/>
        <v>0.25714285714285717</v>
      </c>
      <c r="R2235" s="9">
        <f t="shared" ca="1" si="348"/>
        <v>1</v>
      </c>
      <c r="S2235" s="5">
        <f t="shared" si="349"/>
        <v>-1.0000000000000002</v>
      </c>
    </row>
    <row r="2236" spans="1:19" x14ac:dyDescent="0.3">
      <c r="A2236" s="7">
        <v>42549</v>
      </c>
      <c r="B2236" s="3">
        <v>50007</v>
      </c>
      <c r="C2236" s="3">
        <v>49252</v>
      </c>
      <c r="D2236" s="3">
        <v>50301</v>
      </c>
      <c r="E2236" s="3">
        <v>49252</v>
      </c>
      <c r="F2236" s="4" t="s">
        <v>1007</v>
      </c>
      <c r="G2236" s="1">
        <f>VALUE(LEFT(F2236,LEN(F2236)-1))*CHOOSE(MATCH(RIGHT(F2236,1),{"K";"M";"B"},0),1000,1000000,1000000000)</f>
        <v>3510000</v>
      </c>
      <c r="H2236" s="6">
        <v>1.55E-2</v>
      </c>
      <c r="I2236" s="5">
        <f>+Dados_Históricos___Ibovespa_2015_a_2025[[#This Row],[Var%]]*100</f>
        <v>1.55</v>
      </c>
      <c r="J2236" s="9">
        <f t="shared" si="340"/>
        <v>1</v>
      </c>
      <c r="K2236" s="5">
        <f t="shared" si="341"/>
        <v>1.05</v>
      </c>
      <c r="L2236" s="9">
        <f t="shared" si="342"/>
        <v>1</v>
      </c>
      <c r="M2236" s="5">
        <f t="shared" ca="1" si="343"/>
        <v>-0.30399999999999988</v>
      </c>
      <c r="N2236" s="9">
        <f t="shared" ca="1" si="344"/>
        <v>0</v>
      </c>
      <c r="O2236" s="5">
        <f t="shared" ca="1" si="345"/>
        <v>0.29100000000000004</v>
      </c>
      <c r="P2236" s="9">
        <f t="shared" ca="1" si="346"/>
        <v>1</v>
      </c>
      <c r="Q2236" s="5">
        <f t="shared" ca="1" si="347"/>
        <v>0.11476190476190477</v>
      </c>
      <c r="R2236" s="9">
        <f t="shared" ca="1" si="348"/>
        <v>1</v>
      </c>
      <c r="S2236" s="5">
        <f t="shared" si="349"/>
        <v>1.0000000000000002</v>
      </c>
    </row>
    <row r="2237" spans="1:19" x14ac:dyDescent="0.3">
      <c r="A2237" s="7">
        <v>42548</v>
      </c>
      <c r="B2237" s="3">
        <v>49246</v>
      </c>
      <c r="C2237" s="3">
        <v>50106</v>
      </c>
      <c r="D2237" s="3">
        <v>50162</v>
      </c>
      <c r="E2237" s="3">
        <v>48954</v>
      </c>
      <c r="F2237" s="4" t="s">
        <v>937</v>
      </c>
      <c r="G2237" s="1">
        <f>VALUE(LEFT(F2237,LEN(F2237)-1))*CHOOSE(MATCH(RIGHT(F2237,1),{"K";"M";"B"},0),1000,1000000,1000000000)</f>
        <v>3330000</v>
      </c>
      <c r="H2237" s="6">
        <v>-1.7100000000000001E-2</v>
      </c>
      <c r="I2237" s="5">
        <f>+Dados_Históricos___Ibovespa_2015_a_2025[[#This Row],[Var%]]*100</f>
        <v>-1.71</v>
      </c>
      <c r="J2237" s="9">
        <f t="shared" si="340"/>
        <v>0</v>
      </c>
      <c r="K2237" s="5">
        <f t="shared" si="341"/>
        <v>-1.21</v>
      </c>
      <c r="L2237" s="9">
        <f t="shared" si="342"/>
        <v>0</v>
      </c>
      <c r="M2237" s="5">
        <f t="shared" ca="1" si="343"/>
        <v>-0.41199999999999992</v>
      </c>
      <c r="N2237" s="9">
        <f t="shared" ca="1" si="344"/>
        <v>0</v>
      </c>
      <c r="O2237" s="5">
        <f t="shared" ca="1" si="345"/>
        <v>-6.7999999999999977E-2</v>
      </c>
      <c r="P2237" s="9">
        <f t="shared" ca="1" si="346"/>
        <v>0</v>
      </c>
      <c r="Q2237" s="5">
        <f t="shared" ca="1" si="347"/>
        <v>3.2380952380952364E-2</v>
      </c>
      <c r="R2237" s="9">
        <f t="shared" ca="1" si="348"/>
        <v>1</v>
      </c>
      <c r="S2237" s="5">
        <f t="shared" si="349"/>
        <v>1</v>
      </c>
    </row>
    <row r="2238" spans="1:19" x14ac:dyDescent="0.3">
      <c r="A2238" s="7">
        <v>42545</v>
      </c>
      <c r="B2238" s="3">
        <v>50105</v>
      </c>
      <c r="C2238" s="3">
        <v>51561</v>
      </c>
      <c r="D2238" s="3">
        <v>51561</v>
      </c>
      <c r="E2238" s="3">
        <v>49544</v>
      </c>
      <c r="F2238" s="4" t="s">
        <v>992</v>
      </c>
      <c r="G2238" s="1">
        <f>VALUE(LEFT(F2238,LEN(F2238)-1))*CHOOSE(MATCH(RIGHT(F2238,1),{"K";"M";"B"},0),1000,1000000,1000000000)</f>
        <v>4270000</v>
      </c>
      <c r="H2238" s="6">
        <v>-2.8199999999999999E-2</v>
      </c>
      <c r="I2238" s="5">
        <f>+Dados_Históricos___Ibovespa_2015_a_2025[[#This Row],[Var%]]*100</f>
        <v>-2.82</v>
      </c>
      <c r="J2238" s="9">
        <f t="shared" si="340"/>
        <v>0</v>
      </c>
      <c r="K2238" s="5">
        <f t="shared" si="341"/>
        <v>-2.3199999999999998</v>
      </c>
      <c r="L2238" s="9">
        <f t="shared" si="342"/>
        <v>0</v>
      </c>
      <c r="M2238" s="5">
        <f t="shared" ca="1" si="343"/>
        <v>0.25000000000000011</v>
      </c>
      <c r="N2238" s="9">
        <f t="shared" ca="1" si="344"/>
        <v>1</v>
      </c>
      <c r="O2238" s="5">
        <f t="shared" ca="1" si="345"/>
        <v>0.15100000000000002</v>
      </c>
      <c r="P2238" s="9">
        <f t="shared" ca="1" si="346"/>
        <v>1</v>
      </c>
      <c r="Q2238" s="5">
        <f t="shared" ca="1" si="347"/>
        <v>7.2380952380952393E-2</v>
      </c>
      <c r="R2238" s="9">
        <f t="shared" ca="1" si="348"/>
        <v>1</v>
      </c>
      <c r="S2238" s="5">
        <f t="shared" si="349"/>
        <v>-1</v>
      </c>
    </row>
    <row r="2239" spans="1:19" x14ac:dyDescent="0.3">
      <c r="A2239" s="7">
        <v>42544</v>
      </c>
      <c r="B2239" s="3">
        <v>51560</v>
      </c>
      <c r="C2239" s="3">
        <v>50161</v>
      </c>
      <c r="D2239" s="3">
        <v>51673</v>
      </c>
      <c r="E2239" s="3">
        <v>50161</v>
      </c>
      <c r="F2239" s="4" t="s">
        <v>1010</v>
      </c>
      <c r="G2239" s="1">
        <f>VALUE(LEFT(F2239,LEN(F2239)-1))*CHOOSE(MATCH(RIGHT(F2239,1),{"K";"M";"B"},0),1000,1000000,1000000000)</f>
        <v>3260000</v>
      </c>
      <c r="H2239" s="6">
        <v>2.8000000000000001E-2</v>
      </c>
      <c r="I2239" s="5">
        <f>+Dados_Históricos___Ibovespa_2015_a_2025[[#This Row],[Var%]]*100</f>
        <v>2.8000000000000003</v>
      </c>
      <c r="J2239" s="9">
        <f t="shared" si="340"/>
        <v>1</v>
      </c>
      <c r="K2239" s="5">
        <f t="shared" si="341"/>
        <v>2.3000000000000003</v>
      </c>
      <c r="L2239" s="9">
        <f t="shared" si="342"/>
        <v>1</v>
      </c>
      <c r="M2239" s="5">
        <f t="shared" ca="1" si="343"/>
        <v>0.8640000000000001</v>
      </c>
      <c r="N2239" s="9">
        <f t="shared" ca="1" si="344"/>
        <v>1</v>
      </c>
      <c r="O2239" s="5">
        <f t="shared" ca="1" si="345"/>
        <v>0.10100000000000002</v>
      </c>
      <c r="P2239" s="9">
        <f t="shared" ca="1" si="346"/>
        <v>1</v>
      </c>
      <c r="Q2239" s="5">
        <f t="shared" ca="1" si="347"/>
        <v>0.22</v>
      </c>
      <c r="R2239" s="9">
        <f t="shared" ca="1" si="348"/>
        <v>1</v>
      </c>
      <c r="S2239" s="5">
        <f t="shared" si="349"/>
        <v>-1</v>
      </c>
    </row>
    <row r="2240" spans="1:19" x14ac:dyDescent="0.3">
      <c r="A2240" s="7">
        <v>42543</v>
      </c>
      <c r="B2240" s="3">
        <v>50156</v>
      </c>
      <c r="C2240" s="3">
        <v>50835</v>
      </c>
      <c r="D2240" s="3">
        <v>51239</v>
      </c>
      <c r="E2240" s="3">
        <v>50060</v>
      </c>
      <c r="F2240" s="4" t="s">
        <v>993</v>
      </c>
      <c r="G2240" s="1">
        <f>VALUE(LEFT(F2240,LEN(F2240)-1))*CHOOSE(MATCH(RIGHT(F2240,1),{"K";"M";"B"},0),1000,1000000,1000000000)</f>
        <v>3750000</v>
      </c>
      <c r="H2240" s="6">
        <v>-1.34E-2</v>
      </c>
      <c r="I2240" s="5">
        <f>+Dados_Históricos___Ibovespa_2015_a_2025[[#This Row],[Var%]]*100</f>
        <v>-1.34</v>
      </c>
      <c r="J2240" s="9">
        <f t="shared" si="340"/>
        <v>0</v>
      </c>
      <c r="K2240" s="5">
        <f t="shared" si="341"/>
        <v>-0.84000000000000008</v>
      </c>
      <c r="L2240" s="9">
        <f t="shared" si="342"/>
        <v>0</v>
      </c>
      <c r="M2240" s="5">
        <f t="shared" ca="1" si="343"/>
        <v>0.50800000000000001</v>
      </c>
      <c r="N2240" s="9">
        <f t="shared" ca="1" si="344"/>
        <v>1</v>
      </c>
      <c r="O2240" s="5">
        <f t="shared" ca="1" si="345"/>
        <v>-0.27800000000000002</v>
      </c>
      <c r="P2240" s="9">
        <f t="shared" ca="1" si="346"/>
        <v>0</v>
      </c>
      <c r="Q2240" s="5">
        <f t="shared" ca="1" si="347"/>
        <v>8.8095238095238088E-2</v>
      </c>
      <c r="R2240" s="9">
        <f t="shared" ca="1" si="348"/>
        <v>1</v>
      </c>
      <c r="S2240" s="5">
        <f t="shared" si="349"/>
        <v>-1</v>
      </c>
    </row>
    <row r="2241" spans="1:19" x14ac:dyDescent="0.3">
      <c r="A2241" s="7">
        <v>42542</v>
      </c>
      <c r="B2241" s="3">
        <v>50838</v>
      </c>
      <c r="C2241" s="3">
        <v>50326</v>
      </c>
      <c r="D2241" s="3">
        <v>50870</v>
      </c>
      <c r="E2241" s="3">
        <v>49678</v>
      </c>
      <c r="F2241" s="4" t="s">
        <v>1036</v>
      </c>
      <c r="G2241" s="1">
        <f>VALUE(LEFT(F2241,LEN(F2241)-1))*CHOOSE(MATCH(RIGHT(F2241,1),{"K";"M";"B"},0),1000,1000000,1000000000)</f>
        <v>3450000</v>
      </c>
      <c r="H2241" s="6">
        <v>1.01E-2</v>
      </c>
      <c r="I2241" s="5">
        <f>+Dados_Históricos___Ibovespa_2015_a_2025[[#This Row],[Var%]]*100</f>
        <v>1.01</v>
      </c>
      <c r="J2241" s="9">
        <f t="shared" si="340"/>
        <v>1</v>
      </c>
      <c r="K2241" s="5">
        <f t="shared" si="341"/>
        <v>0.51</v>
      </c>
      <c r="L2241" s="9">
        <f t="shared" si="342"/>
        <v>1</v>
      </c>
      <c r="M2241" s="5">
        <f t="shared" ca="1" si="343"/>
        <v>0.88600000000000012</v>
      </c>
      <c r="N2241" s="9">
        <f t="shared" ca="1" si="344"/>
        <v>1</v>
      </c>
      <c r="O2241" s="5">
        <f t="shared" ca="1" si="345"/>
        <v>8.2000000000000031E-2</v>
      </c>
      <c r="P2241" s="9">
        <f t="shared" ca="1" si="346"/>
        <v>1</v>
      </c>
      <c r="Q2241" s="5">
        <f t="shared" ca="1" si="347"/>
        <v>0.1142857142857143</v>
      </c>
      <c r="R2241" s="9">
        <f t="shared" ca="1" si="348"/>
        <v>1</v>
      </c>
      <c r="S2241" s="5">
        <f t="shared" si="349"/>
        <v>-1</v>
      </c>
    </row>
    <row r="2242" spans="1:19" x14ac:dyDescent="0.3">
      <c r="A2242" s="7">
        <v>42541</v>
      </c>
      <c r="B2242" s="3">
        <v>50329</v>
      </c>
      <c r="C2242" s="3">
        <v>49539</v>
      </c>
      <c r="D2242" s="3">
        <v>50782</v>
      </c>
      <c r="E2242" s="3">
        <v>49539</v>
      </c>
      <c r="F2242" s="4" t="s">
        <v>913</v>
      </c>
      <c r="G2242" s="1">
        <f>VALUE(LEFT(F2242,LEN(F2242)-1))*CHOOSE(MATCH(RIGHT(F2242,1),{"K";"M";"B"},0),1000,1000000,1000000000)</f>
        <v>3590000</v>
      </c>
      <c r="H2242" s="6">
        <v>1.6E-2</v>
      </c>
      <c r="I2242" s="5">
        <f>+Dados_Históricos___Ibovespa_2015_a_2025[[#This Row],[Var%]]*100</f>
        <v>1.6</v>
      </c>
      <c r="J2242" s="9">
        <f t="shared" ref="J2242:J2305" si="350">IF(I2242&lt;0,0,IF(I2242=0,0,1))</f>
        <v>1</v>
      </c>
      <c r="K2242" s="5">
        <f t="shared" ref="K2242:K2305" si="351">IF(ABS(I2242)&lt;=0.5, 0, IF(I2242&gt;0, I2242-0.5, I2242+0.5))</f>
        <v>1.1000000000000001</v>
      </c>
      <c r="L2242" s="9">
        <f t="shared" ref="L2242:L2305" si="352">IF(K2242&lt;0,0,IF(K2242=0,0,1))</f>
        <v>1</v>
      </c>
      <c r="M2242" s="5">
        <f t="shared" ref="M2242:M2305" ca="1" si="353">AVERAGE(OFFSET(I2242,0,0,5,1))</f>
        <v>0.27599999999999997</v>
      </c>
      <c r="N2242" s="9">
        <f t="shared" ref="N2242:N2305" ca="1" si="354">IF(M2242&lt;0,0,IF(M2242=0,0,1))</f>
        <v>1</v>
      </c>
      <c r="O2242" s="5">
        <f t="shared" ref="O2242:O2305" ca="1" si="355">AVERAGE(OFFSET(I2242,0,0,10,1))</f>
        <v>-8.0000000000000383E-3</v>
      </c>
      <c r="P2242" s="9">
        <f t="shared" ref="P2242:P2305" ca="1" si="356">IF(O2242&lt;0,0,IF(O2242=0,0,1))</f>
        <v>0</v>
      </c>
      <c r="Q2242" s="5">
        <f t="shared" ref="Q2242:Q2305" ca="1" si="357">AVERAGE(OFFSET(I2242,0,0,21,1))</f>
        <v>2.7142857142857125E-2</v>
      </c>
      <c r="R2242" s="9">
        <f t="shared" ref="R2242:R2305" ca="1" si="358">IF(Q2242&lt;0,0,IF(Q2242=0,0,1))</f>
        <v>1</v>
      </c>
      <c r="S2242" s="5">
        <f t="shared" ref="S2242:S2305" si="359">CORREL(G2241:G2242,I2241:I2242)</f>
        <v>1</v>
      </c>
    </row>
    <row r="2243" spans="1:19" x14ac:dyDescent="0.3">
      <c r="A2243" s="7">
        <v>42538</v>
      </c>
      <c r="B2243" s="3">
        <v>49534</v>
      </c>
      <c r="C2243" s="3">
        <v>49409</v>
      </c>
      <c r="D2243" s="3">
        <v>50191</v>
      </c>
      <c r="E2243" s="3">
        <v>49405</v>
      </c>
      <c r="F2243" s="4" t="s">
        <v>956</v>
      </c>
      <c r="G2243" s="1">
        <f>VALUE(LEFT(F2243,LEN(F2243)-1))*CHOOSE(MATCH(RIGHT(F2243,1),{"K";"M";"B"},0),1000,1000000,1000000000)</f>
        <v>4380000</v>
      </c>
      <c r="H2243" s="6">
        <v>2.5000000000000001E-3</v>
      </c>
      <c r="I2243" s="5">
        <f>+Dados_Históricos___Ibovespa_2015_a_2025[[#This Row],[Var%]]*100</f>
        <v>0.25</v>
      </c>
      <c r="J2243" s="9">
        <f t="shared" si="350"/>
        <v>1</v>
      </c>
      <c r="K2243" s="5">
        <f t="shared" si="351"/>
        <v>0</v>
      </c>
      <c r="L2243" s="9">
        <f t="shared" si="352"/>
        <v>0</v>
      </c>
      <c r="M2243" s="5">
        <f t="shared" ca="1" si="353"/>
        <v>5.1999999999999956E-2</v>
      </c>
      <c r="N2243" s="9">
        <f t="shared" ca="1" si="354"/>
        <v>1</v>
      </c>
      <c r="O2243" s="5">
        <f t="shared" ca="1" si="355"/>
        <v>-0.20499999999999999</v>
      </c>
      <c r="P2243" s="9">
        <f t="shared" ca="1" si="356"/>
        <v>0</v>
      </c>
      <c r="Q2243" s="5">
        <f t="shared" ca="1" si="357"/>
        <v>-8.9523809523809506E-2</v>
      </c>
      <c r="R2243" s="9">
        <f t="shared" ca="1" si="358"/>
        <v>0</v>
      </c>
      <c r="S2243" s="5">
        <f t="shared" si="359"/>
        <v>-1</v>
      </c>
    </row>
    <row r="2244" spans="1:19" x14ac:dyDescent="0.3">
      <c r="A2244" s="7">
        <v>42537</v>
      </c>
      <c r="B2244" s="3">
        <v>49412</v>
      </c>
      <c r="C2244" s="3">
        <v>48901</v>
      </c>
      <c r="D2244" s="3">
        <v>49412</v>
      </c>
      <c r="E2244" s="3">
        <v>48067</v>
      </c>
      <c r="F2244" s="4" t="s">
        <v>1039</v>
      </c>
      <c r="G2244" s="1">
        <f>VALUE(LEFT(F2244,LEN(F2244)-1))*CHOOSE(MATCH(RIGHT(F2244,1),{"K";"M";"B"},0),1000,1000000,1000000000)</f>
        <v>4010000</v>
      </c>
      <c r="H2244" s="6">
        <v>1.0200000000000001E-2</v>
      </c>
      <c r="I2244" s="5">
        <f>+Dados_Históricos___Ibovespa_2015_a_2025[[#This Row],[Var%]]*100</f>
        <v>1.02</v>
      </c>
      <c r="J2244" s="9">
        <f t="shared" si="350"/>
        <v>1</v>
      </c>
      <c r="K2244" s="5">
        <f t="shared" si="351"/>
        <v>0.52</v>
      </c>
      <c r="L2244" s="9">
        <f t="shared" si="352"/>
        <v>1</v>
      </c>
      <c r="M2244" s="5">
        <f t="shared" ca="1" si="353"/>
        <v>-0.66200000000000003</v>
      </c>
      <c r="N2244" s="9">
        <f t="shared" ca="1" si="354"/>
        <v>0</v>
      </c>
      <c r="O2244" s="5">
        <f t="shared" ca="1" si="355"/>
        <v>-8.299999999999999E-2</v>
      </c>
      <c r="P2244" s="9">
        <f t="shared" ca="1" si="356"/>
        <v>0</v>
      </c>
      <c r="Q2244" s="5">
        <f t="shared" ca="1" si="357"/>
        <v>-0.12714285714285714</v>
      </c>
      <c r="R2244" s="9">
        <f t="shared" ca="1" si="358"/>
        <v>0</v>
      </c>
      <c r="S2244" s="5">
        <f t="shared" si="359"/>
        <v>-1</v>
      </c>
    </row>
    <row r="2245" spans="1:19" x14ac:dyDescent="0.3">
      <c r="A2245" s="7">
        <v>42536</v>
      </c>
      <c r="B2245" s="3">
        <v>48915</v>
      </c>
      <c r="C2245" s="3">
        <v>48649</v>
      </c>
      <c r="D2245" s="3">
        <v>49415</v>
      </c>
      <c r="E2245" s="3">
        <v>48324</v>
      </c>
      <c r="F2245" s="4" t="s">
        <v>833</v>
      </c>
      <c r="G2245" s="1">
        <f>VALUE(LEFT(F2245,LEN(F2245)-1))*CHOOSE(MATCH(RIGHT(F2245,1),{"K";"M";"B"},0),1000,1000000,1000000000)</f>
        <v>5160000</v>
      </c>
      <c r="H2245" s="6">
        <v>5.4999999999999997E-3</v>
      </c>
      <c r="I2245" s="5">
        <f>+Dados_Históricos___Ibovespa_2015_a_2025[[#This Row],[Var%]]*100</f>
        <v>0.54999999999999993</v>
      </c>
      <c r="J2245" s="9">
        <f t="shared" si="350"/>
        <v>1</v>
      </c>
      <c r="K2245" s="5">
        <f t="shared" si="351"/>
        <v>4.9999999999999933E-2</v>
      </c>
      <c r="L2245" s="9">
        <f t="shared" si="352"/>
        <v>1</v>
      </c>
      <c r="M2245" s="5">
        <f t="shared" ca="1" si="353"/>
        <v>-1.0640000000000001</v>
      </c>
      <c r="N2245" s="9">
        <f t="shared" ca="1" si="354"/>
        <v>0</v>
      </c>
      <c r="O2245" s="5">
        <f t="shared" ca="1" si="355"/>
        <v>-7.000000000000073E-3</v>
      </c>
      <c r="P2245" s="9">
        <f t="shared" ca="1" si="356"/>
        <v>0</v>
      </c>
      <c r="Q2245" s="5">
        <f t="shared" ca="1" si="357"/>
        <v>-0.26428571428571435</v>
      </c>
      <c r="R2245" s="9">
        <f t="shared" ca="1" si="358"/>
        <v>0</v>
      </c>
      <c r="S2245" s="5">
        <f t="shared" si="359"/>
        <v>-1</v>
      </c>
    </row>
    <row r="2246" spans="1:19" x14ac:dyDescent="0.3">
      <c r="A2246" s="7">
        <v>42535</v>
      </c>
      <c r="B2246" s="3">
        <v>48648</v>
      </c>
      <c r="C2246" s="3">
        <v>49662</v>
      </c>
      <c r="D2246" s="3">
        <v>49894</v>
      </c>
      <c r="E2246" s="3">
        <v>48216</v>
      </c>
      <c r="F2246" s="4" t="s">
        <v>1039</v>
      </c>
      <c r="G2246" s="1">
        <f>VALUE(LEFT(F2246,LEN(F2246)-1))*CHOOSE(MATCH(RIGHT(F2246,1),{"K";"M";"B"},0),1000,1000000,1000000000)</f>
        <v>4010000</v>
      </c>
      <c r="H2246" s="6">
        <v>-2.0400000000000001E-2</v>
      </c>
      <c r="I2246" s="5">
        <f>+Dados_Históricos___Ibovespa_2015_a_2025[[#This Row],[Var%]]*100</f>
        <v>-2.04</v>
      </c>
      <c r="J2246" s="9">
        <f t="shared" si="350"/>
        <v>0</v>
      </c>
      <c r="K2246" s="5">
        <f t="shared" si="351"/>
        <v>-1.54</v>
      </c>
      <c r="L2246" s="9">
        <f t="shared" si="352"/>
        <v>0</v>
      </c>
      <c r="M2246" s="5">
        <f t="shared" ca="1" si="353"/>
        <v>-0.72200000000000009</v>
      </c>
      <c r="N2246" s="9">
        <f t="shared" ca="1" si="354"/>
        <v>0</v>
      </c>
      <c r="O2246" s="5">
        <f t="shared" ca="1" si="355"/>
        <v>4.9999999999999954E-2</v>
      </c>
      <c r="P2246" s="9">
        <f t="shared" ca="1" si="356"/>
        <v>1</v>
      </c>
      <c r="Q2246" s="5">
        <f t="shared" ca="1" si="357"/>
        <v>-0.29047619047619044</v>
      </c>
      <c r="R2246" s="9">
        <f t="shared" ca="1" si="358"/>
        <v>0</v>
      </c>
      <c r="S2246" s="5">
        <f t="shared" si="359"/>
        <v>1</v>
      </c>
    </row>
    <row r="2247" spans="1:19" x14ac:dyDescent="0.3">
      <c r="A2247" s="7">
        <v>42534</v>
      </c>
      <c r="B2247" s="3">
        <v>49661</v>
      </c>
      <c r="C2247" s="3">
        <v>49419</v>
      </c>
      <c r="D2247" s="3">
        <v>49764</v>
      </c>
      <c r="E2247" s="3">
        <v>48804</v>
      </c>
      <c r="F2247" s="4" t="s">
        <v>1024</v>
      </c>
      <c r="G2247" s="1">
        <f>VALUE(LEFT(F2247,LEN(F2247)-1))*CHOOSE(MATCH(RIGHT(F2247,1),{"K";"M";"B"},0),1000,1000000,1000000000)</f>
        <v>2710000</v>
      </c>
      <c r="H2247" s="6">
        <v>4.7999999999999996E-3</v>
      </c>
      <c r="I2247" s="5">
        <f>+Dados_Históricos___Ibovespa_2015_a_2025[[#This Row],[Var%]]*100</f>
        <v>0.48</v>
      </c>
      <c r="J2247" s="9">
        <f t="shared" si="350"/>
        <v>1</v>
      </c>
      <c r="K2247" s="5">
        <f t="shared" si="351"/>
        <v>0</v>
      </c>
      <c r="L2247" s="9">
        <f t="shared" si="352"/>
        <v>0</v>
      </c>
      <c r="M2247" s="5">
        <f t="shared" ca="1" si="353"/>
        <v>-0.29200000000000004</v>
      </c>
      <c r="N2247" s="9">
        <f t="shared" ca="1" si="354"/>
        <v>0</v>
      </c>
      <c r="O2247" s="5">
        <f t="shared" ca="1" si="355"/>
        <v>0.154</v>
      </c>
      <c r="P2247" s="9">
        <f t="shared" ca="1" si="356"/>
        <v>1</v>
      </c>
      <c r="Q2247" s="5">
        <f t="shared" ca="1" si="357"/>
        <v>-0.32190476190476192</v>
      </c>
      <c r="R2247" s="9">
        <f t="shared" ca="1" si="358"/>
        <v>0</v>
      </c>
      <c r="S2247" s="5">
        <f t="shared" si="359"/>
        <v>-1</v>
      </c>
    </row>
    <row r="2248" spans="1:19" x14ac:dyDescent="0.3">
      <c r="A2248" s="7">
        <v>42531</v>
      </c>
      <c r="B2248" s="3">
        <v>49422</v>
      </c>
      <c r="C2248" s="3">
        <v>51117</v>
      </c>
      <c r="D2248" s="3">
        <v>51117</v>
      </c>
      <c r="E2248" s="3">
        <v>49421</v>
      </c>
      <c r="F2248" s="4" t="s">
        <v>1080</v>
      </c>
      <c r="G2248" s="1">
        <f>VALUE(LEFT(F2248,LEN(F2248)-1))*CHOOSE(MATCH(RIGHT(F2248,1),{"K";"M";"B"},0),1000,1000000,1000000000)</f>
        <v>3070000</v>
      </c>
      <c r="H2248" s="6">
        <v>-3.32E-2</v>
      </c>
      <c r="I2248" s="5">
        <f>+Dados_Históricos___Ibovespa_2015_a_2025[[#This Row],[Var%]]*100</f>
        <v>-3.32</v>
      </c>
      <c r="J2248" s="9">
        <f t="shared" si="350"/>
        <v>0</v>
      </c>
      <c r="K2248" s="5">
        <f t="shared" si="351"/>
        <v>-2.82</v>
      </c>
      <c r="L2248" s="9">
        <f t="shared" si="352"/>
        <v>0</v>
      </c>
      <c r="M2248" s="5">
        <f t="shared" ca="1" si="353"/>
        <v>-0.46199999999999991</v>
      </c>
      <c r="N2248" s="9">
        <f t="shared" ca="1" si="354"/>
        <v>0</v>
      </c>
      <c r="O2248" s="5">
        <f t="shared" ca="1" si="355"/>
        <v>8.800000000000005E-2</v>
      </c>
      <c r="P2248" s="9">
        <f t="shared" ca="1" si="356"/>
        <v>1</v>
      </c>
      <c r="Q2248" s="5">
        <f t="shared" ca="1" si="357"/>
        <v>-0.3019047619047619</v>
      </c>
      <c r="R2248" s="9">
        <f t="shared" ca="1" si="358"/>
        <v>0</v>
      </c>
      <c r="S2248" s="5">
        <f t="shared" si="359"/>
        <v>-1</v>
      </c>
    </row>
    <row r="2249" spans="1:19" x14ac:dyDescent="0.3">
      <c r="A2249" s="7">
        <v>42530</v>
      </c>
      <c r="B2249" s="3">
        <v>51118</v>
      </c>
      <c r="C2249" s="3">
        <v>51633</v>
      </c>
      <c r="D2249" s="3">
        <v>51633</v>
      </c>
      <c r="E2249" s="3">
        <v>50832</v>
      </c>
      <c r="F2249" s="4" t="s">
        <v>1110</v>
      </c>
      <c r="G2249" s="1">
        <f>VALUE(LEFT(F2249,LEN(F2249)-1))*CHOOSE(MATCH(RIGHT(F2249,1),{"K";"M";"B"},0),1000,1000000,1000000000)</f>
        <v>3310000</v>
      </c>
      <c r="H2249" s="6">
        <v>-9.9000000000000008E-3</v>
      </c>
      <c r="I2249" s="5">
        <f>+Dados_Históricos___Ibovespa_2015_a_2025[[#This Row],[Var%]]*100</f>
        <v>-0.9900000000000001</v>
      </c>
      <c r="J2249" s="9">
        <f t="shared" si="350"/>
        <v>0</v>
      </c>
      <c r="K2249" s="5">
        <f t="shared" si="351"/>
        <v>-0.4900000000000001</v>
      </c>
      <c r="L2249" s="9">
        <f t="shared" si="352"/>
        <v>0</v>
      </c>
      <c r="M2249" s="5">
        <f t="shared" ca="1" si="353"/>
        <v>0.49599999999999989</v>
      </c>
      <c r="N2249" s="9">
        <f t="shared" ca="1" si="354"/>
        <v>1</v>
      </c>
      <c r="O2249" s="5">
        <f t="shared" ca="1" si="355"/>
        <v>0.33300000000000002</v>
      </c>
      <c r="P2249" s="9">
        <f t="shared" ca="1" si="356"/>
        <v>1</v>
      </c>
      <c r="Q2249" s="5">
        <f t="shared" ca="1" si="357"/>
        <v>-0.17142857142857149</v>
      </c>
      <c r="R2249" s="9">
        <f t="shared" ca="1" si="358"/>
        <v>0</v>
      </c>
      <c r="S2249" s="5">
        <f t="shared" si="359"/>
        <v>1</v>
      </c>
    </row>
    <row r="2250" spans="1:19" x14ac:dyDescent="0.3">
      <c r="A2250" s="7">
        <v>42529</v>
      </c>
      <c r="B2250" s="3">
        <v>51629</v>
      </c>
      <c r="C2250" s="3">
        <v>50490</v>
      </c>
      <c r="D2250" s="3">
        <v>51812</v>
      </c>
      <c r="E2250" s="3">
        <v>50490</v>
      </c>
      <c r="F2250" s="4" t="s">
        <v>873</v>
      </c>
      <c r="G2250" s="1">
        <f>VALUE(LEFT(F2250,LEN(F2250)-1))*CHOOSE(MATCH(RIGHT(F2250,1),{"K";"M";"B"},0),1000,1000000,1000000000)</f>
        <v>4350000</v>
      </c>
      <c r="H2250" s="6">
        <v>2.2599999999999999E-2</v>
      </c>
      <c r="I2250" s="5">
        <f>+Dados_Históricos___Ibovespa_2015_a_2025[[#This Row],[Var%]]*100</f>
        <v>2.2599999999999998</v>
      </c>
      <c r="J2250" s="9">
        <f t="shared" si="350"/>
        <v>1</v>
      </c>
      <c r="K2250" s="5">
        <f t="shared" si="351"/>
        <v>1.7599999999999998</v>
      </c>
      <c r="L2250" s="9">
        <f t="shared" si="352"/>
        <v>1</v>
      </c>
      <c r="M2250" s="5">
        <f t="shared" ca="1" si="353"/>
        <v>1.05</v>
      </c>
      <c r="N2250" s="9">
        <f t="shared" ca="1" si="354"/>
        <v>1</v>
      </c>
      <c r="O2250" s="5">
        <f t="shared" ca="1" si="355"/>
        <v>0.46000000000000008</v>
      </c>
      <c r="P2250" s="9">
        <f t="shared" ca="1" si="356"/>
        <v>1</v>
      </c>
      <c r="Q2250" s="5">
        <f t="shared" ca="1" si="357"/>
        <v>7.0000000000000007E-2</v>
      </c>
      <c r="R2250" s="9">
        <f t="shared" ca="1" si="358"/>
        <v>1</v>
      </c>
      <c r="S2250" s="5">
        <f t="shared" si="359"/>
        <v>1</v>
      </c>
    </row>
    <row r="2251" spans="1:19" x14ac:dyDescent="0.3">
      <c r="A2251" s="7">
        <v>42528</v>
      </c>
      <c r="B2251" s="3">
        <v>50488</v>
      </c>
      <c r="C2251" s="3">
        <v>50432</v>
      </c>
      <c r="D2251" s="3">
        <v>50641</v>
      </c>
      <c r="E2251" s="3">
        <v>50005</v>
      </c>
      <c r="F2251" s="4" t="s">
        <v>1093</v>
      </c>
      <c r="G2251" s="1">
        <f>VALUE(LEFT(F2251,LEN(F2251)-1))*CHOOSE(MATCH(RIGHT(F2251,1),{"K";"M";"B"},0),1000,1000000,1000000000)</f>
        <v>3050000</v>
      </c>
      <c r="H2251" s="6">
        <v>1.1000000000000001E-3</v>
      </c>
      <c r="I2251" s="5">
        <f>+Dados_Históricos___Ibovespa_2015_a_2025[[#This Row],[Var%]]*100</f>
        <v>0.11</v>
      </c>
      <c r="J2251" s="9">
        <f t="shared" si="350"/>
        <v>1</v>
      </c>
      <c r="K2251" s="5">
        <f t="shared" si="351"/>
        <v>0</v>
      </c>
      <c r="L2251" s="9">
        <f t="shared" si="352"/>
        <v>0</v>
      </c>
      <c r="M2251" s="5">
        <f t="shared" ca="1" si="353"/>
        <v>0.82200000000000006</v>
      </c>
      <c r="N2251" s="9">
        <f t="shared" ca="1" si="354"/>
        <v>1</v>
      </c>
      <c r="O2251" s="5">
        <f t="shared" ca="1" si="355"/>
        <v>0.23700000000000002</v>
      </c>
      <c r="P2251" s="9">
        <f t="shared" ca="1" si="356"/>
        <v>1</v>
      </c>
      <c r="Q2251" s="5">
        <f t="shared" ca="1" si="357"/>
        <v>-0.10476190476190481</v>
      </c>
      <c r="R2251" s="9">
        <f t="shared" ca="1" si="358"/>
        <v>0</v>
      </c>
      <c r="S2251" s="5">
        <f t="shared" si="359"/>
        <v>1</v>
      </c>
    </row>
    <row r="2252" spans="1:19" x14ac:dyDescent="0.3">
      <c r="A2252" s="7">
        <v>42527</v>
      </c>
      <c r="B2252" s="3">
        <v>50432</v>
      </c>
      <c r="C2252" s="3">
        <v>50627</v>
      </c>
      <c r="D2252" s="3">
        <v>50924</v>
      </c>
      <c r="E2252" s="3">
        <v>50097</v>
      </c>
      <c r="F2252" s="4" t="s">
        <v>1025</v>
      </c>
      <c r="G2252" s="1">
        <f>VALUE(LEFT(F2252,LEN(F2252)-1))*CHOOSE(MATCH(RIGHT(F2252,1),{"K";"M";"B"},0),1000,1000000,1000000000)</f>
        <v>3110000</v>
      </c>
      <c r="H2252" s="6">
        <v>-3.7000000000000002E-3</v>
      </c>
      <c r="I2252" s="5">
        <f>+Dados_Históricos___Ibovespa_2015_a_2025[[#This Row],[Var%]]*100</f>
        <v>-0.37</v>
      </c>
      <c r="J2252" s="9">
        <f t="shared" si="350"/>
        <v>0</v>
      </c>
      <c r="K2252" s="5">
        <f t="shared" si="351"/>
        <v>0</v>
      </c>
      <c r="L2252" s="9">
        <f t="shared" si="352"/>
        <v>0</v>
      </c>
      <c r="M2252" s="5">
        <f t="shared" ca="1" si="353"/>
        <v>0.6</v>
      </c>
      <c r="N2252" s="9">
        <f t="shared" ca="1" si="354"/>
        <v>1</v>
      </c>
      <c r="O2252" s="5">
        <f t="shared" ca="1" si="355"/>
        <v>0.14699999999999996</v>
      </c>
      <c r="P2252" s="9">
        <f t="shared" ca="1" si="356"/>
        <v>1</v>
      </c>
      <c r="Q2252" s="5">
        <f t="shared" ca="1" si="357"/>
        <v>-0.10571428571428575</v>
      </c>
      <c r="R2252" s="9">
        <f t="shared" ca="1" si="358"/>
        <v>0</v>
      </c>
      <c r="S2252" s="5">
        <f t="shared" si="359"/>
        <v>-1</v>
      </c>
    </row>
    <row r="2253" spans="1:19" x14ac:dyDescent="0.3">
      <c r="A2253" s="7">
        <v>42524</v>
      </c>
      <c r="B2253" s="3">
        <v>50619</v>
      </c>
      <c r="C2253" s="3">
        <v>49888</v>
      </c>
      <c r="D2253" s="3">
        <v>50634</v>
      </c>
      <c r="E2253" s="3">
        <v>49888</v>
      </c>
      <c r="F2253" s="4" t="s">
        <v>1065</v>
      </c>
      <c r="G2253" s="1">
        <f>VALUE(LEFT(F2253,LEN(F2253)-1))*CHOOSE(MATCH(RIGHT(F2253,1),{"K";"M";"B"},0),1000,1000000,1000000000)</f>
        <v>3430000</v>
      </c>
      <c r="H2253" s="6">
        <v>1.47E-2</v>
      </c>
      <c r="I2253" s="5">
        <f>+Dados_Históricos___Ibovespa_2015_a_2025[[#This Row],[Var%]]*100</f>
        <v>1.47</v>
      </c>
      <c r="J2253" s="9">
        <f t="shared" si="350"/>
        <v>1</v>
      </c>
      <c r="K2253" s="5">
        <f t="shared" si="351"/>
        <v>0.97</v>
      </c>
      <c r="L2253" s="9">
        <f t="shared" si="352"/>
        <v>1</v>
      </c>
      <c r="M2253" s="5">
        <f t="shared" ca="1" si="353"/>
        <v>0.63800000000000001</v>
      </c>
      <c r="N2253" s="9">
        <f t="shared" ca="1" si="354"/>
        <v>1</v>
      </c>
      <c r="O2253" s="5">
        <f t="shared" ca="1" si="355"/>
        <v>0.10199999999999998</v>
      </c>
      <c r="P2253" s="9">
        <f t="shared" ca="1" si="356"/>
        <v>1</v>
      </c>
      <c r="Q2253" s="5">
        <f t="shared" ca="1" si="357"/>
        <v>-0.16809523809523816</v>
      </c>
      <c r="R2253" s="9">
        <f t="shared" ca="1" si="358"/>
        <v>0</v>
      </c>
      <c r="S2253" s="5">
        <f t="shared" si="359"/>
        <v>1</v>
      </c>
    </row>
    <row r="2254" spans="1:19" x14ac:dyDescent="0.3">
      <c r="A2254" s="7">
        <v>42523</v>
      </c>
      <c r="B2254" s="3">
        <v>49887</v>
      </c>
      <c r="C2254" s="3">
        <v>49008</v>
      </c>
      <c r="D2254" s="3">
        <v>49906</v>
      </c>
      <c r="E2254" s="3">
        <v>48781</v>
      </c>
      <c r="F2254" s="4" t="s">
        <v>1054</v>
      </c>
      <c r="G2254" s="1">
        <f>VALUE(LEFT(F2254,LEN(F2254)-1))*CHOOSE(MATCH(RIGHT(F2254,1),{"K";"M";"B"},0),1000,1000000,1000000000)</f>
        <v>3630000</v>
      </c>
      <c r="H2254" s="6">
        <v>1.78E-2</v>
      </c>
      <c r="I2254" s="5">
        <f>+Dados_Históricos___Ibovespa_2015_a_2025[[#This Row],[Var%]]*100</f>
        <v>1.78</v>
      </c>
      <c r="J2254" s="9">
        <f t="shared" si="350"/>
        <v>1</v>
      </c>
      <c r="K2254" s="5">
        <f t="shared" si="351"/>
        <v>1.28</v>
      </c>
      <c r="L2254" s="9">
        <f t="shared" si="352"/>
        <v>1</v>
      </c>
      <c r="M2254" s="5">
        <f t="shared" ca="1" si="353"/>
        <v>0.17</v>
      </c>
      <c r="N2254" s="9">
        <f t="shared" ca="1" si="354"/>
        <v>1</v>
      </c>
      <c r="O2254" s="5">
        <f t="shared" ca="1" si="355"/>
        <v>-0.13</v>
      </c>
      <c r="P2254" s="9">
        <f t="shared" ca="1" si="356"/>
        <v>0</v>
      </c>
      <c r="Q2254" s="5">
        <f t="shared" ca="1" si="357"/>
        <v>-0.21142857142857144</v>
      </c>
      <c r="R2254" s="9">
        <f t="shared" ca="1" si="358"/>
        <v>0</v>
      </c>
      <c r="S2254" s="5">
        <f t="shared" si="359"/>
        <v>1</v>
      </c>
    </row>
    <row r="2255" spans="1:19" x14ac:dyDescent="0.3">
      <c r="A2255" s="7">
        <v>42522</v>
      </c>
      <c r="B2255" s="3">
        <v>49013</v>
      </c>
      <c r="C2255" s="3">
        <v>48468</v>
      </c>
      <c r="D2255" s="3">
        <v>49057</v>
      </c>
      <c r="E2255" s="3">
        <v>48200</v>
      </c>
      <c r="F2255" s="4" t="s">
        <v>1018</v>
      </c>
      <c r="G2255" s="1">
        <f>VALUE(LEFT(F2255,LEN(F2255)-1))*CHOOSE(MATCH(RIGHT(F2255,1),{"K";"M";"B"},0),1000,1000000,1000000000)</f>
        <v>3390000</v>
      </c>
      <c r="H2255" s="6">
        <v>1.12E-2</v>
      </c>
      <c r="I2255" s="5">
        <f>+Dados_Históricos___Ibovespa_2015_a_2025[[#This Row],[Var%]]*100</f>
        <v>1.1199999999999999</v>
      </c>
      <c r="J2255" s="9">
        <f t="shared" si="350"/>
        <v>1</v>
      </c>
      <c r="K2255" s="5">
        <f t="shared" si="351"/>
        <v>0.61999999999999988</v>
      </c>
      <c r="L2255" s="9">
        <f t="shared" si="352"/>
        <v>1</v>
      </c>
      <c r="M2255" s="5">
        <f t="shared" ca="1" si="353"/>
        <v>-0.12999999999999998</v>
      </c>
      <c r="N2255" s="9">
        <f t="shared" ca="1" si="354"/>
        <v>0</v>
      </c>
      <c r="O2255" s="5">
        <f t="shared" ca="1" si="355"/>
        <v>-0.36199999999999999</v>
      </c>
      <c r="P2255" s="9">
        <f t="shared" ca="1" si="356"/>
        <v>0</v>
      </c>
      <c r="Q2255" s="5">
        <f t="shared" ca="1" si="357"/>
        <v>-0.41190476190476183</v>
      </c>
      <c r="R2255" s="9">
        <f t="shared" ca="1" si="358"/>
        <v>0</v>
      </c>
      <c r="S2255" s="5">
        <f t="shared" si="359"/>
        <v>1</v>
      </c>
    </row>
    <row r="2256" spans="1:19" x14ac:dyDescent="0.3">
      <c r="A2256" s="7">
        <v>42521</v>
      </c>
      <c r="B2256" s="3">
        <v>48472</v>
      </c>
      <c r="C2256" s="3">
        <v>48963</v>
      </c>
      <c r="D2256" s="3">
        <v>49269</v>
      </c>
      <c r="E2256" s="3">
        <v>48292</v>
      </c>
      <c r="F2256" s="4" t="s">
        <v>311</v>
      </c>
      <c r="G2256" s="1">
        <f>VALUE(LEFT(F2256,LEN(F2256)-1))*CHOOSE(MATCH(RIGHT(F2256,1),{"K";"M";"B"},0),1000,1000000,1000000000)</f>
        <v>5800000</v>
      </c>
      <c r="H2256" s="6">
        <v>-0.01</v>
      </c>
      <c r="I2256" s="5">
        <f>+Dados_Históricos___Ibovespa_2015_a_2025[[#This Row],[Var%]]*100</f>
        <v>-1</v>
      </c>
      <c r="J2256" s="9">
        <f t="shared" si="350"/>
        <v>0</v>
      </c>
      <c r="K2256" s="5">
        <f t="shared" si="351"/>
        <v>-0.5</v>
      </c>
      <c r="L2256" s="9">
        <f t="shared" si="352"/>
        <v>0</v>
      </c>
      <c r="M2256" s="5">
        <f t="shared" ca="1" si="353"/>
        <v>-0.34799999999999998</v>
      </c>
      <c r="N2256" s="9">
        <f t="shared" ca="1" si="354"/>
        <v>0</v>
      </c>
      <c r="O2256" s="5">
        <f t="shared" ca="1" si="355"/>
        <v>-0.65999999999999992</v>
      </c>
      <c r="P2256" s="9">
        <f t="shared" ca="1" si="356"/>
        <v>0</v>
      </c>
      <c r="Q2256" s="5">
        <f t="shared" ca="1" si="357"/>
        <v>-0.49619047619047618</v>
      </c>
      <c r="R2256" s="9">
        <f t="shared" ca="1" si="358"/>
        <v>0</v>
      </c>
      <c r="S2256" s="5">
        <f t="shared" si="359"/>
        <v>-1</v>
      </c>
    </row>
    <row r="2257" spans="1:19" x14ac:dyDescent="0.3">
      <c r="A2257" s="7">
        <v>42520</v>
      </c>
      <c r="B2257" s="3">
        <v>48964</v>
      </c>
      <c r="C2257" s="3">
        <v>49051</v>
      </c>
      <c r="D2257" s="3">
        <v>49203</v>
      </c>
      <c r="E2257" s="3">
        <v>48799</v>
      </c>
      <c r="F2257" s="4" t="s">
        <v>1170</v>
      </c>
      <c r="G2257" s="1">
        <f>VALUE(LEFT(F2257,LEN(F2257)-1))*CHOOSE(MATCH(RIGHT(F2257,1),{"K";"M";"B"},0),1000,1000000,1000000000)</f>
        <v>1210000</v>
      </c>
      <c r="H2257" s="6">
        <v>-1.8E-3</v>
      </c>
      <c r="I2257" s="5">
        <f>+Dados_Históricos___Ibovespa_2015_a_2025[[#This Row],[Var%]]*100</f>
        <v>-0.18</v>
      </c>
      <c r="J2257" s="9">
        <f t="shared" si="350"/>
        <v>0</v>
      </c>
      <c r="K2257" s="5">
        <f t="shared" si="351"/>
        <v>0</v>
      </c>
      <c r="L2257" s="9">
        <f t="shared" si="352"/>
        <v>0</v>
      </c>
      <c r="M2257" s="5">
        <f t="shared" ca="1" si="353"/>
        <v>-0.30599999999999994</v>
      </c>
      <c r="N2257" s="9">
        <f t="shared" ca="1" si="354"/>
        <v>0</v>
      </c>
      <c r="O2257" s="5">
        <f t="shared" ca="1" si="355"/>
        <v>-0.55999999999999994</v>
      </c>
      <c r="P2257" s="9">
        <f t="shared" ca="1" si="356"/>
        <v>0</v>
      </c>
      <c r="Q2257" s="5">
        <f t="shared" ca="1" si="357"/>
        <v>-0.4838095238095238</v>
      </c>
      <c r="R2257" s="9">
        <f t="shared" ca="1" si="358"/>
        <v>0</v>
      </c>
      <c r="S2257" s="5">
        <f t="shared" si="359"/>
        <v>-1</v>
      </c>
    </row>
    <row r="2258" spans="1:19" x14ac:dyDescent="0.3">
      <c r="A2258" s="7">
        <v>42517</v>
      </c>
      <c r="B2258" s="3">
        <v>49051</v>
      </c>
      <c r="C2258" s="3">
        <v>49481</v>
      </c>
      <c r="D2258" s="3">
        <v>49805</v>
      </c>
      <c r="E2258" s="3">
        <v>48869</v>
      </c>
      <c r="F2258" s="4" t="s">
        <v>958</v>
      </c>
      <c r="G2258" s="1">
        <f>VALUE(LEFT(F2258,LEN(F2258)-1))*CHOOSE(MATCH(RIGHT(F2258,1),{"K";"M";"B"},0),1000,1000000,1000000000)</f>
        <v>2800000</v>
      </c>
      <c r="H2258" s="6">
        <v>-8.6999999999999994E-3</v>
      </c>
      <c r="I2258" s="5">
        <f>+Dados_Históricos___Ibovespa_2015_a_2025[[#This Row],[Var%]]*100</f>
        <v>-0.86999999999999988</v>
      </c>
      <c r="J2258" s="9">
        <f t="shared" si="350"/>
        <v>0</v>
      </c>
      <c r="K2258" s="5">
        <f t="shared" si="351"/>
        <v>-0.36999999999999988</v>
      </c>
      <c r="L2258" s="9">
        <f t="shared" si="352"/>
        <v>0</v>
      </c>
      <c r="M2258" s="5">
        <f t="shared" ca="1" si="353"/>
        <v>-0.434</v>
      </c>
      <c r="N2258" s="9">
        <f t="shared" ca="1" si="354"/>
        <v>0</v>
      </c>
      <c r="O2258" s="5">
        <f t="shared" ca="1" si="355"/>
        <v>-0.81200000000000006</v>
      </c>
      <c r="P2258" s="9">
        <f t="shared" ca="1" si="356"/>
        <v>0</v>
      </c>
      <c r="Q2258" s="5">
        <f t="shared" ca="1" si="357"/>
        <v>-0.48952380952380958</v>
      </c>
      <c r="R2258" s="9">
        <f t="shared" ca="1" si="358"/>
        <v>0</v>
      </c>
      <c r="S2258" s="5">
        <f t="shared" si="359"/>
        <v>-1</v>
      </c>
    </row>
    <row r="2259" spans="1:19" x14ac:dyDescent="0.3">
      <c r="A2259" s="7">
        <v>42515</v>
      </c>
      <c r="B2259" s="3">
        <v>49483</v>
      </c>
      <c r="C2259" s="3">
        <v>49347</v>
      </c>
      <c r="D2259" s="3">
        <v>50357</v>
      </c>
      <c r="E2259" s="3">
        <v>49347</v>
      </c>
      <c r="F2259" s="4" t="s">
        <v>1027</v>
      </c>
      <c r="G2259" s="1">
        <f>VALUE(LEFT(F2259,LEN(F2259)-1))*CHOOSE(MATCH(RIGHT(F2259,1),{"K";"M";"B"},0),1000,1000000,1000000000)</f>
        <v>3580000</v>
      </c>
      <c r="H2259" s="6">
        <v>2.8E-3</v>
      </c>
      <c r="I2259" s="5">
        <f>+Dados_Históricos___Ibovespa_2015_a_2025[[#This Row],[Var%]]*100</f>
        <v>0.27999999999999997</v>
      </c>
      <c r="J2259" s="9">
        <f t="shared" si="350"/>
        <v>1</v>
      </c>
      <c r="K2259" s="5">
        <f t="shared" si="351"/>
        <v>0</v>
      </c>
      <c r="L2259" s="9">
        <f t="shared" si="352"/>
        <v>0</v>
      </c>
      <c r="M2259" s="5">
        <f t="shared" ca="1" si="353"/>
        <v>-0.43000000000000005</v>
      </c>
      <c r="N2259" s="9">
        <f t="shared" ca="1" si="354"/>
        <v>0</v>
      </c>
      <c r="O2259" s="5">
        <f t="shared" ca="1" si="355"/>
        <v>-0.63500000000000012</v>
      </c>
      <c r="P2259" s="9">
        <f t="shared" ca="1" si="356"/>
        <v>0</v>
      </c>
      <c r="Q2259" s="5">
        <f t="shared" ca="1" si="357"/>
        <v>-0.32285714285714295</v>
      </c>
      <c r="R2259" s="9">
        <f t="shared" ca="1" si="358"/>
        <v>0</v>
      </c>
      <c r="S2259" s="5">
        <f t="shared" si="359"/>
        <v>1</v>
      </c>
    </row>
    <row r="2260" spans="1:19" x14ac:dyDescent="0.3">
      <c r="A2260" s="7">
        <v>42514</v>
      </c>
      <c r="B2260" s="3">
        <v>49345</v>
      </c>
      <c r="C2260" s="3">
        <v>49330</v>
      </c>
      <c r="D2260" s="3">
        <v>50002</v>
      </c>
      <c r="E2260" s="3">
        <v>49153</v>
      </c>
      <c r="F2260" s="4" t="s">
        <v>1085</v>
      </c>
      <c r="G2260" s="1">
        <f>VALUE(LEFT(F2260,LEN(F2260)-1))*CHOOSE(MATCH(RIGHT(F2260,1),{"K";"M";"B"},0),1000,1000000,1000000000)</f>
        <v>3240000</v>
      </c>
      <c r="H2260" s="6">
        <v>2.9999999999999997E-4</v>
      </c>
      <c r="I2260" s="5">
        <f>+Dados_Históricos___Ibovespa_2015_a_2025[[#This Row],[Var%]]*100</f>
        <v>0.03</v>
      </c>
      <c r="J2260" s="9">
        <f t="shared" si="350"/>
        <v>1</v>
      </c>
      <c r="K2260" s="5">
        <f t="shared" si="351"/>
        <v>0</v>
      </c>
      <c r="L2260" s="9">
        <f t="shared" si="352"/>
        <v>0</v>
      </c>
      <c r="M2260" s="5">
        <f t="shared" ca="1" si="353"/>
        <v>-0.59400000000000008</v>
      </c>
      <c r="N2260" s="9">
        <f t="shared" ca="1" si="354"/>
        <v>0</v>
      </c>
      <c r="O2260" s="5">
        <f t="shared" ca="1" si="355"/>
        <v>-0.72100000000000009</v>
      </c>
      <c r="P2260" s="9">
        <f t="shared" ca="1" si="356"/>
        <v>0</v>
      </c>
      <c r="Q2260" s="5">
        <f t="shared" ca="1" si="357"/>
        <v>-0.22428571428571434</v>
      </c>
      <c r="R2260" s="9">
        <f t="shared" ca="1" si="358"/>
        <v>0</v>
      </c>
      <c r="S2260" s="5">
        <f t="shared" si="359"/>
        <v>1.0000000000000002</v>
      </c>
    </row>
    <row r="2261" spans="1:19" x14ac:dyDescent="0.3">
      <c r="A2261" s="7">
        <v>42513</v>
      </c>
      <c r="B2261" s="3">
        <v>49330</v>
      </c>
      <c r="C2261" s="3">
        <v>49709</v>
      </c>
      <c r="D2261" s="3">
        <v>49709</v>
      </c>
      <c r="E2261" s="3">
        <v>48695</v>
      </c>
      <c r="F2261" s="4" t="s">
        <v>1100</v>
      </c>
      <c r="G2261" s="1">
        <f>VALUE(LEFT(F2261,LEN(F2261)-1))*CHOOSE(MATCH(RIGHT(F2261,1),{"K";"M";"B"},0),1000,1000000,1000000000)</f>
        <v>3520000</v>
      </c>
      <c r="H2261" s="6">
        <v>-7.9000000000000008E-3</v>
      </c>
      <c r="I2261" s="5">
        <f>+Dados_Históricos___Ibovespa_2015_a_2025[[#This Row],[Var%]]*100</f>
        <v>-0.79</v>
      </c>
      <c r="J2261" s="9">
        <f t="shared" si="350"/>
        <v>0</v>
      </c>
      <c r="K2261" s="5">
        <f t="shared" si="351"/>
        <v>-0.29000000000000004</v>
      </c>
      <c r="L2261" s="9">
        <f t="shared" si="352"/>
        <v>0</v>
      </c>
      <c r="M2261" s="5">
        <f t="shared" ca="1" si="353"/>
        <v>-0.97199999999999986</v>
      </c>
      <c r="N2261" s="9">
        <f t="shared" ca="1" si="354"/>
        <v>0</v>
      </c>
      <c r="O2261" s="5">
        <f t="shared" ca="1" si="355"/>
        <v>-0.316</v>
      </c>
      <c r="P2261" s="9">
        <f t="shared" ca="1" si="356"/>
        <v>0</v>
      </c>
      <c r="Q2261" s="5">
        <f t="shared" ca="1" si="357"/>
        <v>-0.32000000000000012</v>
      </c>
      <c r="R2261" s="9">
        <f t="shared" ca="1" si="358"/>
        <v>0</v>
      </c>
      <c r="S2261" s="5">
        <f t="shared" si="359"/>
        <v>-1</v>
      </c>
    </row>
    <row r="2262" spans="1:19" x14ac:dyDescent="0.3">
      <c r="A2262" s="7">
        <v>42510</v>
      </c>
      <c r="B2262" s="3">
        <v>49723</v>
      </c>
      <c r="C2262" s="3">
        <v>50133</v>
      </c>
      <c r="D2262" s="3">
        <v>50822</v>
      </c>
      <c r="E2262" s="3">
        <v>49723</v>
      </c>
      <c r="F2262" s="4" t="s">
        <v>1063</v>
      </c>
      <c r="G2262" s="1">
        <f>VALUE(LEFT(F2262,LEN(F2262)-1))*CHOOSE(MATCH(RIGHT(F2262,1),{"K";"M";"B"},0),1000,1000000,1000000000)</f>
        <v>3360000</v>
      </c>
      <c r="H2262" s="6">
        <v>-8.2000000000000007E-3</v>
      </c>
      <c r="I2262" s="5">
        <f>+Dados_Históricos___Ibovespa_2015_a_2025[[#This Row],[Var%]]*100</f>
        <v>-0.82000000000000006</v>
      </c>
      <c r="J2262" s="9">
        <f t="shared" si="350"/>
        <v>0</v>
      </c>
      <c r="K2262" s="5">
        <f t="shared" si="351"/>
        <v>-0.32000000000000006</v>
      </c>
      <c r="L2262" s="9">
        <f t="shared" si="352"/>
        <v>0</v>
      </c>
      <c r="M2262" s="5">
        <f t="shared" ca="1" si="353"/>
        <v>-0.81400000000000006</v>
      </c>
      <c r="N2262" s="9">
        <f t="shared" ca="1" si="354"/>
        <v>0</v>
      </c>
      <c r="O2262" s="5">
        <f t="shared" ca="1" si="355"/>
        <v>-0.37800000000000011</v>
      </c>
      <c r="P2262" s="9">
        <f t="shared" ca="1" si="356"/>
        <v>0</v>
      </c>
      <c r="Q2262" s="5">
        <f t="shared" ca="1" si="357"/>
        <v>-0.34666666666666673</v>
      </c>
      <c r="R2262" s="9">
        <f t="shared" ca="1" si="358"/>
        <v>0</v>
      </c>
      <c r="S2262" s="5">
        <f t="shared" si="359"/>
        <v>1</v>
      </c>
    </row>
    <row r="2263" spans="1:19" x14ac:dyDescent="0.3">
      <c r="A2263" s="7">
        <v>42509</v>
      </c>
      <c r="B2263" s="3">
        <v>50133</v>
      </c>
      <c r="C2263" s="3">
        <v>50556</v>
      </c>
      <c r="D2263" s="3">
        <v>50556</v>
      </c>
      <c r="E2263" s="3">
        <v>49588</v>
      </c>
      <c r="F2263" s="4" t="s">
        <v>1074</v>
      </c>
      <c r="G2263" s="1">
        <f>VALUE(LEFT(F2263,LEN(F2263)-1))*CHOOSE(MATCH(RIGHT(F2263,1),{"K";"M";"B"},0),1000,1000000,1000000000)</f>
        <v>4030000.0000000005</v>
      </c>
      <c r="H2263" s="6">
        <v>-8.5000000000000006E-3</v>
      </c>
      <c r="I2263" s="5">
        <f>+Dados_Históricos___Ibovespa_2015_a_2025[[#This Row],[Var%]]*100</f>
        <v>-0.85000000000000009</v>
      </c>
      <c r="J2263" s="9">
        <f t="shared" si="350"/>
        <v>0</v>
      </c>
      <c r="K2263" s="5">
        <f t="shared" si="351"/>
        <v>-0.35000000000000009</v>
      </c>
      <c r="L2263" s="9">
        <f t="shared" si="352"/>
        <v>0</v>
      </c>
      <c r="M2263" s="5">
        <f t="shared" ca="1" si="353"/>
        <v>-1.19</v>
      </c>
      <c r="N2263" s="9">
        <f t="shared" ca="1" si="354"/>
        <v>0</v>
      </c>
      <c r="O2263" s="5">
        <f t="shared" ca="1" si="355"/>
        <v>-0.28700000000000009</v>
      </c>
      <c r="P2263" s="9">
        <f t="shared" ca="1" si="356"/>
        <v>0</v>
      </c>
      <c r="Q2263" s="5">
        <f t="shared" ca="1" si="357"/>
        <v>-0.3147619047619048</v>
      </c>
      <c r="R2263" s="9">
        <f t="shared" ca="1" si="358"/>
        <v>0</v>
      </c>
      <c r="S2263" s="5">
        <f t="shared" si="359"/>
        <v>-1</v>
      </c>
    </row>
    <row r="2264" spans="1:19" x14ac:dyDescent="0.3">
      <c r="A2264" s="7">
        <v>42508</v>
      </c>
      <c r="B2264" s="3">
        <v>50562</v>
      </c>
      <c r="C2264" s="3">
        <v>50836</v>
      </c>
      <c r="D2264" s="3">
        <v>51373</v>
      </c>
      <c r="E2264" s="3">
        <v>50301</v>
      </c>
      <c r="F2264" s="4" t="s">
        <v>1016</v>
      </c>
      <c r="G2264" s="1">
        <f>VALUE(LEFT(F2264,LEN(F2264)-1))*CHOOSE(MATCH(RIGHT(F2264,1),{"K";"M";"B"},0),1000,1000000,1000000000)</f>
        <v>4200000</v>
      </c>
      <c r="H2264" s="6">
        <v>-5.4000000000000003E-3</v>
      </c>
      <c r="I2264" s="5">
        <f>+Dados_Históricos___Ibovespa_2015_a_2025[[#This Row],[Var%]]*100</f>
        <v>-0.54</v>
      </c>
      <c r="J2264" s="9">
        <f t="shared" si="350"/>
        <v>0</v>
      </c>
      <c r="K2264" s="5">
        <f t="shared" si="351"/>
        <v>-4.0000000000000036E-2</v>
      </c>
      <c r="L2264" s="9">
        <f t="shared" si="352"/>
        <v>0</v>
      </c>
      <c r="M2264" s="5">
        <f t="shared" ca="1" si="353"/>
        <v>-0.83999999999999986</v>
      </c>
      <c r="N2264" s="9">
        <f t="shared" ca="1" si="354"/>
        <v>0</v>
      </c>
      <c r="O2264" s="5">
        <f t="shared" ca="1" si="355"/>
        <v>-0.36999999999999994</v>
      </c>
      <c r="P2264" s="9">
        <f t="shared" ca="1" si="356"/>
        <v>0</v>
      </c>
      <c r="Q2264" s="5">
        <f t="shared" ca="1" si="357"/>
        <v>-0.20095238095238094</v>
      </c>
      <c r="R2264" s="9">
        <f t="shared" ca="1" si="358"/>
        <v>0</v>
      </c>
      <c r="S2264" s="5">
        <f t="shared" si="359"/>
        <v>1.0000000000000002</v>
      </c>
    </row>
    <row r="2265" spans="1:19" x14ac:dyDescent="0.3">
      <c r="A2265" s="7">
        <v>42507</v>
      </c>
      <c r="B2265" s="3">
        <v>50839</v>
      </c>
      <c r="C2265" s="3">
        <v>51795</v>
      </c>
      <c r="D2265" s="3">
        <v>51946</v>
      </c>
      <c r="E2265" s="3">
        <v>50689</v>
      </c>
      <c r="F2265" s="4" t="s">
        <v>959</v>
      </c>
      <c r="G2265" s="1">
        <f>VALUE(LEFT(F2265,LEN(F2265)-1))*CHOOSE(MATCH(RIGHT(F2265,1),{"K";"M";"B"},0),1000,1000000,1000000000)</f>
        <v>3990000</v>
      </c>
      <c r="H2265" s="6">
        <v>-1.8599999999999998E-2</v>
      </c>
      <c r="I2265" s="5">
        <f>+Dados_Históricos___Ibovespa_2015_a_2025[[#This Row],[Var%]]*100</f>
        <v>-1.8599999999999999</v>
      </c>
      <c r="J2265" s="9">
        <f t="shared" si="350"/>
        <v>0</v>
      </c>
      <c r="K2265" s="5">
        <f t="shared" si="351"/>
        <v>-1.3599999999999999</v>
      </c>
      <c r="L2265" s="9">
        <f t="shared" si="352"/>
        <v>0</v>
      </c>
      <c r="M2265" s="5">
        <f t="shared" ca="1" si="353"/>
        <v>-0.84800000000000009</v>
      </c>
      <c r="N2265" s="9">
        <f t="shared" ca="1" si="354"/>
        <v>0</v>
      </c>
      <c r="O2265" s="5">
        <f t="shared" ca="1" si="355"/>
        <v>-0.26</v>
      </c>
      <c r="P2265" s="9">
        <f t="shared" ca="1" si="356"/>
        <v>0</v>
      </c>
      <c r="Q2265" s="5">
        <f t="shared" ca="1" si="357"/>
        <v>-0.20523809523809527</v>
      </c>
      <c r="R2265" s="9">
        <f t="shared" ca="1" si="358"/>
        <v>0</v>
      </c>
      <c r="S2265" s="5">
        <f t="shared" si="359"/>
        <v>1</v>
      </c>
    </row>
    <row r="2266" spans="1:19" x14ac:dyDescent="0.3">
      <c r="A2266" s="7">
        <v>42506</v>
      </c>
      <c r="B2266" s="3">
        <v>51803</v>
      </c>
      <c r="C2266" s="3">
        <v>51803</v>
      </c>
      <c r="D2266" s="3">
        <v>52305</v>
      </c>
      <c r="E2266" s="3">
        <v>51585</v>
      </c>
      <c r="F2266" s="4" t="s">
        <v>945</v>
      </c>
      <c r="G2266" s="1">
        <f>VALUE(LEFT(F2266,LEN(F2266)-1))*CHOOSE(MATCH(RIGHT(F2266,1),{"K";"M";"B"},0),1000,1000000,1000000000)</f>
        <v>3640000</v>
      </c>
      <c r="H2266" s="6">
        <v>0</v>
      </c>
      <c r="I2266" s="5">
        <f>+Dados_Históricos___Ibovespa_2015_a_2025[[#This Row],[Var%]]*100</f>
        <v>0</v>
      </c>
      <c r="J2266" s="9">
        <f t="shared" si="350"/>
        <v>0</v>
      </c>
      <c r="K2266" s="5">
        <f t="shared" si="351"/>
        <v>0</v>
      </c>
      <c r="L2266" s="9">
        <f t="shared" si="352"/>
        <v>0</v>
      </c>
      <c r="M2266" s="5">
        <f t="shared" ca="1" si="353"/>
        <v>0.33999999999999997</v>
      </c>
      <c r="N2266" s="9">
        <f t="shared" ca="1" si="354"/>
        <v>1</v>
      </c>
      <c r="O2266" s="5">
        <f t="shared" ca="1" si="355"/>
        <v>-0.317</v>
      </c>
      <c r="P2266" s="9">
        <f t="shared" ca="1" si="356"/>
        <v>0</v>
      </c>
      <c r="Q2266" s="5">
        <f t="shared" ca="1" si="357"/>
        <v>-4.2380952380952373E-2</v>
      </c>
      <c r="R2266" s="9">
        <f t="shared" ca="1" si="358"/>
        <v>0</v>
      </c>
      <c r="S2266" s="5">
        <f t="shared" si="359"/>
        <v>-1</v>
      </c>
    </row>
    <row r="2267" spans="1:19" x14ac:dyDescent="0.3">
      <c r="A2267" s="7">
        <v>42503</v>
      </c>
      <c r="B2267" s="3">
        <v>51804</v>
      </c>
      <c r="C2267" s="3">
        <v>53236</v>
      </c>
      <c r="D2267" s="3">
        <v>53250</v>
      </c>
      <c r="E2267" s="3">
        <v>51366</v>
      </c>
      <c r="F2267" s="4" t="s">
        <v>1171</v>
      </c>
      <c r="G2267" s="1">
        <f>VALUE(LEFT(F2267,LEN(F2267)-1))*CHOOSE(MATCH(RIGHT(F2267,1),{"K";"M";"B"},0),1000,1000000,1000000000)</f>
        <v>4450000</v>
      </c>
      <c r="H2267" s="6">
        <v>-2.7E-2</v>
      </c>
      <c r="I2267" s="5">
        <f>+Dados_Históricos___Ibovespa_2015_a_2025[[#This Row],[Var%]]*100</f>
        <v>-2.7</v>
      </c>
      <c r="J2267" s="9">
        <f t="shared" si="350"/>
        <v>0</v>
      </c>
      <c r="K2267" s="5">
        <f t="shared" si="351"/>
        <v>-2.2000000000000002</v>
      </c>
      <c r="L2267" s="9">
        <f t="shared" si="352"/>
        <v>0</v>
      </c>
      <c r="M2267" s="5">
        <f t="shared" ca="1" si="353"/>
        <v>5.7999999999999961E-2</v>
      </c>
      <c r="N2267" s="9">
        <f t="shared" ca="1" si="354"/>
        <v>1</v>
      </c>
      <c r="O2267" s="5">
        <f t="shared" ca="1" si="355"/>
        <v>-0.38200000000000001</v>
      </c>
      <c r="P2267" s="9">
        <f t="shared" ca="1" si="356"/>
        <v>0</v>
      </c>
      <c r="Q2267" s="5">
        <f t="shared" ca="1" si="357"/>
        <v>-0.10857142857142857</v>
      </c>
      <c r="R2267" s="9">
        <f t="shared" ca="1" si="358"/>
        <v>0</v>
      </c>
      <c r="S2267" s="5">
        <f t="shared" si="359"/>
        <v>-1</v>
      </c>
    </row>
    <row r="2268" spans="1:19" x14ac:dyDescent="0.3">
      <c r="A2268" s="7">
        <v>42502</v>
      </c>
      <c r="B2268" s="3">
        <v>53241</v>
      </c>
      <c r="C2268" s="3">
        <v>52765</v>
      </c>
      <c r="D2268" s="3">
        <v>53798</v>
      </c>
      <c r="E2268" s="3">
        <v>52424</v>
      </c>
      <c r="F2268" s="4" t="s">
        <v>943</v>
      </c>
      <c r="G2268" s="1">
        <f>VALUE(LEFT(F2268,LEN(F2268)-1))*CHOOSE(MATCH(RIGHT(F2268,1),{"K";"M";"B"},0),1000,1000000,1000000000)</f>
        <v>4770000</v>
      </c>
      <c r="H2268" s="6">
        <v>8.9999999999999993E-3</v>
      </c>
      <c r="I2268" s="5">
        <f>+Dados_Históricos___Ibovespa_2015_a_2025[[#This Row],[Var%]]*100</f>
        <v>0.89999999999999991</v>
      </c>
      <c r="J2268" s="9">
        <f t="shared" si="350"/>
        <v>1</v>
      </c>
      <c r="K2268" s="5">
        <f t="shared" si="351"/>
        <v>0.39999999999999991</v>
      </c>
      <c r="L2268" s="9">
        <f t="shared" si="352"/>
        <v>1</v>
      </c>
      <c r="M2268" s="5">
        <f t="shared" ca="1" si="353"/>
        <v>0.61599999999999999</v>
      </c>
      <c r="N2268" s="9">
        <f t="shared" ca="1" si="354"/>
        <v>1</v>
      </c>
      <c r="O2268" s="5">
        <f t="shared" ca="1" si="355"/>
        <v>-0.18599999999999997</v>
      </c>
      <c r="P2268" s="9">
        <f t="shared" ca="1" si="356"/>
        <v>0</v>
      </c>
      <c r="Q2268" s="5">
        <f t="shared" ca="1" si="357"/>
        <v>0.12523809523809523</v>
      </c>
      <c r="R2268" s="9">
        <f t="shared" ca="1" si="358"/>
        <v>1</v>
      </c>
      <c r="S2268" s="5">
        <f t="shared" si="359"/>
        <v>1</v>
      </c>
    </row>
    <row r="2269" spans="1:19" x14ac:dyDescent="0.3">
      <c r="A2269" s="7">
        <v>42501</v>
      </c>
      <c r="B2269" s="3">
        <v>52764</v>
      </c>
      <c r="C2269" s="3">
        <v>53072</v>
      </c>
      <c r="D2269" s="3">
        <v>53976</v>
      </c>
      <c r="E2269" s="3">
        <v>52736</v>
      </c>
      <c r="F2269" s="4" t="s">
        <v>870</v>
      </c>
      <c r="G2269" s="1">
        <f>VALUE(LEFT(F2269,LEN(F2269)-1))*CHOOSE(MATCH(RIGHT(F2269,1),{"K";"M";"B"},0),1000,1000000,1000000000)</f>
        <v>4480000</v>
      </c>
      <c r="H2269" s="6">
        <v>-5.7999999999999996E-3</v>
      </c>
      <c r="I2269" s="5">
        <f>+Dados_Históricos___Ibovespa_2015_a_2025[[#This Row],[Var%]]*100</f>
        <v>-0.57999999999999996</v>
      </c>
      <c r="J2269" s="9">
        <f t="shared" si="350"/>
        <v>0</v>
      </c>
      <c r="K2269" s="5">
        <f t="shared" si="351"/>
        <v>-7.999999999999996E-2</v>
      </c>
      <c r="L2269" s="9">
        <f t="shared" si="352"/>
        <v>0</v>
      </c>
      <c r="M2269" s="5">
        <f t="shared" ca="1" si="353"/>
        <v>9.999999999999995E-2</v>
      </c>
      <c r="N2269" s="9">
        <f t="shared" ca="1" si="354"/>
        <v>1</v>
      </c>
      <c r="O2269" s="5">
        <f t="shared" ca="1" si="355"/>
        <v>-0.30599999999999994</v>
      </c>
      <c r="P2269" s="9">
        <f t="shared" ca="1" si="356"/>
        <v>0</v>
      </c>
      <c r="Q2269" s="5">
        <f t="shared" ca="1" si="357"/>
        <v>0.25666666666666671</v>
      </c>
      <c r="R2269" s="9">
        <f t="shared" ca="1" si="358"/>
        <v>1</v>
      </c>
      <c r="S2269" s="5">
        <f t="shared" si="359"/>
        <v>1</v>
      </c>
    </row>
    <row r="2270" spans="1:19" x14ac:dyDescent="0.3">
      <c r="A2270" s="7">
        <v>42500</v>
      </c>
      <c r="B2270" s="3">
        <v>53071</v>
      </c>
      <c r="C2270" s="3">
        <v>50994</v>
      </c>
      <c r="D2270" s="3">
        <v>53071</v>
      </c>
      <c r="E2270" s="3">
        <v>50994</v>
      </c>
      <c r="F2270" s="4" t="s">
        <v>919</v>
      </c>
      <c r="G2270" s="1">
        <f>VALUE(LEFT(F2270,LEN(F2270)-1))*CHOOSE(MATCH(RIGHT(F2270,1),{"K";"M";"B"},0),1000,1000000,1000000000)</f>
        <v>4210000</v>
      </c>
      <c r="H2270" s="6">
        <v>4.0800000000000003E-2</v>
      </c>
      <c r="I2270" s="5">
        <f>+Dados_Históricos___Ibovespa_2015_a_2025[[#This Row],[Var%]]*100</f>
        <v>4.08</v>
      </c>
      <c r="J2270" s="9">
        <f t="shared" si="350"/>
        <v>1</v>
      </c>
      <c r="K2270" s="5">
        <f t="shared" si="351"/>
        <v>3.58</v>
      </c>
      <c r="L2270" s="9">
        <f t="shared" si="352"/>
        <v>1</v>
      </c>
      <c r="M2270" s="5">
        <f t="shared" ca="1" si="353"/>
        <v>0.32799999999999996</v>
      </c>
      <c r="N2270" s="9">
        <f t="shared" ca="1" si="354"/>
        <v>1</v>
      </c>
      <c r="O2270" s="5">
        <f t="shared" ca="1" si="355"/>
        <v>1.5000000000000036E-2</v>
      </c>
      <c r="P2270" s="9">
        <f t="shared" ca="1" si="356"/>
        <v>1</v>
      </c>
      <c r="Q2270" s="5">
        <f t="shared" ca="1" si="357"/>
        <v>0.27238095238095239</v>
      </c>
      <c r="R2270" s="9">
        <f t="shared" ca="1" si="358"/>
        <v>1</v>
      </c>
      <c r="S2270" s="5">
        <f t="shared" si="359"/>
        <v>-1</v>
      </c>
    </row>
    <row r="2271" spans="1:19" x14ac:dyDescent="0.3">
      <c r="A2271" s="7">
        <v>42499</v>
      </c>
      <c r="B2271" s="3">
        <v>50990</v>
      </c>
      <c r="C2271" s="3">
        <v>51717</v>
      </c>
      <c r="D2271" s="3">
        <v>51717</v>
      </c>
      <c r="E2271" s="3">
        <v>49908</v>
      </c>
      <c r="F2271" s="4" t="s">
        <v>824</v>
      </c>
      <c r="G2271" s="1">
        <f>VALUE(LEFT(F2271,LEN(F2271)-1))*CHOOSE(MATCH(RIGHT(F2271,1),{"K";"M";"B"},0),1000,1000000,1000000000)</f>
        <v>5090000</v>
      </c>
      <c r="H2271" s="6">
        <v>-1.41E-2</v>
      </c>
      <c r="I2271" s="5">
        <f>+Dados_Históricos___Ibovespa_2015_a_2025[[#This Row],[Var%]]*100</f>
        <v>-1.41</v>
      </c>
      <c r="J2271" s="9">
        <f t="shared" si="350"/>
        <v>0</v>
      </c>
      <c r="K2271" s="5">
        <f t="shared" si="351"/>
        <v>-0.90999999999999992</v>
      </c>
      <c r="L2271" s="9">
        <f t="shared" si="352"/>
        <v>0</v>
      </c>
      <c r="M2271" s="5">
        <f t="shared" ca="1" si="353"/>
        <v>-0.97399999999999987</v>
      </c>
      <c r="N2271" s="9">
        <f t="shared" ca="1" si="354"/>
        <v>0</v>
      </c>
      <c r="O2271" s="5">
        <f t="shared" ca="1" si="355"/>
        <v>-0.15799999999999997</v>
      </c>
      <c r="P2271" s="9">
        <f t="shared" ca="1" si="356"/>
        <v>0</v>
      </c>
      <c r="Q2271" s="5">
        <f t="shared" ca="1" si="357"/>
        <v>0.25285714285714289</v>
      </c>
      <c r="R2271" s="9">
        <f t="shared" ca="1" si="358"/>
        <v>1</v>
      </c>
      <c r="S2271" s="5">
        <f t="shared" si="359"/>
        <v>-1</v>
      </c>
    </row>
    <row r="2272" spans="1:19" x14ac:dyDescent="0.3">
      <c r="A2272" s="7">
        <v>42496</v>
      </c>
      <c r="B2272" s="3">
        <v>51718</v>
      </c>
      <c r="C2272" s="3">
        <v>51671</v>
      </c>
      <c r="D2272" s="3">
        <v>52159</v>
      </c>
      <c r="E2272" s="3">
        <v>51204</v>
      </c>
      <c r="F2272" s="4" t="s">
        <v>1009</v>
      </c>
      <c r="G2272" s="1">
        <f>VALUE(LEFT(F2272,LEN(F2272)-1))*CHOOSE(MATCH(RIGHT(F2272,1),{"K";"M";"B"},0),1000,1000000,1000000000)</f>
        <v>3400000</v>
      </c>
      <c r="H2272" s="6">
        <v>8.9999999999999998E-4</v>
      </c>
      <c r="I2272" s="5">
        <f>+Dados_Históricos___Ibovespa_2015_a_2025[[#This Row],[Var%]]*100</f>
        <v>0.09</v>
      </c>
      <c r="J2272" s="9">
        <f t="shared" si="350"/>
        <v>1</v>
      </c>
      <c r="K2272" s="5">
        <f t="shared" si="351"/>
        <v>0</v>
      </c>
      <c r="L2272" s="9">
        <f t="shared" si="352"/>
        <v>0</v>
      </c>
      <c r="M2272" s="5">
        <f t="shared" ca="1" si="353"/>
        <v>-0.82199999999999984</v>
      </c>
      <c r="N2272" s="9">
        <f t="shared" ca="1" si="354"/>
        <v>0</v>
      </c>
      <c r="O2272" s="5">
        <f t="shared" ca="1" si="355"/>
        <v>-0.21499999999999994</v>
      </c>
      <c r="P2272" s="9">
        <f t="shared" ca="1" si="356"/>
        <v>0</v>
      </c>
      <c r="Q2272" s="5">
        <f t="shared" ca="1" si="357"/>
        <v>0.36142857142857149</v>
      </c>
      <c r="R2272" s="9">
        <f t="shared" ca="1" si="358"/>
        <v>1</v>
      </c>
      <c r="S2272" s="5">
        <f t="shared" si="359"/>
        <v>-1.0000000000000002</v>
      </c>
    </row>
    <row r="2273" spans="1:19" x14ac:dyDescent="0.3">
      <c r="A2273" s="7">
        <v>42495</v>
      </c>
      <c r="B2273" s="3">
        <v>51671</v>
      </c>
      <c r="C2273" s="3">
        <v>52569</v>
      </c>
      <c r="D2273" s="3">
        <v>53071</v>
      </c>
      <c r="E2273" s="3">
        <v>51311</v>
      </c>
      <c r="F2273" s="4" t="s">
        <v>1072</v>
      </c>
      <c r="G2273" s="1">
        <f>VALUE(LEFT(F2273,LEN(F2273)-1))*CHOOSE(MATCH(RIGHT(F2273,1),{"K";"M";"B"},0),1000,1000000,1000000000)</f>
        <v>3650000</v>
      </c>
      <c r="H2273" s="6">
        <v>-1.6799999999999999E-2</v>
      </c>
      <c r="I2273" s="5">
        <f>+Dados_Históricos___Ibovespa_2015_a_2025[[#This Row],[Var%]]*100</f>
        <v>-1.68</v>
      </c>
      <c r="J2273" s="9">
        <f t="shared" si="350"/>
        <v>0</v>
      </c>
      <c r="K2273" s="5">
        <f t="shared" si="351"/>
        <v>-1.18</v>
      </c>
      <c r="L2273" s="9">
        <f t="shared" si="352"/>
        <v>0</v>
      </c>
      <c r="M2273" s="5">
        <f t="shared" ca="1" si="353"/>
        <v>-0.9880000000000001</v>
      </c>
      <c r="N2273" s="9">
        <f t="shared" ca="1" si="354"/>
        <v>0</v>
      </c>
      <c r="O2273" s="5">
        <f t="shared" ca="1" si="355"/>
        <v>-0.35900000000000004</v>
      </c>
      <c r="P2273" s="9">
        <f t="shared" ca="1" si="356"/>
        <v>0</v>
      </c>
      <c r="Q2273" s="5">
        <f t="shared" ca="1" si="357"/>
        <v>0.26428571428571435</v>
      </c>
      <c r="R2273" s="9">
        <f t="shared" ca="1" si="358"/>
        <v>1</v>
      </c>
      <c r="S2273" s="5">
        <f t="shared" si="359"/>
        <v>-1</v>
      </c>
    </row>
    <row r="2274" spans="1:19" x14ac:dyDescent="0.3">
      <c r="A2274" s="7">
        <v>42494</v>
      </c>
      <c r="B2274" s="3">
        <v>52553</v>
      </c>
      <c r="C2274" s="3">
        <v>52253</v>
      </c>
      <c r="D2274" s="3">
        <v>52672</v>
      </c>
      <c r="E2274" s="3">
        <v>51931</v>
      </c>
      <c r="F2274" s="4" t="s">
        <v>847</v>
      </c>
      <c r="G2274" s="1">
        <f>VALUE(LEFT(F2274,LEN(F2274)-1))*CHOOSE(MATCH(RIGHT(F2274,1),{"K";"M";"B"},0),1000,1000000,1000000000)</f>
        <v>4400000</v>
      </c>
      <c r="H2274" s="6">
        <v>5.5999999999999999E-3</v>
      </c>
      <c r="I2274" s="5">
        <f>+Dados_Históricos___Ibovespa_2015_a_2025[[#This Row],[Var%]]*100</f>
        <v>0.55999999999999994</v>
      </c>
      <c r="J2274" s="9">
        <f t="shared" si="350"/>
        <v>1</v>
      </c>
      <c r="K2274" s="5">
        <f t="shared" si="351"/>
        <v>5.9999999999999942E-2</v>
      </c>
      <c r="L2274" s="9">
        <f t="shared" si="352"/>
        <v>1</v>
      </c>
      <c r="M2274" s="5">
        <f t="shared" ca="1" si="353"/>
        <v>-0.71199999999999997</v>
      </c>
      <c r="N2274" s="9">
        <f t="shared" ca="1" si="354"/>
        <v>0</v>
      </c>
      <c r="O2274" s="5">
        <f t="shared" ca="1" si="355"/>
        <v>-0.20600000000000002</v>
      </c>
      <c r="P2274" s="9">
        <f t="shared" ca="1" si="356"/>
        <v>0</v>
      </c>
      <c r="Q2274" s="5">
        <f t="shared" ca="1" si="357"/>
        <v>0.37095238095238092</v>
      </c>
      <c r="R2274" s="9">
        <f t="shared" ca="1" si="358"/>
        <v>1</v>
      </c>
      <c r="S2274" s="5">
        <f t="shared" si="359"/>
        <v>1.0000000000000002</v>
      </c>
    </row>
    <row r="2275" spans="1:19" x14ac:dyDescent="0.3">
      <c r="A2275" s="7">
        <v>42493</v>
      </c>
      <c r="B2275" s="3">
        <v>52260</v>
      </c>
      <c r="C2275" s="3">
        <v>53557</v>
      </c>
      <c r="D2275" s="3">
        <v>53557</v>
      </c>
      <c r="E2275" s="3">
        <v>52260</v>
      </c>
      <c r="F2275" s="4" t="s">
        <v>1039</v>
      </c>
      <c r="G2275" s="1">
        <f>VALUE(LEFT(F2275,LEN(F2275)-1))*CHOOSE(MATCH(RIGHT(F2275,1),{"K";"M";"B"},0),1000,1000000,1000000000)</f>
        <v>4010000</v>
      </c>
      <c r="H2275" s="6">
        <v>-2.4299999999999999E-2</v>
      </c>
      <c r="I2275" s="5">
        <f>+Dados_Históricos___Ibovespa_2015_a_2025[[#This Row],[Var%]]*100</f>
        <v>-2.4299999999999997</v>
      </c>
      <c r="J2275" s="9">
        <f t="shared" si="350"/>
        <v>0</v>
      </c>
      <c r="K2275" s="5">
        <f t="shared" si="351"/>
        <v>-1.9299999999999997</v>
      </c>
      <c r="L2275" s="9">
        <f t="shared" si="352"/>
        <v>0</v>
      </c>
      <c r="M2275" s="5">
        <f t="shared" ca="1" si="353"/>
        <v>-0.29799999999999988</v>
      </c>
      <c r="N2275" s="9">
        <f t="shared" ca="1" si="354"/>
        <v>0</v>
      </c>
      <c r="O2275" s="5">
        <f t="shared" ca="1" si="355"/>
        <v>-0.10799999999999996</v>
      </c>
      <c r="P2275" s="9">
        <f t="shared" ca="1" si="356"/>
        <v>0</v>
      </c>
      <c r="Q2275" s="5">
        <f t="shared" ca="1" si="357"/>
        <v>0.17666666666666661</v>
      </c>
      <c r="R2275" s="9">
        <f t="shared" ca="1" si="358"/>
        <v>1</v>
      </c>
      <c r="S2275" s="5">
        <f t="shared" si="359"/>
        <v>1</v>
      </c>
    </row>
    <row r="2276" spans="1:19" x14ac:dyDescent="0.3">
      <c r="A2276" s="7">
        <v>42492</v>
      </c>
      <c r="B2276" s="3">
        <v>53562</v>
      </c>
      <c r="C2276" s="3">
        <v>53910</v>
      </c>
      <c r="D2276" s="3">
        <v>54113</v>
      </c>
      <c r="E2276" s="3">
        <v>53265</v>
      </c>
      <c r="F2276" s="4" t="s">
        <v>1018</v>
      </c>
      <c r="G2276" s="1">
        <f>VALUE(LEFT(F2276,LEN(F2276)-1))*CHOOSE(MATCH(RIGHT(F2276,1),{"K";"M";"B"},0),1000,1000000,1000000000)</f>
        <v>3390000</v>
      </c>
      <c r="H2276" s="6">
        <v>-6.4999999999999997E-3</v>
      </c>
      <c r="I2276" s="5">
        <f>+Dados_Históricos___Ibovespa_2015_a_2025[[#This Row],[Var%]]*100</f>
        <v>-0.65</v>
      </c>
      <c r="J2276" s="9">
        <f t="shared" si="350"/>
        <v>0</v>
      </c>
      <c r="K2276" s="5">
        <f t="shared" si="351"/>
        <v>-0.15000000000000002</v>
      </c>
      <c r="L2276" s="9">
        <f t="shared" si="352"/>
        <v>0</v>
      </c>
      <c r="M2276" s="5">
        <f t="shared" ca="1" si="353"/>
        <v>0.65800000000000003</v>
      </c>
      <c r="N2276" s="9">
        <f t="shared" ca="1" si="354"/>
        <v>1</v>
      </c>
      <c r="O2276" s="5">
        <f t="shared" ca="1" si="355"/>
        <v>7.1999999999999981E-2</v>
      </c>
      <c r="P2276" s="9">
        <f t="shared" ca="1" si="356"/>
        <v>1</v>
      </c>
      <c r="Q2276" s="5">
        <f t="shared" ca="1" si="357"/>
        <v>0.34047619047619049</v>
      </c>
      <c r="R2276" s="9">
        <f t="shared" ca="1" si="358"/>
        <v>1</v>
      </c>
      <c r="S2276" s="5">
        <f t="shared" si="359"/>
        <v>-1</v>
      </c>
    </row>
    <row r="2277" spans="1:19" x14ac:dyDescent="0.3">
      <c r="A2277" s="7">
        <v>42489</v>
      </c>
      <c r="B2277" s="3">
        <v>53911</v>
      </c>
      <c r="C2277" s="3">
        <v>54317</v>
      </c>
      <c r="D2277" s="3">
        <v>54705</v>
      </c>
      <c r="E2277" s="3">
        <v>53592</v>
      </c>
      <c r="F2277" s="4" t="s">
        <v>1172</v>
      </c>
      <c r="G2277" s="1">
        <f>VALUE(LEFT(F2277,LEN(F2277)-1))*CHOOSE(MATCH(RIGHT(F2277,1),{"K";"M";"B"},0),1000,1000000,1000000000)</f>
        <v>5050000</v>
      </c>
      <c r="H2277" s="6">
        <v>-7.4000000000000003E-3</v>
      </c>
      <c r="I2277" s="5">
        <f>+Dados_Históricos___Ibovespa_2015_a_2025[[#This Row],[Var%]]*100</f>
        <v>-0.74</v>
      </c>
      <c r="J2277" s="9">
        <f t="shared" si="350"/>
        <v>0</v>
      </c>
      <c r="K2277" s="5">
        <f t="shared" si="351"/>
        <v>-0.24</v>
      </c>
      <c r="L2277" s="9">
        <f t="shared" si="352"/>
        <v>0</v>
      </c>
      <c r="M2277" s="5">
        <f t="shared" ca="1" si="353"/>
        <v>0.39199999999999996</v>
      </c>
      <c r="N2277" s="9">
        <f t="shared" ca="1" si="354"/>
        <v>1</v>
      </c>
      <c r="O2277" s="5">
        <f t="shared" ca="1" si="355"/>
        <v>0.29299999999999998</v>
      </c>
      <c r="P2277" s="9">
        <f t="shared" ca="1" si="356"/>
        <v>1</v>
      </c>
      <c r="Q2277" s="5">
        <f t="shared" ca="1" si="357"/>
        <v>0.26047619047619053</v>
      </c>
      <c r="R2277" s="9">
        <f t="shared" ca="1" si="358"/>
        <v>1</v>
      </c>
      <c r="S2277" s="5">
        <f t="shared" si="359"/>
        <v>-0.99999999999999978</v>
      </c>
    </row>
    <row r="2278" spans="1:19" x14ac:dyDescent="0.3">
      <c r="A2278" s="7">
        <v>42488</v>
      </c>
      <c r="B2278" s="3">
        <v>54312</v>
      </c>
      <c r="C2278" s="3">
        <v>54475</v>
      </c>
      <c r="D2278" s="3">
        <v>54978</v>
      </c>
      <c r="E2278" s="3">
        <v>53963</v>
      </c>
      <c r="F2278" s="4" t="s">
        <v>914</v>
      </c>
      <c r="G2278" s="1">
        <f>VALUE(LEFT(F2278,LEN(F2278)-1))*CHOOSE(MATCH(RIGHT(F2278,1),{"K";"M";"B"},0),1000,1000000,1000000000)</f>
        <v>4550000</v>
      </c>
      <c r="H2278" s="6">
        <v>-3.0000000000000001E-3</v>
      </c>
      <c r="I2278" s="5">
        <f>+Dados_Históricos___Ibovespa_2015_a_2025[[#This Row],[Var%]]*100</f>
        <v>-0.3</v>
      </c>
      <c r="J2278" s="9">
        <f t="shared" si="350"/>
        <v>0</v>
      </c>
      <c r="K2278" s="5">
        <f t="shared" si="351"/>
        <v>0</v>
      </c>
      <c r="L2278" s="9">
        <f t="shared" si="352"/>
        <v>0</v>
      </c>
      <c r="M2278" s="5">
        <f t="shared" ca="1" si="353"/>
        <v>0.26999999999999985</v>
      </c>
      <c r="N2278" s="9">
        <f t="shared" ca="1" si="354"/>
        <v>1</v>
      </c>
      <c r="O2278" s="5">
        <f t="shared" ca="1" si="355"/>
        <v>0.22799999999999992</v>
      </c>
      <c r="P2278" s="9">
        <f t="shared" ca="1" si="356"/>
        <v>1</v>
      </c>
      <c r="Q2278" s="5">
        <f t="shared" ca="1" si="357"/>
        <v>0.30428571428571421</v>
      </c>
      <c r="R2278" s="9">
        <f t="shared" ca="1" si="358"/>
        <v>1</v>
      </c>
      <c r="S2278" s="5">
        <f t="shared" si="359"/>
        <v>-1</v>
      </c>
    </row>
    <row r="2279" spans="1:19" x14ac:dyDescent="0.3">
      <c r="A2279" s="7">
        <v>42487</v>
      </c>
      <c r="B2279" s="3">
        <v>54478</v>
      </c>
      <c r="C2279" s="3">
        <v>53094</v>
      </c>
      <c r="D2279" s="3">
        <v>54560</v>
      </c>
      <c r="E2279" s="3">
        <v>53094</v>
      </c>
      <c r="F2279" s="4" t="s">
        <v>1172</v>
      </c>
      <c r="G2279" s="1">
        <f>VALUE(LEFT(F2279,LEN(F2279)-1))*CHOOSE(MATCH(RIGHT(F2279,1),{"K";"M";"B"},0),1000,1000000,1000000000)</f>
        <v>5050000</v>
      </c>
      <c r="H2279" s="6">
        <v>2.63E-2</v>
      </c>
      <c r="I2279" s="5">
        <f>+Dados_Históricos___Ibovespa_2015_a_2025[[#This Row],[Var%]]*100</f>
        <v>2.63</v>
      </c>
      <c r="J2279" s="9">
        <f t="shared" si="350"/>
        <v>1</v>
      </c>
      <c r="K2279" s="5">
        <f t="shared" si="351"/>
        <v>2.13</v>
      </c>
      <c r="L2279" s="9">
        <f t="shared" si="352"/>
        <v>1</v>
      </c>
      <c r="M2279" s="5">
        <f t="shared" ca="1" si="353"/>
        <v>0.3</v>
      </c>
      <c r="N2279" s="9">
        <f t="shared" ca="1" si="354"/>
        <v>1</v>
      </c>
      <c r="O2279" s="5">
        <f t="shared" ca="1" si="355"/>
        <v>0.47899999999999998</v>
      </c>
      <c r="P2279" s="9">
        <f t="shared" ca="1" si="356"/>
        <v>1</v>
      </c>
      <c r="Q2279" s="5">
        <f t="shared" ca="1" si="357"/>
        <v>0.34809523809523807</v>
      </c>
      <c r="R2279" s="9">
        <f t="shared" ca="1" si="358"/>
        <v>1</v>
      </c>
      <c r="S2279" s="5">
        <f t="shared" si="359"/>
        <v>1.0000000000000002</v>
      </c>
    </row>
    <row r="2280" spans="1:19" x14ac:dyDescent="0.3">
      <c r="A2280" s="7">
        <v>42486</v>
      </c>
      <c r="B2280" s="3">
        <v>53083</v>
      </c>
      <c r="C2280" s="3">
        <v>51867</v>
      </c>
      <c r="D2280" s="3">
        <v>53108</v>
      </c>
      <c r="E2280" s="3">
        <v>51838</v>
      </c>
      <c r="F2280" s="4" t="s">
        <v>949</v>
      </c>
      <c r="G2280" s="1">
        <f>VALUE(LEFT(F2280,LEN(F2280)-1))*CHOOSE(MATCH(RIGHT(F2280,1),{"K";"M";"B"},0),1000,1000000,1000000000)</f>
        <v>3870000</v>
      </c>
      <c r="H2280" s="6">
        <v>2.35E-2</v>
      </c>
      <c r="I2280" s="5">
        <f>+Dados_Históricos___Ibovespa_2015_a_2025[[#This Row],[Var%]]*100</f>
        <v>2.35</v>
      </c>
      <c r="J2280" s="9">
        <f t="shared" si="350"/>
        <v>1</v>
      </c>
      <c r="K2280" s="5">
        <f t="shared" si="351"/>
        <v>1.85</v>
      </c>
      <c r="L2280" s="9">
        <f t="shared" si="352"/>
        <v>1</v>
      </c>
      <c r="M2280" s="5">
        <f t="shared" ca="1" si="353"/>
        <v>8.199999999999999E-2</v>
      </c>
      <c r="N2280" s="9">
        <f t="shared" ca="1" si="354"/>
        <v>1</v>
      </c>
      <c r="O2280" s="5">
        <f t="shared" ca="1" si="355"/>
        <v>0.58200000000000007</v>
      </c>
      <c r="P2280" s="9">
        <f t="shared" ca="1" si="356"/>
        <v>1</v>
      </c>
      <c r="Q2280" s="5">
        <f t="shared" ca="1" si="357"/>
        <v>0.33619047619047621</v>
      </c>
      <c r="R2280" s="9">
        <f t="shared" ca="1" si="358"/>
        <v>1</v>
      </c>
      <c r="S2280" s="5">
        <f t="shared" si="359"/>
        <v>1</v>
      </c>
    </row>
    <row r="2281" spans="1:19" x14ac:dyDescent="0.3">
      <c r="A2281" s="7">
        <v>42485</v>
      </c>
      <c r="B2281" s="3">
        <v>51862</v>
      </c>
      <c r="C2281" s="3">
        <v>52911</v>
      </c>
      <c r="D2281" s="3">
        <v>52949</v>
      </c>
      <c r="E2281" s="3">
        <v>51748</v>
      </c>
      <c r="F2281" s="4" t="s">
        <v>1002</v>
      </c>
      <c r="G2281" s="1">
        <f>VALUE(LEFT(F2281,LEN(F2281)-1))*CHOOSE(MATCH(RIGHT(F2281,1),{"K";"M";"B"},0),1000,1000000,1000000000)</f>
        <v>3810000</v>
      </c>
      <c r="H2281" s="6">
        <v>-1.9800000000000002E-2</v>
      </c>
      <c r="I2281" s="5">
        <f>+Dados_Históricos___Ibovespa_2015_a_2025[[#This Row],[Var%]]*100</f>
        <v>-1.9800000000000002</v>
      </c>
      <c r="J2281" s="9">
        <f t="shared" si="350"/>
        <v>0</v>
      </c>
      <c r="K2281" s="5">
        <f t="shared" si="351"/>
        <v>-1.4800000000000002</v>
      </c>
      <c r="L2281" s="9">
        <f t="shared" si="352"/>
        <v>0</v>
      </c>
      <c r="M2281" s="5">
        <f t="shared" ca="1" si="353"/>
        <v>-0.51400000000000001</v>
      </c>
      <c r="N2281" s="9">
        <f t="shared" ca="1" si="354"/>
        <v>0</v>
      </c>
      <c r="O2281" s="5">
        <f t="shared" ca="1" si="355"/>
        <v>0.32200000000000001</v>
      </c>
      <c r="P2281" s="9">
        <f t="shared" ca="1" si="356"/>
        <v>1</v>
      </c>
      <c r="Q2281" s="5">
        <f t="shared" ca="1" si="357"/>
        <v>0.22095238095238098</v>
      </c>
      <c r="R2281" s="9">
        <f t="shared" ca="1" si="358"/>
        <v>1</v>
      </c>
      <c r="S2281" s="5">
        <f t="shared" si="359"/>
        <v>1</v>
      </c>
    </row>
    <row r="2282" spans="1:19" x14ac:dyDescent="0.3">
      <c r="A2282" s="7">
        <v>42482</v>
      </c>
      <c r="B2282" s="3">
        <v>52908</v>
      </c>
      <c r="C2282" s="3">
        <v>53630</v>
      </c>
      <c r="D2282" s="3">
        <v>53630</v>
      </c>
      <c r="E2282" s="3">
        <v>52629</v>
      </c>
      <c r="F2282" s="4" t="s">
        <v>973</v>
      </c>
      <c r="G2282" s="1">
        <f>VALUE(LEFT(F2282,LEN(F2282)-1))*CHOOSE(MATCH(RIGHT(F2282,1),{"K";"M";"B"},0),1000,1000000,1000000000)</f>
        <v>4390000</v>
      </c>
      <c r="H2282" s="6">
        <v>-1.35E-2</v>
      </c>
      <c r="I2282" s="5">
        <f>+Dados_Históricos___Ibovespa_2015_a_2025[[#This Row],[Var%]]*100</f>
        <v>-1.35</v>
      </c>
      <c r="J2282" s="9">
        <f t="shared" si="350"/>
        <v>0</v>
      </c>
      <c r="K2282" s="5">
        <f t="shared" si="351"/>
        <v>-0.85000000000000009</v>
      </c>
      <c r="L2282" s="9">
        <f t="shared" si="352"/>
        <v>0</v>
      </c>
      <c r="M2282" s="5">
        <f t="shared" ca="1" si="353"/>
        <v>0.19399999999999998</v>
      </c>
      <c r="N2282" s="9">
        <f t="shared" ca="1" si="354"/>
        <v>1</v>
      </c>
      <c r="O2282" s="5">
        <f t="shared" ca="1" si="355"/>
        <v>0.88700000000000012</v>
      </c>
      <c r="P2282" s="9">
        <f t="shared" ca="1" si="356"/>
        <v>1</v>
      </c>
      <c r="Q2282" s="5">
        <f t="shared" ca="1" si="357"/>
        <v>0.19190476190476188</v>
      </c>
      <c r="R2282" s="9">
        <f t="shared" ca="1" si="358"/>
        <v>1</v>
      </c>
      <c r="S2282" s="5">
        <f t="shared" si="359"/>
        <v>1</v>
      </c>
    </row>
    <row r="2283" spans="1:19" x14ac:dyDescent="0.3">
      <c r="A2283" s="7">
        <v>42480</v>
      </c>
      <c r="B2283" s="3">
        <v>53631</v>
      </c>
      <c r="C2283" s="3">
        <v>53711</v>
      </c>
      <c r="D2283" s="3">
        <v>53857</v>
      </c>
      <c r="E2283" s="3">
        <v>53149</v>
      </c>
      <c r="F2283" s="4" t="s">
        <v>904</v>
      </c>
      <c r="G2283" s="1">
        <f>VALUE(LEFT(F2283,LEN(F2283)-1))*CHOOSE(MATCH(RIGHT(F2283,1),{"K";"M";"B"},0),1000,1000000,1000000000)</f>
        <v>4690000</v>
      </c>
      <c r="H2283" s="6">
        <v>-1.5E-3</v>
      </c>
      <c r="I2283" s="5">
        <f>+Dados_Históricos___Ibovespa_2015_a_2025[[#This Row],[Var%]]*100</f>
        <v>-0.15</v>
      </c>
      <c r="J2283" s="9">
        <f t="shared" si="350"/>
        <v>0</v>
      </c>
      <c r="K2283" s="5">
        <f t="shared" si="351"/>
        <v>0</v>
      </c>
      <c r="L2283" s="9">
        <f t="shared" si="352"/>
        <v>0</v>
      </c>
      <c r="M2283" s="5">
        <f t="shared" ca="1" si="353"/>
        <v>0.186</v>
      </c>
      <c r="N2283" s="9">
        <f t="shared" ca="1" si="354"/>
        <v>1</v>
      </c>
      <c r="O2283" s="5">
        <f t="shared" ca="1" si="355"/>
        <v>1.109</v>
      </c>
      <c r="P2283" s="9">
        <f t="shared" ca="1" si="356"/>
        <v>1</v>
      </c>
      <c r="Q2283" s="5">
        <f t="shared" ca="1" si="357"/>
        <v>0.24095238095238097</v>
      </c>
      <c r="R2283" s="9">
        <f t="shared" ca="1" si="358"/>
        <v>1</v>
      </c>
      <c r="S2283" s="5">
        <f t="shared" si="359"/>
        <v>0.99999999999999989</v>
      </c>
    </row>
    <row r="2284" spans="1:19" x14ac:dyDescent="0.3">
      <c r="A2284" s="7">
        <v>42479</v>
      </c>
      <c r="B2284" s="3">
        <v>53710</v>
      </c>
      <c r="C2284" s="3">
        <v>52894</v>
      </c>
      <c r="D2284" s="3">
        <v>54054</v>
      </c>
      <c r="E2284" s="3">
        <v>52894</v>
      </c>
      <c r="F2284" s="4" t="s">
        <v>1173</v>
      </c>
      <c r="G2284" s="1">
        <f>VALUE(LEFT(F2284,LEN(F2284)-1))*CHOOSE(MATCH(RIGHT(F2284,1),{"K";"M";"B"},0),1000,1000000,1000000000)</f>
        <v>5190000</v>
      </c>
      <c r="H2284" s="6">
        <v>1.54E-2</v>
      </c>
      <c r="I2284" s="5">
        <f>+Dados_Históricos___Ibovespa_2015_a_2025[[#This Row],[Var%]]*100</f>
        <v>1.54</v>
      </c>
      <c r="J2284" s="9">
        <f t="shared" si="350"/>
        <v>1</v>
      </c>
      <c r="K2284" s="5">
        <f t="shared" si="351"/>
        <v>1.04</v>
      </c>
      <c r="L2284" s="9">
        <f t="shared" si="352"/>
        <v>1</v>
      </c>
      <c r="M2284" s="5">
        <f t="shared" ca="1" si="353"/>
        <v>0.65800000000000003</v>
      </c>
      <c r="N2284" s="9">
        <f t="shared" ca="1" si="354"/>
        <v>1</v>
      </c>
      <c r="O2284" s="5">
        <f t="shared" ca="1" si="355"/>
        <v>0.92900000000000005</v>
      </c>
      <c r="P2284" s="9">
        <f t="shared" ca="1" si="356"/>
        <v>1</v>
      </c>
      <c r="Q2284" s="5">
        <f t="shared" ca="1" si="357"/>
        <v>0.28142857142857147</v>
      </c>
      <c r="R2284" s="9">
        <f t="shared" ca="1" si="358"/>
        <v>1</v>
      </c>
      <c r="S2284" s="5">
        <f t="shared" si="359"/>
        <v>1</v>
      </c>
    </row>
    <row r="2285" spans="1:19" x14ac:dyDescent="0.3">
      <c r="A2285" s="7">
        <v>42478</v>
      </c>
      <c r="B2285" s="3">
        <v>52894</v>
      </c>
      <c r="C2285" s="3">
        <v>53229</v>
      </c>
      <c r="D2285" s="3">
        <v>53479</v>
      </c>
      <c r="E2285" s="3">
        <v>52305</v>
      </c>
      <c r="F2285" s="4" t="s">
        <v>928</v>
      </c>
      <c r="G2285" s="1">
        <f>VALUE(LEFT(F2285,LEN(F2285)-1))*CHOOSE(MATCH(RIGHT(F2285,1),{"K";"M";"B"},0),1000,1000000,1000000000)</f>
        <v>4530000</v>
      </c>
      <c r="H2285" s="6">
        <v>-6.3E-3</v>
      </c>
      <c r="I2285" s="5">
        <f>+Dados_Históricos___Ibovespa_2015_a_2025[[#This Row],[Var%]]*100</f>
        <v>-0.63</v>
      </c>
      <c r="J2285" s="9">
        <f t="shared" si="350"/>
        <v>0</v>
      </c>
      <c r="K2285" s="5">
        <f t="shared" si="351"/>
        <v>-0.13</v>
      </c>
      <c r="L2285" s="9">
        <f t="shared" si="352"/>
        <v>0</v>
      </c>
      <c r="M2285" s="5">
        <f t="shared" ca="1" si="353"/>
        <v>1.0820000000000001</v>
      </c>
      <c r="N2285" s="9">
        <f t="shared" ca="1" si="354"/>
        <v>1</v>
      </c>
      <c r="O2285" s="5">
        <f t="shared" ca="1" si="355"/>
        <v>0.83099999999999985</v>
      </c>
      <c r="P2285" s="9">
        <f t="shared" ca="1" si="356"/>
        <v>1</v>
      </c>
      <c r="Q2285" s="5">
        <f t="shared" ca="1" si="357"/>
        <v>0.19904761904761895</v>
      </c>
      <c r="R2285" s="9">
        <f t="shared" ca="1" si="358"/>
        <v>1</v>
      </c>
      <c r="S2285" s="5">
        <f t="shared" si="359"/>
        <v>1</v>
      </c>
    </row>
    <row r="2286" spans="1:19" x14ac:dyDescent="0.3">
      <c r="A2286" s="7">
        <v>42475</v>
      </c>
      <c r="B2286" s="3">
        <v>53228</v>
      </c>
      <c r="C2286" s="3">
        <v>52414</v>
      </c>
      <c r="D2286" s="3">
        <v>53390</v>
      </c>
      <c r="E2286" s="3">
        <v>52414</v>
      </c>
      <c r="F2286" s="4" t="s">
        <v>903</v>
      </c>
      <c r="G2286" s="1">
        <f>VALUE(LEFT(F2286,LEN(F2286)-1))*CHOOSE(MATCH(RIGHT(F2286,1),{"K";"M";"B"},0),1000,1000000,1000000000)</f>
        <v>5200000</v>
      </c>
      <c r="H2286" s="6">
        <v>1.5599999999999999E-2</v>
      </c>
      <c r="I2286" s="5">
        <f>+Dados_Históricos___Ibovespa_2015_a_2025[[#This Row],[Var%]]*100</f>
        <v>1.5599999999999998</v>
      </c>
      <c r="J2286" s="9">
        <f t="shared" si="350"/>
        <v>1</v>
      </c>
      <c r="K2286" s="5">
        <f t="shared" si="351"/>
        <v>1.0599999999999998</v>
      </c>
      <c r="L2286" s="9">
        <f t="shared" si="352"/>
        <v>1</v>
      </c>
      <c r="M2286" s="5">
        <f t="shared" ca="1" si="353"/>
        <v>1.1579999999999999</v>
      </c>
      <c r="N2286" s="9">
        <f t="shared" ca="1" si="354"/>
        <v>1</v>
      </c>
      <c r="O2286" s="5">
        <f t="shared" ca="1" si="355"/>
        <v>0.54200000000000015</v>
      </c>
      <c r="P2286" s="9">
        <f t="shared" ca="1" si="356"/>
        <v>1</v>
      </c>
      <c r="Q2286" s="5">
        <f t="shared" ca="1" si="357"/>
        <v>0.54333333333333333</v>
      </c>
      <c r="R2286" s="9">
        <f t="shared" ca="1" si="358"/>
        <v>1</v>
      </c>
      <c r="S2286" s="5">
        <f t="shared" si="359"/>
        <v>1</v>
      </c>
    </row>
    <row r="2287" spans="1:19" x14ac:dyDescent="0.3">
      <c r="A2287" s="7">
        <v>42474</v>
      </c>
      <c r="B2287" s="3">
        <v>52411</v>
      </c>
      <c r="C2287" s="3">
        <v>53150</v>
      </c>
      <c r="D2287" s="3">
        <v>53699</v>
      </c>
      <c r="E2287" s="3">
        <v>52242</v>
      </c>
      <c r="F2287" s="4" t="s">
        <v>859</v>
      </c>
      <c r="G2287" s="1">
        <f>VALUE(LEFT(F2287,LEN(F2287)-1))*CHOOSE(MATCH(RIGHT(F2287,1),{"K";"M";"B"},0),1000,1000000,1000000000)</f>
        <v>5660000</v>
      </c>
      <c r="H2287" s="6">
        <v>-1.3899999999999999E-2</v>
      </c>
      <c r="I2287" s="5">
        <f>+Dados_Históricos___Ibovespa_2015_a_2025[[#This Row],[Var%]]*100</f>
        <v>-1.39</v>
      </c>
      <c r="J2287" s="9">
        <f t="shared" si="350"/>
        <v>0</v>
      </c>
      <c r="K2287" s="5">
        <f t="shared" si="351"/>
        <v>-0.8899999999999999</v>
      </c>
      <c r="L2287" s="9">
        <f t="shared" si="352"/>
        <v>0</v>
      </c>
      <c r="M2287" s="5">
        <f t="shared" ca="1" si="353"/>
        <v>1.58</v>
      </c>
      <c r="N2287" s="9">
        <f t="shared" ca="1" si="354"/>
        <v>1</v>
      </c>
      <c r="O2287" s="5">
        <f t="shared" ca="1" si="355"/>
        <v>0.48699999999999993</v>
      </c>
      <c r="P2287" s="9">
        <f t="shared" ca="1" si="356"/>
        <v>1</v>
      </c>
      <c r="Q2287" s="5">
        <f t="shared" ca="1" si="357"/>
        <v>0.53285714285714292</v>
      </c>
      <c r="R2287" s="9">
        <f t="shared" ca="1" si="358"/>
        <v>1</v>
      </c>
      <c r="S2287" s="5">
        <f t="shared" si="359"/>
        <v>-1</v>
      </c>
    </row>
    <row r="2288" spans="1:19" x14ac:dyDescent="0.3">
      <c r="A2288" s="7">
        <v>42473</v>
      </c>
      <c r="B2288" s="3">
        <v>53150</v>
      </c>
      <c r="C2288" s="3">
        <v>52010</v>
      </c>
      <c r="D2288" s="3">
        <v>53844</v>
      </c>
      <c r="E2288" s="3">
        <v>52010</v>
      </c>
      <c r="F2288" s="4" t="s">
        <v>256</v>
      </c>
      <c r="G2288" s="1">
        <f>VALUE(LEFT(F2288,LEN(F2288)-1))*CHOOSE(MATCH(RIGHT(F2288,1),{"K";"M";"B"},0),1000,1000000,1000000000)</f>
        <v>6570000</v>
      </c>
      <c r="H2288" s="6">
        <v>2.2100000000000002E-2</v>
      </c>
      <c r="I2288" s="5">
        <f>+Dados_Históricos___Ibovespa_2015_a_2025[[#This Row],[Var%]]*100</f>
        <v>2.21</v>
      </c>
      <c r="J2288" s="9">
        <f t="shared" si="350"/>
        <v>1</v>
      </c>
      <c r="K2288" s="5">
        <f t="shared" si="351"/>
        <v>1.71</v>
      </c>
      <c r="L2288" s="9">
        <f t="shared" si="352"/>
        <v>1</v>
      </c>
      <c r="M2288" s="5">
        <f t="shared" ca="1" si="353"/>
        <v>2.032</v>
      </c>
      <c r="N2288" s="9">
        <f t="shared" ca="1" si="354"/>
        <v>1</v>
      </c>
      <c r="O2288" s="5">
        <f t="shared" ca="1" si="355"/>
        <v>0.39300000000000013</v>
      </c>
      <c r="P2288" s="9">
        <f t="shared" ca="1" si="356"/>
        <v>1</v>
      </c>
      <c r="Q2288" s="5">
        <f t="shared" ca="1" si="357"/>
        <v>0.43000000000000005</v>
      </c>
      <c r="R2288" s="9">
        <f t="shared" ca="1" si="358"/>
        <v>1</v>
      </c>
      <c r="S2288" s="5">
        <f t="shared" si="359"/>
        <v>1</v>
      </c>
    </row>
    <row r="2289" spans="1:19" x14ac:dyDescent="0.3">
      <c r="A2289" s="7">
        <v>42472</v>
      </c>
      <c r="B2289" s="3">
        <v>52002</v>
      </c>
      <c r="C2289" s="3">
        <v>50166</v>
      </c>
      <c r="D2289" s="3">
        <v>52327</v>
      </c>
      <c r="E2289" s="3">
        <v>50166</v>
      </c>
      <c r="F2289" s="4" t="s">
        <v>1174</v>
      </c>
      <c r="G2289" s="1">
        <f>VALUE(LEFT(F2289,LEN(F2289)-1))*CHOOSE(MATCH(RIGHT(F2289,1),{"K";"M";"B"},0),1000,1000000,1000000000)</f>
        <v>5310000</v>
      </c>
      <c r="H2289" s="6">
        <v>3.6600000000000001E-2</v>
      </c>
      <c r="I2289" s="5">
        <f>+Dados_Históricos___Ibovespa_2015_a_2025[[#This Row],[Var%]]*100</f>
        <v>3.66</v>
      </c>
      <c r="J2289" s="9">
        <f t="shared" si="350"/>
        <v>1</v>
      </c>
      <c r="K2289" s="5">
        <f t="shared" si="351"/>
        <v>3.16</v>
      </c>
      <c r="L2289" s="9">
        <f t="shared" si="352"/>
        <v>1</v>
      </c>
      <c r="M2289" s="5">
        <f t="shared" ca="1" si="353"/>
        <v>1.2</v>
      </c>
      <c r="N2289" s="9">
        <f t="shared" ca="1" si="354"/>
        <v>1</v>
      </c>
      <c r="O2289" s="5">
        <f t="shared" ca="1" si="355"/>
        <v>0.18999999999999997</v>
      </c>
      <c r="P2289" s="9">
        <f t="shared" ca="1" si="356"/>
        <v>1</v>
      </c>
      <c r="Q2289" s="5">
        <f t="shared" ca="1" si="357"/>
        <v>0.25047619047619057</v>
      </c>
      <c r="R2289" s="9">
        <f t="shared" ca="1" si="358"/>
        <v>1</v>
      </c>
      <c r="S2289" s="5">
        <f t="shared" si="359"/>
        <v>-1</v>
      </c>
    </row>
    <row r="2290" spans="1:19" x14ac:dyDescent="0.3">
      <c r="A2290" s="7">
        <v>42471</v>
      </c>
      <c r="B2290" s="3">
        <v>50165</v>
      </c>
      <c r="C2290" s="3">
        <v>50303</v>
      </c>
      <c r="D2290" s="3">
        <v>51089</v>
      </c>
      <c r="E2290" s="3">
        <v>50078</v>
      </c>
      <c r="F2290" s="4" t="s">
        <v>911</v>
      </c>
      <c r="G2290" s="1">
        <f>VALUE(LEFT(F2290,LEN(F2290)-1))*CHOOSE(MATCH(RIGHT(F2290,1),{"K";"M";"B"},0),1000,1000000,1000000000)</f>
        <v>4179999.9999999995</v>
      </c>
      <c r="H2290" s="6">
        <v>-2.5000000000000001E-3</v>
      </c>
      <c r="I2290" s="5">
        <f>+Dados_Históricos___Ibovespa_2015_a_2025[[#This Row],[Var%]]*100</f>
        <v>-0.25</v>
      </c>
      <c r="J2290" s="9">
        <f t="shared" si="350"/>
        <v>0</v>
      </c>
      <c r="K2290" s="5">
        <f t="shared" si="351"/>
        <v>0</v>
      </c>
      <c r="L2290" s="9">
        <f t="shared" si="352"/>
        <v>0</v>
      </c>
      <c r="M2290" s="5">
        <f t="shared" ca="1" si="353"/>
        <v>0.57999999999999996</v>
      </c>
      <c r="N2290" s="9">
        <f t="shared" ca="1" si="354"/>
        <v>1</v>
      </c>
      <c r="O2290" s="5">
        <f t="shared" ca="1" si="355"/>
        <v>-0.11400000000000002</v>
      </c>
      <c r="P2290" s="9">
        <f t="shared" ca="1" si="356"/>
        <v>0</v>
      </c>
      <c r="Q2290" s="5">
        <f t="shared" ca="1" si="357"/>
        <v>8.2857142857142907E-2</v>
      </c>
      <c r="R2290" s="9">
        <f t="shared" ca="1" si="358"/>
        <v>1</v>
      </c>
      <c r="S2290" s="5">
        <f t="shared" si="359"/>
        <v>1</v>
      </c>
    </row>
    <row r="2291" spans="1:19" x14ac:dyDescent="0.3">
      <c r="A2291" s="7">
        <v>42468</v>
      </c>
      <c r="B2291" s="3">
        <v>50293</v>
      </c>
      <c r="C2291" s="3">
        <v>48517</v>
      </c>
      <c r="D2291" s="3">
        <v>50486</v>
      </c>
      <c r="E2291" s="3">
        <v>48517</v>
      </c>
      <c r="F2291" s="4" t="s">
        <v>903</v>
      </c>
      <c r="G2291" s="1">
        <f>VALUE(LEFT(F2291,LEN(F2291)-1))*CHOOSE(MATCH(RIGHT(F2291,1),{"K";"M";"B"},0),1000,1000000,1000000000)</f>
        <v>5200000</v>
      </c>
      <c r="H2291" s="6">
        <v>3.6700000000000003E-2</v>
      </c>
      <c r="I2291" s="5">
        <f>+Dados_Históricos___Ibovespa_2015_a_2025[[#This Row],[Var%]]*100</f>
        <v>3.6700000000000004</v>
      </c>
      <c r="J2291" s="9">
        <f t="shared" si="350"/>
        <v>1</v>
      </c>
      <c r="K2291" s="5">
        <f t="shared" si="351"/>
        <v>3.1700000000000004</v>
      </c>
      <c r="L2291" s="9">
        <f t="shared" si="352"/>
        <v>1</v>
      </c>
      <c r="M2291" s="5">
        <f t="shared" ca="1" si="353"/>
        <v>-7.4000000000000024E-2</v>
      </c>
      <c r="N2291" s="9">
        <f t="shared" ca="1" si="354"/>
        <v>0</v>
      </c>
      <c r="O2291" s="5">
        <f t="shared" ca="1" si="355"/>
        <v>0.14900000000000002</v>
      </c>
      <c r="P2291" s="9">
        <f t="shared" ca="1" si="356"/>
        <v>1</v>
      </c>
      <c r="Q2291" s="5">
        <f t="shared" ca="1" si="357"/>
        <v>0.18333333333333338</v>
      </c>
      <c r="R2291" s="9">
        <f t="shared" ca="1" si="358"/>
        <v>1</v>
      </c>
      <c r="S2291" s="5">
        <f t="shared" si="359"/>
        <v>1</v>
      </c>
    </row>
    <row r="2292" spans="1:19" x14ac:dyDescent="0.3">
      <c r="A2292" s="7">
        <v>42467</v>
      </c>
      <c r="B2292" s="3">
        <v>48513</v>
      </c>
      <c r="C2292" s="3">
        <v>48099</v>
      </c>
      <c r="D2292" s="3">
        <v>48940</v>
      </c>
      <c r="E2292" s="3">
        <v>48099</v>
      </c>
      <c r="F2292" s="4" t="s">
        <v>1037</v>
      </c>
      <c r="G2292" s="1">
        <f>VALUE(LEFT(F2292,LEN(F2292)-1))*CHOOSE(MATCH(RIGHT(F2292,1),{"K";"M";"B"},0),1000,1000000,1000000000)</f>
        <v>3150000</v>
      </c>
      <c r="H2292" s="6">
        <v>8.6999999999999994E-3</v>
      </c>
      <c r="I2292" s="5">
        <f>+Dados_Históricos___Ibovespa_2015_a_2025[[#This Row],[Var%]]*100</f>
        <v>0.86999999999999988</v>
      </c>
      <c r="J2292" s="9">
        <f t="shared" si="350"/>
        <v>1</v>
      </c>
      <c r="K2292" s="5">
        <f t="shared" si="351"/>
        <v>0.36999999999999988</v>
      </c>
      <c r="L2292" s="9">
        <f t="shared" si="352"/>
        <v>1</v>
      </c>
      <c r="M2292" s="5">
        <f t="shared" ca="1" si="353"/>
        <v>-0.60600000000000009</v>
      </c>
      <c r="N2292" s="9">
        <f t="shared" ca="1" si="354"/>
        <v>0</v>
      </c>
      <c r="O2292" s="5">
        <f t="shared" ca="1" si="355"/>
        <v>-0.22500000000000001</v>
      </c>
      <c r="P2292" s="9">
        <f t="shared" ca="1" si="356"/>
        <v>0</v>
      </c>
      <c r="Q2292" s="5">
        <f t="shared" ca="1" si="357"/>
        <v>-3.3809523809523803E-2</v>
      </c>
      <c r="R2292" s="9">
        <f t="shared" ca="1" si="358"/>
        <v>0</v>
      </c>
      <c r="S2292" s="5">
        <f t="shared" si="359"/>
        <v>1</v>
      </c>
    </row>
    <row r="2293" spans="1:19" x14ac:dyDescent="0.3">
      <c r="A2293" s="7">
        <v>42466</v>
      </c>
      <c r="B2293" s="3">
        <v>48096</v>
      </c>
      <c r="C2293" s="3">
        <v>49054</v>
      </c>
      <c r="D2293" s="3">
        <v>49054</v>
      </c>
      <c r="E2293" s="3">
        <v>47874</v>
      </c>
      <c r="F2293" s="4" t="s">
        <v>858</v>
      </c>
      <c r="G2293" s="1">
        <f>VALUE(LEFT(F2293,LEN(F2293)-1))*CHOOSE(MATCH(RIGHT(F2293,1),{"K";"M";"B"},0),1000,1000000,1000000000)</f>
        <v>3930000</v>
      </c>
      <c r="H2293" s="6">
        <v>-1.95E-2</v>
      </c>
      <c r="I2293" s="5">
        <f>+Dados_Históricos___Ibovespa_2015_a_2025[[#This Row],[Var%]]*100</f>
        <v>-1.95</v>
      </c>
      <c r="J2293" s="9">
        <f t="shared" si="350"/>
        <v>0</v>
      </c>
      <c r="K2293" s="5">
        <f t="shared" si="351"/>
        <v>-1.45</v>
      </c>
      <c r="L2293" s="9">
        <f t="shared" si="352"/>
        <v>0</v>
      </c>
      <c r="M2293" s="5">
        <f t="shared" ca="1" si="353"/>
        <v>-1.246</v>
      </c>
      <c r="N2293" s="9">
        <f t="shared" ca="1" si="354"/>
        <v>0</v>
      </c>
      <c r="O2293" s="5">
        <f t="shared" ca="1" si="355"/>
        <v>-0.57099999999999995</v>
      </c>
      <c r="P2293" s="9">
        <f t="shared" ca="1" si="356"/>
        <v>0</v>
      </c>
      <c r="Q2293" s="5">
        <f t="shared" ca="1" si="357"/>
        <v>-8.9047619047619028E-2</v>
      </c>
      <c r="R2293" s="9">
        <f t="shared" ca="1" si="358"/>
        <v>0</v>
      </c>
      <c r="S2293" s="5">
        <f t="shared" si="359"/>
        <v>-1</v>
      </c>
    </row>
    <row r="2294" spans="1:19" x14ac:dyDescent="0.3">
      <c r="A2294" s="7">
        <v>42465</v>
      </c>
      <c r="B2294" s="3">
        <v>49054</v>
      </c>
      <c r="C2294" s="3">
        <v>48778</v>
      </c>
      <c r="D2294" s="3">
        <v>49629</v>
      </c>
      <c r="E2294" s="3">
        <v>48149</v>
      </c>
      <c r="F2294" s="4" t="s">
        <v>960</v>
      </c>
      <c r="G2294" s="1">
        <f>VALUE(LEFT(F2294,LEN(F2294)-1))*CHOOSE(MATCH(RIGHT(F2294,1),{"K";"M";"B"},0),1000,1000000,1000000000)</f>
        <v>3660000</v>
      </c>
      <c r="H2294" s="6">
        <v>5.5999999999999999E-3</v>
      </c>
      <c r="I2294" s="5">
        <f>+Dados_Históricos___Ibovespa_2015_a_2025[[#This Row],[Var%]]*100</f>
        <v>0.55999999999999994</v>
      </c>
      <c r="J2294" s="9">
        <f t="shared" si="350"/>
        <v>1</v>
      </c>
      <c r="K2294" s="5">
        <f t="shared" si="351"/>
        <v>5.9999999999999942E-2</v>
      </c>
      <c r="L2294" s="9">
        <f t="shared" si="352"/>
        <v>1</v>
      </c>
      <c r="M2294" s="5">
        <f t="shared" ca="1" si="353"/>
        <v>-0.82000000000000006</v>
      </c>
      <c r="N2294" s="9">
        <f t="shared" ca="1" si="354"/>
        <v>0</v>
      </c>
      <c r="O2294" s="5">
        <f t="shared" ca="1" si="355"/>
        <v>-0.40800000000000003</v>
      </c>
      <c r="P2294" s="9">
        <f t="shared" ca="1" si="356"/>
        <v>0</v>
      </c>
      <c r="Q2294" s="5">
        <f t="shared" ca="1" si="357"/>
        <v>1.9523809523809579E-2</v>
      </c>
      <c r="R2294" s="9">
        <f t="shared" ca="1" si="358"/>
        <v>1</v>
      </c>
      <c r="S2294" s="5">
        <f t="shared" si="359"/>
        <v>-1</v>
      </c>
    </row>
    <row r="2295" spans="1:19" x14ac:dyDescent="0.3">
      <c r="A2295" s="7">
        <v>42464</v>
      </c>
      <c r="B2295" s="3">
        <v>48780</v>
      </c>
      <c r="C2295" s="3">
        <v>50556</v>
      </c>
      <c r="D2295" s="3">
        <v>50556</v>
      </c>
      <c r="E2295" s="3">
        <v>48600</v>
      </c>
      <c r="F2295" s="4" t="s">
        <v>834</v>
      </c>
      <c r="G2295" s="1">
        <f>VALUE(LEFT(F2295,LEN(F2295)-1))*CHOOSE(MATCH(RIGHT(F2295,1),{"K";"M";"B"},0),1000,1000000,1000000000)</f>
        <v>3670000</v>
      </c>
      <c r="H2295" s="6">
        <v>-3.5200000000000002E-2</v>
      </c>
      <c r="I2295" s="5">
        <f>+Dados_Históricos___Ibovespa_2015_a_2025[[#This Row],[Var%]]*100</f>
        <v>-3.52</v>
      </c>
      <c r="J2295" s="9">
        <f t="shared" si="350"/>
        <v>0</v>
      </c>
      <c r="K2295" s="5">
        <f t="shared" si="351"/>
        <v>-3.02</v>
      </c>
      <c r="L2295" s="9">
        <f t="shared" si="352"/>
        <v>0</v>
      </c>
      <c r="M2295" s="5">
        <f t="shared" ca="1" si="353"/>
        <v>-0.80800000000000005</v>
      </c>
      <c r="N2295" s="9">
        <f t="shared" ca="1" si="354"/>
        <v>0</v>
      </c>
      <c r="O2295" s="5">
        <f t="shared" ca="1" si="355"/>
        <v>-0.39399999999999996</v>
      </c>
      <c r="P2295" s="9">
        <f t="shared" ca="1" si="356"/>
        <v>0</v>
      </c>
      <c r="Q2295" s="5">
        <f t="shared" ca="1" si="357"/>
        <v>0.18380952380952381</v>
      </c>
      <c r="R2295" s="9">
        <f t="shared" ca="1" si="358"/>
        <v>1</v>
      </c>
      <c r="S2295" s="5">
        <f t="shared" si="359"/>
        <v>-1</v>
      </c>
    </row>
    <row r="2296" spans="1:19" x14ac:dyDescent="0.3">
      <c r="A2296" s="7">
        <v>42461</v>
      </c>
      <c r="B2296" s="3">
        <v>50562</v>
      </c>
      <c r="C2296" s="3">
        <v>50054</v>
      </c>
      <c r="D2296" s="3">
        <v>50768</v>
      </c>
      <c r="E2296" s="3">
        <v>49361</v>
      </c>
      <c r="F2296" s="4" t="s">
        <v>1039</v>
      </c>
      <c r="G2296" s="1">
        <f>VALUE(LEFT(F2296,LEN(F2296)-1))*CHOOSE(MATCH(RIGHT(F2296,1),{"K";"M";"B"},0),1000,1000000,1000000000)</f>
        <v>4010000</v>
      </c>
      <c r="H2296" s="6">
        <v>1.01E-2</v>
      </c>
      <c r="I2296" s="5">
        <f>+Dados_Históricos___Ibovespa_2015_a_2025[[#This Row],[Var%]]*100</f>
        <v>1.01</v>
      </c>
      <c r="J2296" s="9">
        <f t="shared" si="350"/>
        <v>1</v>
      </c>
      <c r="K2296" s="5">
        <f t="shared" si="351"/>
        <v>0.51</v>
      </c>
      <c r="L2296" s="9">
        <f t="shared" si="352"/>
        <v>1</v>
      </c>
      <c r="M2296" s="5">
        <f t="shared" ca="1" si="353"/>
        <v>0.37200000000000005</v>
      </c>
      <c r="N2296" s="9">
        <f t="shared" ca="1" si="354"/>
        <v>1</v>
      </c>
      <c r="O2296" s="5">
        <f t="shared" ca="1" si="355"/>
        <v>-6.0999999999999964E-2</v>
      </c>
      <c r="P2296" s="9">
        <f t="shared" ca="1" si="356"/>
        <v>0</v>
      </c>
      <c r="Q2296" s="5">
        <f t="shared" ca="1" si="357"/>
        <v>0.59523809523809523</v>
      </c>
      <c r="R2296" s="9">
        <f t="shared" ca="1" si="358"/>
        <v>1</v>
      </c>
      <c r="S2296" s="5">
        <f t="shared" si="359"/>
        <v>1.0000000000000002</v>
      </c>
    </row>
    <row r="2297" spans="1:19" x14ac:dyDescent="0.3">
      <c r="A2297" s="7">
        <v>42460</v>
      </c>
      <c r="B2297" s="3">
        <v>50055</v>
      </c>
      <c r="C2297" s="3">
        <v>51248</v>
      </c>
      <c r="D2297" s="3">
        <v>51248</v>
      </c>
      <c r="E2297" s="3">
        <v>49642</v>
      </c>
      <c r="F2297" s="4" t="s">
        <v>956</v>
      </c>
      <c r="G2297" s="1">
        <f>VALUE(LEFT(F2297,LEN(F2297)-1))*CHOOSE(MATCH(RIGHT(F2297,1),{"K";"M";"B"},0),1000,1000000,1000000000)</f>
        <v>4380000</v>
      </c>
      <c r="H2297" s="6">
        <v>-2.3300000000000001E-2</v>
      </c>
      <c r="I2297" s="5">
        <f>+Dados_Históricos___Ibovespa_2015_a_2025[[#This Row],[Var%]]*100</f>
        <v>-2.33</v>
      </c>
      <c r="J2297" s="9">
        <f t="shared" si="350"/>
        <v>0</v>
      </c>
      <c r="K2297" s="5">
        <f t="shared" si="351"/>
        <v>-1.83</v>
      </c>
      <c r="L2297" s="9">
        <f t="shared" si="352"/>
        <v>0</v>
      </c>
      <c r="M2297" s="5">
        <f t="shared" ca="1" si="353"/>
        <v>0.15600000000000011</v>
      </c>
      <c r="N2297" s="9">
        <f t="shared" ca="1" si="354"/>
        <v>1</v>
      </c>
      <c r="O2297" s="5">
        <f t="shared" ca="1" si="355"/>
        <v>0.49800000000000022</v>
      </c>
      <c r="P2297" s="9">
        <f t="shared" ca="1" si="356"/>
        <v>1</v>
      </c>
      <c r="Q2297" s="5">
        <f t="shared" ca="1" si="357"/>
        <v>0.63047619047619052</v>
      </c>
      <c r="R2297" s="9">
        <f t="shared" ca="1" si="358"/>
        <v>1</v>
      </c>
      <c r="S2297" s="5">
        <f t="shared" si="359"/>
        <v>-1</v>
      </c>
    </row>
    <row r="2298" spans="1:19" x14ac:dyDescent="0.3">
      <c r="A2298" s="7">
        <v>42459</v>
      </c>
      <c r="B2298" s="3">
        <v>51249</v>
      </c>
      <c r="C2298" s="3">
        <v>51155</v>
      </c>
      <c r="D2298" s="3">
        <v>52262</v>
      </c>
      <c r="E2298" s="3">
        <v>50900</v>
      </c>
      <c r="F2298" s="4" t="s">
        <v>890</v>
      </c>
      <c r="G2298" s="1">
        <f>VALUE(LEFT(F2298,LEN(F2298)-1))*CHOOSE(MATCH(RIGHT(F2298,1),{"K";"M";"B"},0),1000,1000000,1000000000)</f>
        <v>4880000</v>
      </c>
      <c r="H2298" s="6">
        <v>1.8E-3</v>
      </c>
      <c r="I2298" s="5">
        <f>+Dados_Históricos___Ibovespa_2015_a_2025[[#This Row],[Var%]]*100</f>
        <v>0.18</v>
      </c>
      <c r="J2298" s="9">
        <f t="shared" si="350"/>
        <v>1</v>
      </c>
      <c r="K2298" s="5">
        <f t="shared" si="351"/>
        <v>0</v>
      </c>
      <c r="L2298" s="9">
        <f t="shared" si="352"/>
        <v>0</v>
      </c>
      <c r="M2298" s="5">
        <f t="shared" ca="1" si="353"/>
        <v>0.10400000000000018</v>
      </c>
      <c r="N2298" s="9">
        <f t="shared" ca="1" si="354"/>
        <v>1</v>
      </c>
      <c r="O2298" s="5">
        <f t="shared" ca="1" si="355"/>
        <v>0.86500000000000021</v>
      </c>
      <c r="P2298" s="9">
        <f t="shared" ca="1" si="356"/>
        <v>1</v>
      </c>
      <c r="Q2298" s="5">
        <f t="shared" ca="1" si="357"/>
        <v>0.88904761904761931</v>
      </c>
      <c r="R2298" s="9">
        <f t="shared" ca="1" si="358"/>
        <v>1</v>
      </c>
      <c r="S2298" s="5">
        <f t="shared" si="359"/>
        <v>1</v>
      </c>
    </row>
    <row r="2299" spans="1:19" x14ac:dyDescent="0.3">
      <c r="A2299" s="7">
        <v>42458</v>
      </c>
      <c r="B2299" s="3">
        <v>51155</v>
      </c>
      <c r="C2299" s="3">
        <v>50839</v>
      </c>
      <c r="D2299" s="3">
        <v>51765</v>
      </c>
      <c r="E2299" s="3">
        <v>50387</v>
      </c>
      <c r="F2299" s="4" t="s">
        <v>1171</v>
      </c>
      <c r="G2299" s="1">
        <f>VALUE(LEFT(F2299,LEN(F2299)-1))*CHOOSE(MATCH(RIGHT(F2299,1),{"K";"M";"B"},0),1000,1000000,1000000000)</f>
        <v>4450000</v>
      </c>
      <c r="H2299" s="6">
        <v>6.1999999999999998E-3</v>
      </c>
      <c r="I2299" s="5">
        <f>+Dados_Históricos___Ibovespa_2015_a_2025[[#This Row],[Var%]]*100</f>
        <v>0.62</v>
      </c>
      <c r="J2299" s="9">
        <f t="shared" si="350"/>
        <v>1</v>
      </c>
      <c r="K2299" s="5">
        <f t="shared" si="351"/>
        <v>0.12</v>
      </c>
      <c r="L2299" s="9">
        <f t="shared" si="352"/>
        <v>1</v>
      </c>
      <c r="M2299" s="5">
        <f t="shared" ca="1" si="353"/>
        <v>4.0000000000001475E-3</v>
      </c>
      <c r="N2299" s="9">
        <f t="shared" ca="1" si="354"/>
        <v>1</v>
      </c>
      <c r="O2299" s="5">
        <f t="shared" ca="1" si="355"/>
        <v>0.49200000000000027</v>
      </c>
      <c r="P2299" s="9">
        <f t="shared" ca="1" si="356"/>
        <v>1</v>
      </c>
      <c r="Q2299" s="5">
        <f t="shared" ca="1" si="357"/>
        <v>1.0180952380952384</v>
      </c>
      <c r="R2299" s="9">
        <f t="shared" ca="1" si="358"/>
        <v>1</v>
      </c>
      <c r="S2299" s="5">
        <f t="shared" si="359"/>
        <v>-1</v>
      </c>
    </row>
    <row r="2300" spans="1:19" x14ac:dyDescent="0.3">
      <c r="A2300" s="7">
        <v>42457</v>
      </c>
      <c r="B2300" s="3">
        <v>50838</v>
      </c>
      <c r="C2300" s="3">
        <v>49687</v>
      </c>
      <c r="D2300" s="3">
        <v>51149</v>
      </c>
      <c r="E2300" s="3">
        <v>49687</v>
      </c>
      <c r="F2300" s="4" t="s">
        <v>1031</v>
      </c>
      <c r="G2300" s="1">
        <f>VALUE(LEFT(F2300,LEN(F2300)-1))*CHOOSE(MATCH(RIGHT(F2300,1),{"K";"M";"B"},0),1000,1000000,1000000000)</f>
        <v>3620000</v>
      </c>
      <c r="H2300" s="6">
        <v>2.3800000000000002E-2</v>
      </c>
      <c r="I2300" s="5">
        <f>+Dados_Históricos___Ibovespa_2015_a_2025[[#This Row],[Var%]]*100</f>
        <v>2.3800000000000003</v>
      </c>
      <c r="J2300" s="9">
        <f t="shared" si="350"/>
        <v>1</v>
      </c>
      <c r="K2300" s="5">
        <f t="shared" si="351"/>
        <v>1.8800000000000003</v>
      </c>
      <c r="L2300" s="9">
        <f t="shared" si="352"/>
        <v>1</v>
      </c>
      <c r="M2300" s="5">
        <f t="shared" ca="1" si="353"/>
        <v>2.0000000000000129E-2</v>
      </c>
      <c r="N2300" s="9">
        <f t="shared" ca="1" si="354"/>
        <v>1</v>
      </c>
      <c r="O2300" s="5">
        <f t="shared" ca="1" si="355"/>
        <v>0.27400000000000019</v>
      </c>
      <c r="P2300" s="9">
        <f t="shared" ca="1" si="356"/>
        <v>1</v>
      </c>
      <c r="Q2300" s="5">
        <f t="shared" ca="1" si="357"/>
        <v>0.95523809523809555</v>
      </c>
      <c r="R2300" s="9">
        <f t="shared" ca="1" si="358"/>
        <v>1</v>
      </c>
      <c r="S2300" s="5">
        <f t="shared" si="359"/>
        <v>-1</v>
      </c>
    </row>
    <row r="2301" spans="1:19" x14ac:dyDescent="0.3">
      <c r="A2301" s="7">
        <v>42453</v>
      </c>
      <c r="B2301" s="3">
        <v>49657</v>
      </c>
      <c r="C2301" s="3">
        <v>49686</v>
      </c>
      <c r="D2301" s="3">
        <v>49686</v>
      </c>
      <c r="E2301" s="3">
        <v>48778</v>
      </c>
      <c r="F2301" s="4" t="s">
        <v>948</v>
      </c>
      <c r="G2301" s="1">
        <f>VALUE(LEFT(F2301,LEN(F2301)-1))*CHOOSE(MATCH(RIGHT(F2301,1),{"K";"M";"B"},0),1000,1000000,1000000000)</f>
        <v>3800000</v>
      </c>
      <c r="H2301" s="6">
        <v>-6.9999999999999999E-4</v>
      </c>
      <c r="I2301" s="5">
        <f>+Dados_Históricos___Ibovespa_2015_a_2025[[#This Row],[Var%]]*100</f>
        <v>-6.9999999999999993E-2</v>
      </c>
      <c r="J2301" s="9">
        <f t="shared" si="350"/>
        <v>0</v>
      </c>
      <c r="K2301" s="5">
        <f t="shared" si="351"/>
        <v>0</v>
      </c>
      <c r="L2301" s="9">
        <f t="shared" si="352"/>
        <v>0</v>
      </c>
      <c r="M2301" s="5">
        <f t="shared" ca="1" si="353"/>
        <v>-0.49399999999999988</v>
      </c>
      <c r="N2301" s="9">
        <f t="shared" ca="1" si="354"/>
        <v>0</v>
      </c>
      <c r="O2301" s="5">
        <f t="shared" ca="1" si="355"/>
        <v>5.00000000000001E-2</v>
      </c>
      <c r="P2301" s="9">
        <f t="shared" ca="1" si="356"/>
        <v>1</v>
      </c>
      <c r="Q2301" s="5">
        <f t="shared" ca="1" si="357"/>
        <v>0.81952380952380954</v>
      </c>
      <c r="R2301" s="9">
        <f t="shared" ca="1" si="358"/>
        <v>1</v>
      </c>
      <c r="S2301" s="5">
        <f t="shared" si="359"/>
        <v>-1</v>
      </c>
    </row>
    <row r="2302" spans="1:19" x14ac:dyDescent="0.3">
      <c r="A2302" s="7">
        <v>42452</v>
      </c>
      <c r="B2302" s="3">
        <v>49690</v>
      </c>
      <c r="C2302" s="3">
        <v>51005</v>
      </c>
      <c r="D2302" s="3">
        <v>51005</v>
      </c>
      <c r="E2302" s="3">
        <v>49491</v>
      </c>
      <c r="F2302" s="4" t="s">
        <v>993</v>
      </c>
      <c r="G2302" s="1">
        <f>VALUE(LEFT(F2302,LEN(F2302)-1))*CHOOSE(MATCH(RIGHT(F2302,1),{"K";"M";"B"},0),1000,1000000,1000000000)</f>
        <v>3750000</v>
      </c>
      <c r="H2302" s="6">
        <v>-2.5899999999999999E-2</v>
      </c>
      <c r="I2302" s="5">
        <f>+Dados_Históricos___Ibovespa_2015_a_2025[[#This Row],[Var%]]*100</f>
        <v>-2.59</v>
      </c>
      <c r="J2302" s="9">
        <f t="shared" si="350"/>
        <v>0</v>
      </c>
      <c r="K2302" s="5">
        <f t="shared" si="351"/>
        <v>-2.09</v>
      </c>
      <c r="L2302" s="9">
        <f t="shared" si="352"/>
        <v>0</v>
      </c>
      <c r="M2302" s="5">
        <f t="shared" ca="1" si="353"/>
        <v>0.84000000000000019</v>
      </c>
      <c r="N2302" s="9">
        <f t="shared" ca="1" si="354"/>
        <v>1</v>
      </c>
      <c r="O2302" s="5">
        <f t="shared" ca="1" si="355"/>
        <v>0.2430000000000001</v>
      </c>
      <c r="P2302" s="9">
        <f t="shared" ca="1" si="356"/>
        <v>1</v>
      </c>
      <c r="Q2302" s="5">
        <f t="shared" ca="1" si="357"/>
        <v>0.77380952380952384</v>
      </c>
      <c r="R2302" s="9">
        <f t="shared" ca="1" si="358"/>
        <v>1</v>
      </c>
      <c r="S2302" s="5">
        <f t="shared" si="359"/>
        <v>1.0000000000000002</v>
      </c>
    </row>
    <row r="2303" spans="1:19" x14ac:dyDescent="0.3">
      <c r="A2303" s="7">
        <v>42451</v>
      </c>
      <c r="B2303" s="3">
        <v>51010</v>
      </c>
      <c r="C2303" s="3">
        <v>51170</v>
      </c>
      <c r="D2303" s="3">
        <v>51215</v>
      </c>
      <c r="E2303" s="3">
        <v>50812</v>
      </c>
      <c r="F2303" s="4" t="s">
        <v>1032</v>
      </c>
      <c r="G2303" s="1">
        <f>VALUE(LEFT(F2303,LEN(F2303)-1))*CHOOSE(MATCH(RIGHT(F2303,1),{"K";"M";"B"},0),1000,1000000,1000000000)</f>
        <v>4019999.9999999995</v>
      </c>
      <c r="H2303" s="6">
        <v>-3.2000000000000002E-3</v>
      </c>
      <c r="I2303" s="5">
        <f>+Dados_Históricos___Ibovespa_2015_a_2025[[#This Row],[Var%]]*100</f>
        <v>-0.32</v>
      </c>
      <c r="J2303" s="9">
        <f t="shared" si="350"/>
        <v>0</v>
      </c>
      <c r="K2303" s="5">
        <f t="shared" si="351"/>
        <v>0</v>
      </c>
      <c r="L2303" s="9">
        <f t="shared" si="352"/>
        <v>0</v>
      </c>
      <c r="M2303" s="5">
        <f t="shared" ca="1" si="353"/>
        <v>1.6260000000000001</v>
      </c>
      <c r="N2303" s="9">
        <f t="shared" ca="1" si="354"/>
        <v>1</v>
      </c>
      <c r="O2303" s="5">
        <f t="shared" ca="1" si="355"/>
        <v>0.41300000000000014</v>
      </c>
      <c r="P2303" s="9">
        <f t="shared" ca="1" si="356"/>
        <v>1</v>
      </c>
      <c r="Q2303" s="5">
        <f t="shared" ca="1" si="357"/>
        <v>0.81857142857142884</v>
      </c>
      <c r="R2303" s="9">
        <f t="shared" ca="1" si="358"/>
        <v>1</v>
      </c>
      <c r="S2303" s="5">
        <f t="shared" si="359"/>
        <v>1</v>
      </c>
    </row>
    <row r="2304" spans="1:19" x14ac:dyDescent="0.3">
      <c r="A2304" s="7">
        <v>42450</v>
      </c>
      <c r="B2304" s="3">
        <v>51172</v>
      </c>
      <c r="C2304" s="3">
        <v>50816</v>
      </c>
      <c r="D2304" s="3">
        <v>51370</v>
      </c>
      <c r="E2304" s="3">
        <v>50765</v>
      </c>
      <c r="F2304" s="4" t="s">
        <v>1006</v>
      </c>
      <c r="G2304" s="1">
        <f>VALUE(LEFT(F2304,LEN(F2304)-1))*CHOOSE(MATCH(RIGHT(F2304,1),{"K";"M";"B"},0),1000,1000000,1000000000)</f>
        <v>3820000</v>
      </c>
      <c r="H2304" s="6">
        <v>7.0000000000000001E-3</v>
      </c>
      <c r="I2304" s="5">
        <f>+Dados_Históricos___Ibovespa_2015_a_2025[[#This Row],[Var%]]*100</f>
        <v>0.70000000000000007</v>
      </c>
      <c r="J2304" s="9">
        <f t="shared" si="350"/>
        <v>1</v>
      </c>
      <c r="K2304" s="5">
        <f t="shared" si="351"/>
        <v>0.20000000000000007</v>
      </c>
      <c r="L2304" s="9">
        <f t="shared" si="352"/>
        <v>1</v>
      </c>
      <c r="M2304" s="5">
        <f t="shared" ca="1" si="353"/>
        <v>0.9800000000000002</v>
      </c>
      <c r="N2304" s="9">
        <f t="shared" ca="1" si="354"/>
        <v>1</v>
      </c>
      <c r="O2304" s="5">
        <f t="shared" ca="1" si="355"/>
        <v>0.4160000000000002</v>
      </c>
      <c r="P2304" s="9">
        <f t="shared" ca="1" si="356"/>
        <v>1</v>
      </c>
      <c r="Q2304" s="5">
        <f t="shared" ca="1" si="357"/>
        <v>1.0276190476190479</v>
      </c>
      <c r="R2304" s="9">
        <f t="shared" ca="1" si="358"/>
        <v>1</v>
      </c>
      <c r="S2304" s="5">
        <f t="shared" si="359"/>
        <v>-1</v>
      </c>
    </row>
    <row r="2305" spans="1:19" x14ac:dyDescent="0.3">
      <c r="A2305" s="7">
        <v>42447</v>
      </c>
      <c r="B2305" s="3">
        <v>50815</v>
      </c>
      <c r="C2305" s="3">
        <v>50915</v>
      </c>
      <c r="D2305" s="3">
        <v>51308</v>
      </c>
      <c r="E2305" s="3">
        <v>50202</v>
      </c>
      <c r="F2305" s="4" t="s">
        <v>867</v>
      </c>
      <c r="G2305" s="1">
        <f>VALUE(LEFT(F2305,LEN(F2305)-1))*CHOOSE(MATCH(RIGHT(F2305,1),{"K";"M";"B"},0),1000,1000000,1000000000)</f>
        <v>5620000</v>
      </c>
      <c r="H2305" s="6">
        <v>-1.9E-3</v>
      </c>
      <c r="I2305" s="5">
        <f>+Dados_Históricos___Ibovespa_2015_a_2025[[#This Row],[Var%]]*100</f>
        <v>-0.19</v>
      </c>
      <c r="J2305" s="9">
        <f t="shared" si="350"/>
        <v>0</v>
      </c>
      <c r="K2305" s="5">
        <f t="shared" si="351"/>
        <v>0</v>
      </c>
      <c r="L2305" s="9">
        <f t="shared" si="352"/>
        <v>0</v>
      </c>
      <c r="M2305" s="5">
        <f t="shared" ca="1" si="353"/>
        <v>0.52800000000000014</v>
      </c>
      <c r="N2305" s="9">
        <f t="shared" ca="1" si="354"/>
        <v>1</v>
      </c>
      <c r="O2305" s="5">
        <f t="shared" ca="1" si="355"/>
        <v>0.37900000000000006</v>
      </c>
      <c r="P2305" s="9">
        <f t="shared" ca="1" si="356"/>
        <v>1</v>
      </c>
      <c r="Q2305" s="5">
        <f t="shared" ca="1" si="357"/>
        <v>1.0019047619047623</v>
      </c>
      <c r="R2305" s="9">
        <f t="shared" ca="1" si="358"/>
        <v>1</v>
      </c>
      <c r="S2305" s="5">
        <f t="shared" si="359"/>
        <v>-0.99999999999999989</v>
      </c>
    </row>
    <row r="2306" spans="1:19" x14ac:dyDescent="0.3">
      <c r="A2306" s="7">
        <v>42446</v>
      </c>
      <c r="B2306" s="3">
        <v>50914</v>
      </c>
      <c r="C2306" s="3">
        <v>47770</v>
      </c>
      <c r="D2306" s="3">
        <v>51268</v>
      </c>
      <c r="E2306" s="3">
        <v>47770</v>
      </c>
      <c r="F2306" s="4" t="s">
        <v>1175</v>
      </c>
      <c r="G2306" s="1">
        <f>VALUE(LEFT(F2306,LEN(F2306)-1))*CHOOSE(MATCH(RIGHT(F2306,1),{"K";"M";"B"},0),1000,1000000,1000000000)</f>
        <v>7470000</v>
      </c>
      <c r="H2306" s="6">
        <v>6.6000000000000003E-2</v>
      </c>
      <c r="I2306" s="5">
        <f>+Dados_Históricos___Ibovespa_2015_a_2025[[#This Row],[Var%]]*100</f>
        <v>6.6000000000000005</v>
      </c>
      <c r="J2306" s="9">
        <f t="shared" ref="J2306:J2369" si="360">IF(I2306&lt;0,0,IF(I2306=0,0,1))</f>
        <v>1</v>
      </c>
      <c r="K2306" s="5">
        <f t="shared" ref="K2306:K2369" si="361">IF(ABS(I2306)&lt;=0.5, 0, IF(I2306&gt;0, I2306-0.5, I2306+0.5))</f>
        <v>6.1000000000000005</v>
      </c>
      <c r="L2306" s="9">
        <f t="shared" ref="L2306:L2369" si="362">IF(K2306&lt;0,0,IF(K2306=0,0,1))</f>
        <v>1</v>
      </c>
      <c r="M2306" s="5">
        <f t="shared" ref="M2306:M2369" ca="1" si="363">AVERAGE(OFFSET(I2306,0,0,5,1))</f>
        <v>0.59400000000000019</v>
      </c>
      <c r="N2306" s="9">
        <f t="shared" ref="N2306:N2369" ca="1" si="364">IF(M2306&lt;0,0,IF(M2306=0,0,1))</f>
        <v>1</v>
      </c>
      <c r="O2306" s="5">
        <f t="shared" ref="O2306:O2369" ca="1" si="365">AVERAGE(OFFSET(I2306,0,0,10,1))</f>
        <v>0.79900000000000004</v>
      </c>
      <c r="P2306" s="9">
        <f t="shared" ref="P2306:P2369" ca="1" si="366">IF(O2306&lt;0,0,IF(O2306=0,0,1))</f>
        <v>1</v>
      </c>
      <c r="Q2306" s="5">
        <f t="shared" ref="Q2306:Q2369" ca="1" si="367">AVERAGE(OFFSET(I2306,0,0,21,1))</f>
        <v>0.99333333333333351</v>
      </c>
      <c r="R2306" s="9">
        <f t="shared" ref="R2306:R2369" ca="1" si="368">IF(Q2306&lt;0,0,IF(Q2306=0,0,1))</f>
        <v>1</v>
      </c>
      <c r="S2306" s="5">
        <f t="shared" ref="S2306:S2369" si="369">CORREL(G2305:G2306,I2305:I2306)</f>
        <v>1</v>
      </c>
    </row>
    <row r="2307" spans="1:19" x14ac:dyDescent="0.3">
      <c r="A2307" s="7">
        <v>42445</v>
      </c>
      <c r="B2307" s="3">
        <v>47763</v>
      </c>
      <c r="C2307" s="3">
        <v>47130</v>
      </c>
      <c r="D2307" s="3">
        <v>47814</v>
      </c>
      <c r="E2307" s="3">
        <v>46521</v>
      </c>
      <c r="F2307" s="4" t="s">
        <v>1176</v>
      </c>
      <c r="G2307" s="1">
        <f>VALUE(LEFT(F2307,LEN(F2307)-1))*CHOOSE(MATCH(RIGHT(F2307,1),{"K";"M";"B"},0),1000,1000000,1000000000)</f>
        <v>5270000</v>
      </c>
      <c r="H2307" s="6">
        <v>1.34E-2</v>
      </c>
      <c r="I2307" s="5">
        <f>+Dados_Históricos___Ibovespa_2015_a_2025[[#This Row],[Var%]]*100</f>
        <v>1.34</v>
      </c>
      <c r="J2307" s="9">
        <f t="shared" si="360"/>
        <v>1</v>
      </c>
      <c r="K2307" s="5">
        <f t="shared" si="361"/>
        <v>0.84000000000000008</v>
      </c>
      <c r="L2307" s="9">
        <f t="shared" si="362"/>
        <v>1</v>
      </c>
      <c r="M2307" s="5">
        <f t="shared" ca="1" si="363"/>
        <v>-0.35399999999999993</v>
      </c>
      <c r="N2307" s="9">
        <f t="shared" ca="1" si="364"/>
        <v>0</v>
      </c>
      <c r="O2307" s="5">
        <f t="shared" ca="1" si="365"/>
        <v>0.65100000000000002</v>
      </c>
      <c r="P2307" s="9">
        <f t="shared" ca="1" si="366"/>
        <v>1</v>
      </c>
      <c r="Q2307" s="5">
        <f t="shared" ca="1" si="367"/>
        <v>0.75857142857142867</v>
      </c>
      <c r="R2307" s="9">
        <f t="shared" ca="1" si="368"/>
        <v>1</v>
      </c>
      <c r="S2307" s="5">
        <f t="shared" si="369"/>
        <v>1</v>
      </c>
    </row>
    <row r="2308" spans="1:19" x14ac:dyDescent="0.3">
      <c r="A2308" s="7">
        <v>42444</v>
      </c>
      <c r="B2308" s="3">
        <v>47130</v>
      </c>
      <c r="C2308" s="3">
        <v>48866</v>
      </c>
      <c r="D2308" s="3">
        <v>48866</v>
      </c>
      <c r="E2308" s="3">
        <v>46684</v>
      </c>
      <c r="F2308" s="4" t="s">
        <v>898</v>
      </c>
      <c r="G2308" s="1">
        <f>VALUE(LEFT(F2308,LEN(F2308)-1))*CHOOSE(MATCH(RIGHT(F2308,1),{"K";"M";"B"},0),1000,1000000,1000000000)</f>
        <v>5670000</v>
      </c>
      <c r="H2308" s="6">
        <v>-3.5499999999999997E-2</v>
      </c>
      <c r="I2308" s="5">
        <f>+Dados_Históricos___Ibovespa_2015_a_2025[[#This Row],[Var%]]*100</f>
        <v>-3.55</v>
      </c>
      <c r="J2308" s="9">
        <f t="shared" si="360"/>
        <v>0</v>
      </c>
      <c r="K2308" s="5">
        <f t="shared" si="361"/>
        <v>-3.05</v>
      </c>
      <c r="L2308" s="9">
        <f t="shared" si="362"/>
        <v>0</v>
      </c>
      <c r="M2308" s="5">
        <f t="shared" ca="1" si="363"/>
        <v>-0.8</v>
      </c>
      <c r="N2308" s="9">
        <f t="shared" ca="1" si="364"/>
        <v>0</v>
      </c>
      <c r="O2308" s="5">
        <f t="shared" ca="1" si="365"/>
        <v>0.69199999999999995</v>
      </c>
      <c r="P2308" s="9">
        <f t="shared" ca="1" si="366"/>
        <v>1</v>
      </c>
      <c r="Q2308" s="5">
        <f t="shared" ca="1" si="367"/>
        <v>0.79619047619047634</v>
      </c>
      <c r="R2308" s="9">
        <f t="shared" ca="1" si="368"/>
        <v>1</v>
      </c>
      <c r="S2308" s="5">
        <f t="shared" si="369"/>
        <v>-0.99999999999999989</v>
      </c>
    </row>
    <row r="2309" spans="1:19" x14ac:dyDescent="0.3">
      <c r="A2309" s="7">
        <v>42443</v>
      </c>
      <c r="B2309" s="3">
        <v>48867</v>
      </c>
      <c r="C2309" s="3">
        <v>49639</v>
      </c>
      <c r="D2309" s="3">
        <v>50166</v>
      </c>
      <c r="E2309" s="3">
        <v>48757</v>
      </c>
      <c r="F2309" s="4" t="s">
        <v>826</v>
      </c>
      <c r="G2309" s="1">
        <f>VALUE(LEFT(F2309,LEN(F2309)-1))*CHOOSE(MATCH(RIGHT(F2309,1),{"K";"M";"B"},0),1000,1000000,1000000000)</f>
        <v>4950000</v>
      </c>
      <c r="H2309" s="6">
        <v>-1.5599999999999999E-2</v>
      </c>
      <c r="I2309" s="5">
        <f>+Dados_Históricos___Ibovespa_2015_a_2025[[#This Row],[Var%]]*100</f>
        <v>-1.5599999999999998</v>
      </c>
      <c r="J2309" s="9">
        <f t="shared" si="360"/>
        <v>0</v>
      </c>
      <c r="K2309" s="5">
        <f t="shared" si="361"/>
        <v>-1.0599999999999998</v>
      </c>
      <c r="L2309" s="9">
        <f t="shared" si="362"/>
        <v>0</v>
      </c>
      <c r="M2309" s="5">
        <f t="shared" ca="1" si="363"/>
        <v>-0.14799999999999999</v>
      </c>
      <c r="N2309" s="9">
        <f t="shared" ca="1" si="364"/>
        <v>0</v>
      </c>
      <c r="O2309" s="5">
        <f t="shared" ca="1" si="365"/>
        <v>1.3569999999999998</v>
      </c>
      <c r="P2309" s="9">
        <f t="shared" ca="1" si="366"/>
        <v>1</v>
      </c>
      <c r="Q2309" s="5">
        <f t="shared" ca="1" si="367"/>
        <v>0.99952380952380948</v>
      </c>
      <c r="R2309" s="9">
        <f t="shared" ca="1" si="368"/>
        <v>1</v>
      </c>
      <c r="S2309" s="5">
        <f t="shared" si="369"/>
        <v>-1</v>
      </c>
    </row>
    <row r="2310" spans="1:19" x14ac:dyDescent="0.3">
      <c r="A2310" s="7">
        <v>42440</v>
      </c>
      <c r="B2310" s="3">
        <v>49639</v>
      </c>
      <c r="C2310" s="3">
        <v>49574</v>
      </c>
      <c r="D2310" s="3">
        <v>50038</v>
      </c>
      <c r="E2310" s="3">
        <v>49156</v>
      </c>
      <c r="F2310" s="4" t="s">
        <v>951</v>
      </c>
      <c r="G2310" s="1">
        <f>VALUE(LEFT(F2310,LEN(F2310)-1))*CHOOSE(MATCH(RIGHT(F2310,1),{"K";"M";"B"},0),1000,1000000,1000000000)</f>
        <v>6190000</v>
      </c>
      <c r="H2310" s="6">
        <v>1.4E-3</v>
      </c>
      <c r="I2310" s="5">
        <f>+Dados_Históricos___Ibovespa_2015_a_2025[[#This Row],[Var%]]*100</f>
        <v>0.13999999999999999</v>
      </c>
      <c r="J2310" s="9">
        <f t="shared" si="360"/>
        <v>1</v>
      </c>
      <c r="K2310" s="5">
        <f t="shared" si="361"/>
        <v>0</v>
      </c>
      <c r="L2310" s="9">
        <f t="shared" si="362"/>
        <v>0</v>
      </c>
      <c r="M2310" s="5">
        <f t="shared" ca="1" si="363"/>
        <v>0.22999999999999998</v>
      </c>
      <c r="N2310" s="9">
        <f t="shared" ca="1" si="364"/>
        <v>1</v>
      </c>
      <c r="O2310" s="5">
        <f t="shared" ca="1" si="365"/>
        <v>1.802</v>
      </c>
      <c r="P2310" s="9">
        <f t="shared" ca="1" si="366"/>
        <v>1</v>
      </c>
      <c r="Q2310" s="5">
        <f t="shared" ca="1" si="367"/>
        <v>1.1333333333333333</v>
      </c>
      <c r="R2310" s="9">
        <f t="shared" ca="1" si="368"/>
        <v>1</v>
      </c>
      <c r="S2310" s="5">
        <f t="shared" si="369"/>
        <v>1</v>
      </c>
    </row>
    <row r="2311" spans="1:19" x14ac:dyDescent="0.3">
      <c r="A2311" s="7">
        <v>42439</v>
      </c>
      <c r="B2311" s="3">
        <v>49571</v>
      </c>
      <c r="C2311" s="3">
        <v>48667</v>
      </c>
      <c r="D2311" s="3">
        <v>49974</v>
      </c>
      <c r="E2311" s="3">
        <v>47922</v>
      </c>
      <c r="F2311" s="4" t="s">
        <v>181</v>
      </c>
      <c r="G2311" s="1">
        <f>VALUE(LEFT(F2311,LEN(F2311)-1))*CHOOSE(MATCH(RIGHT(F2311,1),{"K";"M";"B"},0),1000,1000000,1000000000)</f>
        <v>7700000</v>
      </c>
      <c r="H2311" s="6">
        <v>1.8599999999999998E-2</v>
      </c>
      <c r="I2311" s="5">
        <f>+Dados_Históricos___Ibovespa_2015_a_2025[[#This Row],[Var%]]*100</f>
        <v>1.8599999999999999</v>
      </c>
      <c r="J2311" s="9">
        <f t="shared" si="360"/>
        <v>1</v>
      </c>
      <c r="K2311" s="5">
        <f t="shared" si="361"/>
        <v>1.3599999999999999</v>
      </c>
      <c r="L2311" s="9">
        <f t="shared" si="362"/>
        <v>1</v>
      </c>
      <c r="M2311" s="5">
        <f t="shared" ca="1" si="363"/>
        <v>1.004</v>
      </c>
      <c r="N2311" s="9">
        <f t="shared" ca="1" si="364"/>
        <v>1</v>
      </c>
      <c r="O2311" s="5">
        <f t="shared" ca="1" si="365"/>
        <v>1.718</v>
      </c>
      <c r="P2311" s="9">
        <f t="shared" ca="1" si="366"/>
        <v>1</v>
      </c>
      <c r="Q2311" s="5">
        <f t="shared" ca="1" si="367"/>
        <v>1.0019047619047619</v>
      </c>
      <c r="R2311" s="9">
        <f t="shared" ca="1" si="368"/>
        <v>1</v>
      </c>
      <c r="S2311" s="5">
        <f t="shared" si="369"/>
        <v>1.0000000000000002</v>
      </c>
    </row>
    <row r="2312" spans="1:19" x14ac:dyDescent="0.3">
      <c r="A2312" s="7">
        <v>42438</v>
      </c>
      <c r="B2312" s="3">
        <v>48665</v>
      </c>
      <c r="C2312" s="3">
        <v>49102</v>
      </c>
      <c r="D2312" s="3">
        <v>50001</v>
      </c>
      <c r="E2312" s="3">
        <v>48623</v>
      </c>
      <c r="F2312" s="4" t="s">
        <v>1177</v>
      </c>
      <c r="G2312" s="1">
        <f>VALUE(LEFT(F2312,LEN(F2312)-1))*CHOOSE(MATCH(RIGHT(F2312,1),{"K";"M";"B"},0),1000,1000000,1000000000)</f>
        <v>6420000</v>
      </c>
      <c r="H2312" s="6">
        <v>-8.8999999999999999E-3</v>
      </c>
      <c r="I2312" s="5">
        <f>+Dados_Históricos___Ibovespa_2015_a_2025[[#This Row],[Var%]]*100</f>
        <v>-0.89</v>
      </c>
      <c r="J2312" s="9">
        <f t="shared" si="360"/>
        <v>0</v>
      </c>
      <c r="K2312" s="5">
        <f t="shared" si="361"/>
        <v>-0.39</v>
      </c>
      <c r="L2312" s="9">
        <f t="shared" si="362"/>
        <v>0</v>
      </c>
      <c r="M2312" s="5">
        <f t="shared" ca="1" si="363"/>
        <v>1.6560000000000001</v>
      </c>
      <c r="N2312" s="9">
        <f t="shared" ca="1" si="364"/>
        <v>1</v>
      </c>
      <c r="O2312" s="5">
        <f t="shared" ca="1" si="365"/>
        <v>1.4849999999999999</v>
      </c>
      <c r="P2312" s="9">
        <f t="shared" ca="1" si="366"/>
        <v>1</v>
      </c>
      <c r="Q2312" s="5">
        <f t="shared" ca="1" si="367"/>
        <v>0.88809523809523805</v>
      </c>
      <c r="R2312" s="9">
        <f t="shared" ca="1" si="368"/>
        <v>1</v>
      </c>
      <c r="S2312" s="5">
        <f t="shared" si="369"/>
        <v>1</v>
      </c>
    </row>
    <row r="2313" spans="1:19" x14ac:dyDescent="0.3">
      <c r="A2313" s="7">
        <v>42437</v>
      </c>
      <c r="B2313" s="3">
        <v>49102</v>
      </c>
      <c r="C2313" s="3">
        <v>49244</v>
      </c>
      <c r="D2313" s="3">
        <v>49914</v>
      </c>
      <c r="E2313" s="3">
        <v>48847</v>
      </c>
      <c r="F2313" s="4" t="s">
        <v>1178</v>
      </c>
      <c r="G2313" s="1">
        <f>VALUE(LEFT(F2313,LEN(F2313)-1))*CHOOSE(MATCH(RIGHT(F2313,1),{"K";"M";"B"},0),1000,1000000,1000000000)</f>
        <v>7370000</v>
      </c>
      <c r="H2313" s="6">
        <v>-2.8999999999999998E-3</v>
      </c>
      <c r="I2313" s="5">
        <f>+Dados_Históricos___Ibovespa_2015_a_2025[[#This Row],[Var%]]*100</f>
        <v>-0.28999999999999998</v>
      </c>
      <c r="J2313" s="9">
        <f t="shared" si="360"/>
        <v>0</v>
      </c>
      <c r="K2313" s="5">
        <f t="shared" si="361"/>
        <v>0</v>
      </c>
      <c r="L2313" s="9">
        <f t="shared" si="362"/>
        <v>0</v>
      </c>
      <c r="M2313" s="5">
        <f t="shared" ca="1" si="363"/>
        <v>2.1840000000000002</v>
      </c>
      <c r="N2313" s="9">
        <f t="shared" ca="1" si="364"/>
        <v>1</v>
      </c>
      <c r="O2313" s="5">
        <f t="shared" ca="1" si="365"/>
        <v>1.4710000000000001</v>
      </c>
      <c r="P2313" s="9">
        <f t="shared" ca="1" si="366"/>
        <v>1</v>
      </c>
      <c r="Q2313" s="5">
        <f t="shared" ca="1" si="367"/>
        <v>0.90380952380952384</v>
      </c>
      <c r="R2313" s="9">
        <f t="shared" ca="1" si="368"/>
        <v>1</v>
      </c>
      <c r="S2313" s="5">
        <f t="shared" si="369"/>
        <v>0.99999999999999978</v>
      </c>
    </row>
    <row r="2314" spans="1:19" x14ac:dyDescent="0.3">
      <c r="A2314" s="7">
        <v>42436</v>
      </c>
      <c r="B2314" s="3">
        <v>49246</v>
      </c>
      <c r="C2314" s="3">
        <v>49089</v>
      </c>
      <c r="D2314" s="3">
        <v>49639</v>
      </c>
      <c r="E2314" s="3">
        <v>48746</v>
      </c>
      <c r="F2314" s="4" t="s">
        <v>811</v>
      </c>
      <c r="G2314" s="1">
        <f>VALUE(LEFT(F2314,LEN(F2314)-1))*CHOOSE(MATCH(RIGHT(F2314,1),{"K";"M";"B"},0),1000,1000000,1000000000)</f>
        <v>5900000</v>
      </c>
      <c r="H2314" s="6">
        <v>3.3E-3</v>
      </c>
      <c r="I2314" s="5">
        <f>+Dados_Históricos___Ibovespa_2015_a_2025[[#This Row],[Var%]]*100</f>
        <v>0.33</v>
      </c>
      <c r="J2314" s="9">
        <f t="shared" si="360"/>
        <v>1</v>
      </c>
      <c r="K2314" s="5">
        <f t="shared" si="361"/>
        <v>0</v>
      </c>
      <c r="L2314" s="9">
        <f t="shared" si="362"/>
        <v>0</v>
      </c>
      <c r="M2314" s="5">
        <f t="shared" ca="1" si="363"/>
        <v>2.8620000000000001</v>
      </c>
      <c r="N2314" s="9">
        <f t="shared" ca="1" si="364"/>
        <v>1</v>
      </c>
      <c r="O2314" s="5">
        <f t="shared" ca="1" si="365"/>
        <v>1.3350000000000002</v>
      </c>
      <c r="P2314" s="9">
        <f t="shared" ca="1" si="366"/>
        <v>1</v>
      </c>
      <c r="Q2314" s="5">
        <f t="shared" ca="1" si="367"/>
        <v>1.0657142857142856</v>
      </c>
      <c r="R2314" s="9">
        <f t="shared" ca="1" si="368"/>
        <v>1</v>
      </c>
      <c r="S2314" s="5">
        <f t="shared" si="369"/>
        <v>-1</v>
      </c>
    </row>
    <row r="2315" spans="1:19" x14ac:dyDescent="0.3">
      <c r="A2315" s="7">
        <v>42433</v>
      </c>
      <c r="B2315" s="3">
        <v>49085</v>
      </c>
      <c r="C2315" s="3">
        <v>47194</v>
      </c>
      <c r="D2315" s="3">
        <v>50024</v>
      </c>
      <c r="E2315" s="3">
        <v>47194</v>
      </c>
      <c r="F2315" s="4" t="s">
        <v>401</v>
      </c>
      <c r="G2315" s="1">
        <f>VALUE(LEFT(F2315,LEN(F2315)-1))*CHOOSE(MATCH(RIGHT(F2315,1),{"K";"M";"B"},0),1000,1000000,1000000000)</f>
        <v>10600000</v>
      </c>
      <c r="H2315" s="6">
        <v>4.0099999999999997E-2</v>
      </c>
      <c r="I2315" s="5">
        <f>+Dados_Históricos___Ibovespa_2015_a_2025[[#This Row],[Var%]]*100</f>
        <v>4.01</v>
      </c>
      <c r="J2315" s="9">
        <f t="shared" si="360"/>
        <v>1</v>
      </c>
      <c r="K2315" s="5">
        <f t="shared" si="361"/>
        <v>3.51</v>
      </c>
      <c r="L2315" s="9">
        <f t="shared" si="362"/>
        <v>1</v>
      </c>
      <c r="M2315" s="5">
        <f t="shared" ca="1" si="363"/>
        <v>3.3739999999999997</v>
      </c>
      <c r="N2315" s="9">
        <f t="shared" ca="1" si="364"/>
        <v>1</v>
      </c>
      <c r="O2315" s="5">
        <f t="shared" ca="1" si="365"/>
        <v>1.7089999999999996</v>
      </c>
      <c r="P2315" s="9">
        <f t="shared" ca="1" si="366"/>
        <v>1</v>
      </c>
      <c r="Q2315" s="5">
        <f t="shared" ca="1" si="367"/>
        <v>1.1723809523809521</v>
      </c>
      <c r="R2315" s="9">
        <f t="shared" ca="1" si="368"/>
        <v>1</v>
      </c>
      <c r="S2315" s="5">
        <f t="shared" si="369"/>
        <v>1</v>
      </c>
    </row>
    <row r="2316" spans="1:19" x14ac:dyDescent="0.3">
      <c r="A2316" s="7">
        <v>42432</v>
      </c>
      <c r="B2316" s="3">
        <v>47193</v>
      </c>
      <c r="C2316" s="3">
        <v>44900</v>
      </c>
      <c r="D2316" s="3">
        <v>47375</v>
      </c>
      <c r="E2316" s="3">
        <v>44900</v>
      </c>
      <c r="F2316" s="4" t="s">
        <v>1179</v>
      </c>
      <c r="G2316" s="1">
        <f>VALUE(LEFT(F2316,LEN(F2316)-1))*CHOOSE(MATCH(RIGHT(F2316,1),{"K";"M";"B"},0),1000,1000000,1000000000)</f>
        <v>9310000</v>
      </c>
      <c r="H2316" s="6">
        <v>5.1200000000000002E-2</v>
      </c>
      <c r="I2316" s="5">
        <f>+Dados_Históricos___Ibovespa_2015_a_2025[[#This Row],[Var%]]*100</f>
        <v>5.12</v>
      </c>
      <c r="J2316" s="9">
        <f t="shared" si="360"/>
        <v>1</v>
      </c>
      <c r="K2316" s="5">
        <f t="shared" si="361"/>
        <v>4.62</v>
      </c>
      <c r="L2316" s="9">
        <f t="shared" si="362"/>
        <v>1</v>
      </c>
      <c r="M2316" s="5">
        <f t="shared" ca="1" si="363"/>
        <v>2.4319999999999999</v>
      </c>
      <c r="N2316" s="9">
        <f t="shared" ca="1" si="364"/>
        <v>1</v>
      </c>
      <c r="O2316" s="5">
        <f t="shared" ca="1" si="365"/>
        <v>1.3240000000000001</v>
      </c>
      <c r="P2316" s="9">
        <f t="shared" ca="1" si="366"/>
        <v>1</v>
      </c>
      <c r="Q2316" s="5">
        <f t="shared" ca="1" si="367"/>
        <v>0.74952380952380948</v>
      </c>
      <c r="R2316" s="9">
        <f t="shared" ca="1" si="368"/>
        <v>1</v>
      </c>
      <c r="S2316" s="5">
        <f t="shared" si="369"/>
        <v>-1</v>
      </c>
    </row>
    <row r="2317" spans="1:19" x14ac:dyDescent="0.3">
      <c r="A2317" s="7">
        <v>42431</v>
      </c>
      <c r="B2317" s="3">
        <v>44893</v>
      </c>
      <c r="C2317" s="3">
        <v>44122</v>
      </c>
      <c r="D2317" s="3">
        <v>44983</v>
      </c>
      <c r="E2317" s="3">
        <v>43841</v>
      </c>
      <c r="F2317" s="4" t="s">
        <v>833</v>
      </c>
      <c r="G2317" s="1">
        <f>VALUE(LEFT(F2317,LEN(F2317)-1))*CHOOSE(MATCH(RIGHT(F2317,1),{"K";"M";"B"},0),1000,1000000,1000000000)</f>
        <v>5160000</v>
      </c>
      <c r="H2317" s="6">
        <v>1.7500000000000002E-2</v>
      </c>
      <c r="I2317" s="5">
        <f>+Dados_Históricos___Ibovespa_2015_a_2025[[#This Row],[Var%]]*100</f>
        <v>1.7500000000000002</v>
      </c>
      <c r="J2317" s="9">
        <f t="shared" si="360"/>
        <v>1</v>
      </c>
      <c r="K2317" s="5">
        <f t="shared" si="361"/>
        <v>1.2500000000000002</v>
      </c>
      <c r="L2317" s="9">
        <f t="shared" si="362"/>
        <v>1</v>
      </c>
      <c r="M2317" s="5">
        <f t="shared" ca="1" si="363"/>
        <v>1.3140000000000001</v>
      </c>
      <c r="N2317" s="9">
        <f t="shared" ca="1" si="364"/>
        <v>1</v>
      </c>
      <c r="O2317" s="5">
        <f t="shared" ca="1" si="365"/>
        <v>0.77499999999999991</v>
      </c>
      <c r="P2317" s="9">
        <f t="shared" ca="1" si="366"/>
        <v>1</v>
      </c>
      <c r="Q2317" s="5">
        <f t="shared" ca="1" si="367"/>
        <v>0.52523809523809517</v>
      </c>
      <c r="R2317" s="9">
        <f t="shared" ca="1" si="368"/>
        <v>1</v>
      </c>
      <c r="S2317" s="5">
        <f t="shared" si="369"/>
        <v>1</v>
      </c>
    </row>
    <row r="2318" spans="1:19" x14ac:dyDescent="0.3">
      <c r="A2318" s="7">
        <v>42430</v>
      </c>
      <c r="B2318" s="3">
        <v>44122</v>
      </c>
      <c r="C2318" s="3">
        <v>42795</v>
      </c>
      <c r="D2318" s="3">
        <v>44181</v>
      </c>
      <c r="E2318" s="3">
        <v>42795</v>
      </c>
      <c r="F2318" s="4" t="s">
        <v>1046</v>
      </c>
      <c r="G2318" s="1">
        <f>VALUE(LEFT(F2318,LEN(F2318)-1))*CHOOSE(MATCH(RIGHT(F2318,1),{"K";"M";"B"},0),1000,1000000,1000000000)</f>
        <v>4750000</v>
      </c>
      <c r="H2318" s="6">
        <v>3.1E-2</v>
      </c>
      <c r="I2318" s="5">
        <f>+Dados_Históricos___Ibovespa_2015_a_2025[[#This Row],[Var%]]*100</f>
        <v>3.1</v>
      </c>
      <c r="J2318" s="9">
        <f t="shared" si="360"/>
        <v>1</v>
      </c>
      <c r="K2318" s="5">
        <f t="shared" si="361"/>
        <v>2.6</v>
      </c>
      <c r="L2318" s="9">
        <f t="shared" si="362"/>
        <v>1</v>
      </c>
      <c r="M2318" s="5">
        <f t="shared" ca="1" si="363"/>
        <v>0.75800000000000001</v>
      </c>
      <c r="N2318" s="9">
        <f t="shared" ca="1" si="364"/>
        <v>1</v>
      </c>
      <c r="O2318" s="5">
        <f t="shared" ca="1" si="365"/>
        <v>0.76700000000000002</v>
      </c>
      <c r="P2318" s="9">
        <f t="shared" ca="1" si="366"/>
        <v>1</v>
      </c>
      <c r="Q2318" s="5">
        <f t="shared" ca="1" si="367"/>
        <v>0.66095238095238096</v>
      </c>
      <c r="R2318" s="9">
        <f t="shared" ca="1" si="368"/>
        <v>1</v>
      </c>
      <c r="S2318" s="5">
        <f t="shared" si="369"/>
        <v>-1</v>
      </c>
    </row>
    <row r="2319" spans="1:19" x14ac:dyDescent="0.3">
      <c r="A2319" s="7">
        <v>42429</v>
      </c>
      <c r="B2319" s="3">
        <v>42794</v>
      </c>
      <c r="C2319" s="3">
        <v>41599</v>
      </c>
      <c r="D2319" s="3">
        <v>43053</v>
      </c>
      <c r="E2319" s="3">
        <v>41599</v>
      </c>
      <c r="F2319" s="4" t="s">
        <v>915</v>
      </c>
      <c r="G2319" s="1">
        <f>VALUE(LEFT(F2319,LEN(F2319)-1))*CHOOSE(MATCH(RIGHT(F2319,1),{"K";"M";"B"},0),1000,1000000,1000000000)</f>
        <v>4610000</v>
      </c>
      <c r="H2319" s="6">
        <v>2.8899999999999999E-2</v>
      </c>
      <c r="I2319" s="5">
        <f>+Dados_Históricos___Ibovespa_2015_a_2025[[#This Row],[Var%]]*100</f>
        <v>2.8899999999999997</v>
      </c>
      <c r="J2319" s="9">
        <f t="shared" si="360"/>
        <v>1</v>
      </c>
      <c r="K2319" s="5">
        <f t="shared" si="361"/>
        <v>2.3899999999999997</v>
      </c>
      <c r="L2319" s="9">
        <f t="shared" si="362"/>
        <v>1</v>
      </c>
      <c r="M2319" s="5">
        <f t="shared" ca="1" si="363"/>
        <v>-0.19200000000000012</v>
      </c>
      <c r="N2319" s="9">
        <f t="shared" ca="1" si="364"/>
        <v>0</v>
      </c>
      <c r="O2319" s="5">
        <f t="shared" ca="1" si="365"/>
        <v>0.66999999999999993</v>
      </c>
      <c r="P2319" s="9">
        <f t="shared" ca="1" si="366"/>
        <v>1</v>
      </c>
      <c r="Q2319" s="5">
        <f t="shared" ca="1" si="367"/>
        <v>0.54476190476190467</v>
      </c>
      <c r="R2319" s="9">
        <f t="shared" ca="1" si="368"/>
        <v>1</v>
      </c>
      <c r="S2319" s="5">
        <f t="shared" si="369"/>
        <v>1</v>
      </c>
    </row>
    <row r="2320" spans="1:19" x14ac:dyDescent="0.3">
      <c r="A2320" s="7">
        <v>42426</v>
      </c>
      <c r="B2320" s="3">
        <v>41593</v>
      </c>
      <c r="C2320" s="3">
        <v>41889</v>
      </c>
      <c r="D2320" s="3">
        <v>42495</v>
      </c>
      <c r="E2320" s="3">
        <v>41417</v>
      </c>
      <c r="F2320" s="4" t="s">
        <v>1028</v>
      </c>
      <c r="G2320" s="1">
        <f>VALUE(LEFT(F2320,LEN(F2320)-1))*CHOOSE(MATCH(RIGHT(F2320,1),{"K";"M";"B"},0),1000,1000000,1000000000)</f>
        <v>3380000</v>
      </c>
      <c r="H2320" s="6">
        <v>-7.0000000000000001E-3</v>
      </c>
      <c r="I2320" s="5">
        <f>+Dados_Históricos___Ibovespa_2015_a_2025[[#This Row],[Var%]]*100</f>
        <v>-0.70000000000000007</v>
      </c>
      <c r="J2320" s="9">
        <f t="shared" si="360"/>
        <v>0</v>
      </c>
      <c r="K2320" s="5">
        <f t="shared" si="361"/>
        <v>-0.20000000000000007</v>
      </c>
      <c r="L2320" s="9">
        <f t="shared" si="362"/>
        <v>0</v>
      </c>
      <c r="M2320" s="5">
        <f t="shared" ca="1" si="363"/>
        <v>4.3999999999999949E-2</v>
      </c>
      <c r="N2320" s="9">
        <f t="shared" ca="1" si="364"/>
        <v>1</v>
      </c>
      <c r="O2320" s="5">
        <f t="shared" ca="1" si="365"/>
        <v>0.45299999999999996</v>
      </c>
      <c r="P2320" s="9">
        <f t="shared" ca="1" si="366"/>
        <v>1</v>
      </c>
      <c r="Q2320" s="5">
        <f t="shared" ca="1" si="367"/>
        <v>0.51857142857142846</v>
      </c>
      <c r="R2320" s="9">
        <f t="shared" ca="1" si="368"/>
        <v>1</v>
      </c>
      <c r="S2320" s="5">
        <f t="shared" si="369"/>
        <v>1</v>
      </c>
    </row>
    <row r="2321" spans="1:19" x14ac:dyDescent="0.3">
      <c r="A2321" s="7">
        <v>42425</v>
      </c>
      <c r="B2321" s="3">
        <v>41888</v>
      </c>
      <c r="C2321" s="3">
        <v>42084</v>
      </c>
      <c r="D2321" s="3">
        <v>42327</v>
      </c>
      <c r="E2321" s="3">
        <v>41442</v>
      </c>
      <c r="F2321" s="4" t="s">
        <v>922</v>
      </c>
      <c r="G2321" s="1">
        <f>VALUE(LEFT(F2321,LEN(F2321)-1))*CHOOSE(MATCH(RIGHT(F2321,1),{"K";"M";"B"},0),1000,1000000,1000000000)</f>
        <v>4050000</v>
      </c>
      <c r="H2321" s="6">
        <v>-4.7000000000000002E-3</v>
      </c>
      <c r="I2321" s="5">
        <f>+Dados_Históricos___Ibovespa_2015_a_2025[[#This Row],[Var%]]*100</f>
        <v>-0.47000000000000003</v>
      </c>
      <c r="J2321" s="9">
        <f t="shared" si="360"/>
        <v>0</v>
      </c>
      <c r="K2321" s="5">
        <f t="shared" si="361"/>
        <v>0</v>
      </c>
      <c r="L2321" s="9">
        <f t="shared" si="362"/>
        <v>0</v>
      </c>
      <c r="M2321" s="5">
        <f t="shared" ca="1" si="363"/>
        <v>0.21599999999999997</v>
      </c>
      <c r="N2321" s="9">
        <f t="shared" ca="1" si="364"/>
        <v>1</v>
      </c>
      <c r="O2321" s="5">
        <f t="shared" ca="1" si="365"/>
        <v>0.64799999999999991</v>
      </c>
      <c r="P2321" s="9">
        <f t="shared" ca="1" si="366"/>
        <v>1</v>
      </c>
      <c r="Q2321" s="5">
        <f t="shared" ca="1" si="367"/>
        <v>0.48523809523809519</v>
      </c>
      <c r="R2321" s="9">
        <f t="shared" ca="1" si="368"/>
        <v>1</v>
      </c>
      <c r="S2321" s="5">
        <f t="shared" si="369"/>
        <v>1</v>
      </c>
    </row>
    <row r="2322" spans="1:19" x14ac:dyDescent="0.3">
      <c r="A2322" s="7">
        <v>42424</v>
      </c>
      <c r="B2322" s="3">
        <v>42085</v>
      </c>
      <c r="C2322" s="3">
        <v>42521</v>
      </c>
      <c r="D2322" s="3">
        <v>42521</v>
      </c>
      <c r="E2322" s="3">
        <v>41211</v>
      </c>
      <c r="F2322" s="4" t="s">
        <v>1054</v>
      </c>
      <c r="G2322" s="1">
        <f>VALUE(LEFT(F2322,LEN(F2322)-1))*CHOOSE(MATCH(RIGHT(F2322,1),{"K";"M";"B"},0),1000,1000000,1000000000)</f>
        <v>3630000</v>
      </c>
      <c r="H2322" s="6">
        <v>-1.03E-2</v>
      </c>
      <c r="I2322" s="5">
        <f>+Dados_Históricos___Ibovespa_2015_a_2025[[#This Row],[Var%]]*100</f>
        <v>-1.03</v>
      </c>
      <c r="J2322" s="9">
        <f t="shared" si="360"/>
        <v>0</v>
      </c>
      <c r="K2322" s="5">
        <f t="shared" si="361"/>
        <v>-0.53</v>
      </c>
      <c r="L2322" s="9">
        <f t="shared" si="362"/>
        <v>0</v>
      </c>
      <c r="M2322" s="5">
        <f t="shared" ca="1" si="363"/>
        <v>0.23600000000000004</v>
      </c>
      <c r="N2322" s="9">
        <f t="shared" ca="1" si="364"/>
        <v>1</v>
      </c>
      <c r="O2322" s="5">
        <f t="shared" ca="1" si="365"/>
        <v>0.433</v>
      </c>
      <c r="P2322" s="9">
        <f t="shared" ca="1" si="366"/>
        <v>1</v>
      </c>
      <c r="Q2322" s="5">
        <f t="shared" ca="1" si="367"/>
        <v>0.54714285714285704</v>
      </c>
      <c r="R2322" s="9">
        <f t="shared" ca="1" si="368"/>
        <v>1</v>
      </c>
      <c r="S2322" s="5">
        <f t="shared" si="369"/>
        <v>1.0000000000000002</v>
      </c>
    </row>
    <row r="2323" spans="1:19" x14ac:dyDescent="0.3">
      <c r="A2323" s="7">
        <v>42423</v>
      </c>
      <c r="B2323" s="3">
        <v>42521</v>
      </c>
      <c r="C2323" s="3">
        <v>43235</v>
      </c>
      <c r="D2323" s="3">
        <v>43601</v>
      </c>
      <c r="E2323" s="3">
        <v>42359</v>
      </c>
      <c r="F2323" s="4" t="s">
        <v>1022</v>
      </c>
      <c r="G2323" s="1">
        <f>VALUE(LEFT(F2323,LEN(F2323)-1))*CHOOSE(MATCH(RIGHT(F2323,1),{"K";"M";"B"},0),1000,1000000,1000000000)</f>
        <v>3920000</v>
      </c>
      <c r="H2323" s="6">
        <v>-1.6500000000000001E-2</v>
      </c>
      <c r="I2323" s="5">
        <f>+Dados_Históricos___Ibovespa_2015_a_2025[[#This Row],[Var%]]*100</f>
        <v>-1.6500000000000001</v>
      </c>
      <c r="J2323" s="9">
        <f t="shared" si="360"/>
        <v>0</v>
      </c>
      <c r="K2323" s="5">
        <f t="shared" si="361"/>
        <v>-1.1500000000000001</v>
      </c>
      <c r="L2323" s="9">
        <f t="shared" si="362"/>
        <v>0</v>
      </c>
      <c r="M2323" s="5">
        <f t="shared" ca="1" si="363"/>
        <v>0.77600000000000002</v>
      </c>
      <c r="N2323" s="9">
        <f t="shared" ca="1" si="364"/>
        <v>1</v>
      </c>
      <c r="O2323" s="5">
        <f t="shared" ca="1" si="365"/>
        <v>0.48299999999999993</v>
      </c>
      <c r="P2323" s="9">
        <f t="shared" ca="1" si="366"/>
        <v>1</v>
      </c>
      <c r="Q2323" s="5">
        <f t="shared" ca="1" si="367"/>
        <v>0.60523809523809524</v>
      </c>
      <c r="R2323" s="9">
        <f t="shared" ca="1" si="368"/>
        <v>1</v>
      </c>
      <c r="S2323" s="5">
        <f t="shared" si="369"/>
        <v>-1</v>
      </c>
    </row>
    <row r="2324" spans="1:19" x14ac:dyDescent="0.3">
      <c r="A2324" s="7">
        <v>42422</v>
      </c>
      <c r="B2324" s="3">
        <v>43235</v>
      </c>
      <c r="C2324" s="3">
        <v>41544</v>
      </c>
      <c r="D2324" s="3">
        <v>43345</v>
      </c>
      <c r="E2324" s="3">
        <v>41544</v>
      </c>
      <c r="F2324" s="4" t="s">
        <v>877</v>
      </c>
      <c r="G2324" s="1">
        <f>VALUE(LEFT(F2324,LEN(F2324)-1))*CHOOSE(MATCH(RIGHT(F2324,1),{"K";"M";"B"},0),1000,1000000,1000000000)</f>
        <v>4650000</v>
      </c>
      <c r="H2324" s="6">
        <v>4.07E-2</v>
      </c>
      <c r="I2324" s="5">
        <f>+Dados_Históricos___Ibovespa_2015_a_2025[[#This Row],[Var%]]*100</f>
        <v>4.07</v>
      </c>
      <c r="J2324" s="9">
        <f t="shared" si="360"/>
        <v>1</v>
      </c>
      <c r="K2324" s="5">
        <f t="shared" si="361"/>
        <v>3.5700000000000003</v>
      </c>
      <c r="L2324" s="9">
        <f t="shared" si="362"/>
        <v>1</v>
      </c>
      <c r="M2324" s="5">
        <f t="shared" ca="1" si="363"/>
        <v>1.532</v>
      </c>
      <c r="N2324" s="9">
        <f t="shared" ca="1" si="364"/>
        <v>1</v>
      </c>
      <c r="O2324" s="5">
        <f t="shared" ca="1" si="365"/>
        <v>0.59200000000000008</v>
      </c>
      <c r="P2324" s="9">
        <f t="shared" ca="1" si="366"/>
        <v>1</v>
      </c>
      <c r="Q2324" s="5">
        <f t="shared" ca="1" si="367"/>
        <v>0.63238095238095249</v>
      </c>
      <c r="R2324" s="9">
        <f t="shared" ca="1" si="368"/>
        <v>1</v>
      </c>
      <c r="S2324" s="5">
        <f t="shared" si="369"/>
        <v>1</v>
      </c>
    </row>
    <row r="2325" spans="1:19" x14ac:dyDescent="0.3">
      <c r="A2325" s="7">
        <v>42419</v>
      </c>
      <c r="B2325" s="3">
        <v>41543</v>
      </c>
      <c r="C2325" s="3">
        <v>41477</v>
      </c>
      <c r="D2325" s="3">
        <v>41828</v>
      </c>
      <c r="E2325" s="3">
        <v>41071</v>
      </c>
      <c r="F2325" s="4" t="s">
        <v>1009</v>
      </c>
      <c r="G2325" s="1">
        <f>VALUE(LEFT(F2325,LEN(F2325)-1))*CHOOSE(MATCH(RIGHT(F2325,1),{"K";"M";"B"},0),1000,1000000,1000000000)</f>
        <v>3400000</v>
      </c>
      <c r="H2325" s="6">
        <v>1.6000000000000001E-3</v>
      </c>
      <c r="I2325" s="5">
        <f>+Dados_Históricos___Ibovespa_2015_a_2025[[#This Row],[Var%]]*100</f>
        <v>0.16</v>
      </c>
      <c r="J2325" s="9">
        <f t="shared" si="360"/>
        <v>1</v>
      </c>
      <c r="K2325" s="5">
        <f t="shared" si="361"/>
        <v>0</v>
      </c>
      <c r="L2325" s="9">
        <f t="shared" si="362"/>
        <v>0</v>
      </c>
      <c r="M2325" s="5">
        <f t="shared" ca="1" si="363"/>
        <v>0.86199999999999988</v>
      </c>
      <c r="N2325" s="9">
        <f t="shared" ca="1" si="364"/>
        <v>1</v>
      </c>
      <c r="O2325" s="5">
        <f t="shared" ca="1" si="365"/>
        <v>0.49599999999999989</v>
      </c>
      <c r="P2325" s="9">
        <f t="shared" ca="1" si="366"/>
        <v>1</v>
      </c>
      <c r="Q2325" s="5">
        <f t="shared" ca="1" si="367"/>
        <v>0.45380952380952372</v>
      </c>
      <c r="R2325" s="9">
        <f t="shared" ca="1" si="368"/>
        <v>1</v>
      </c>
      <c r="S2325" s="5">
        <f t="shared" si="369"/>
        <v>0.99999999999999978</v>
      </c>
    </row>
    <row r="2326" spans="1:19" x14ac:dyDescent="0.3">
      <c r="A2326" s="7">
        <v>42418</v>
      </c>
      <c r="B2326" s="3">
        <v>41478</v>
      </c>
      <c r="C2326" s="3">
        <v>41624</v>
      </c>
      <c r="D2326" s="3">
        <v>41698</v>
      </c>
      <c r="E2326" s="3">
        <v>41183</v>
      </c>
      <c r="F2326" s="4" t="s">
        <v>945</v>
      </c>
      <c r="G2326" s="1">
        <f>VALUE(LEFT(F2326,LEN(F2326)-1))*CHOOSE(MATCH(RIGHT(F2326,1),{"K";"M";"B"},0),1000,1000000,1000000000)</f>
        <v>3640000</v>
      </c>
      <c r="H2326" s="6">
        <v>-3.7000000000000002E-3</v>
      </c>
      <c r="I2326" s="5">
        <f>+Dados_Históricos___Ibovespa_2015_a_2025[[#This Row],[Var%]]*100</f>
        <v>-0.37</v>
      </c>
      <c r="J2326" s="9">
        <f t="shared" si="360"/>
        <v>0</v>
      </c>
      <c r="K2326" s="5">
        <f t="shared" si="361"/>
        <v>0</v>
      </c>
      <c r="L2326" s="9">
        <f t="shared" si="362"/>
        <v>0</v>
      </c>
      <c r="M2326" s="5">
        <f t="shared" ca="1" si="363"/>
        <v>1.0799999999999998</v>
      </c>
      <c r="N2326" s="9">
        <f t="shared" ca="1" si="364"/>
        <v>1</v>
      </c>
      <c r="O2326" s="5">
        <f t="shared" ca="1" si="365"/>
        <v>0.73699999999999988</v>
      </c>
      <c r="P2326" s="9">
        <f t="shared" ca="1" si="366"/>
        <v>1</v>
      </c>
      <c r="Q2326" s="5">
        <f t="shared" ca="1" si="367"/>
        <v>0.36809523809523792</v>
      </c>
      <c r="R2326" s="9">
        <f t="shared" ca="1" si="368"/>
        <v>1</v>
      </c>
      <c r="S2326" s="5">
        <f t="shared" si="369"/>
        <v>-1</v>
      </c>
    </row>
    <row r="2327" spans="1:19" x14ac:dyDescent="0.3">
      <c r="A2327" s="7">
        <v>42417</v>
      </c>
      <c r="B2327" s="3">
        <v>41631</v>
      </c>
      <c r="C2327" s="3">
        <v>40958</v>
      </c>
      <c r="D2327" s="3">
        <v>42436</v>
      </c>
      <c r="E2327" s="3">
        <v>40958</v>
      </c>
      <c r="F2327" s="4" t="s">
        <v>861</v>
      </c>
      <c r="G2327" s="1">
        <f>VALUE(LEFT(F2327,LEN(F2327)-1))*CHOOSE(MATCH(RIGHT(F2327,1),{"K";"M";"B"},0),1000,1000000,1000000000)</f>
        <v>5470000</v>
      </c>
      <c r="H2327" s="6">
        <v>1.67E-2</v>
      </c>
      <c r="I2327" s="5">
        <f>+Dados_Históricos___Ibovespa_2015_a_2025[[#This Row],[Var%]]*100</f>
        <v>1.67</v>
      </c>
      <c r="J2327" s="9">
        <f t="shared" si="360"/>
        <v>1</v>
      </c>
      <c r="K2327" s="5">
        <f t="shared" si="361"/>
        <v>1.17</v>
      </c>
      <c r="L2327" s="9">
        <f t="shared" si="362"/>
        <v>1</v>
      </c>
      <c r="M2327" s="5">
        <f t="shared" ca="1" si="363"/>
        <v>0.62999999999999989</v>
      </c>
      <c r="N2327" s="9">
        <f t="shared" ca="1" si="364"/>
        <v>1</v>
      </c>
      <c r="O2327" s="5">
        <f t="shared" ca="1" si="365"/>
        <v>0.28699999999999992</v>
      </c>
      <c r="P2327" s="9">
        <f t="shared" ca="1" si="366"/>
        <v>1</v>
      </c>
      <c r="Q2327" s="5">
        <f t="shared" ca="1" si="367"/>
        <v>0.27333333333333326</v>
      </c>
      <c r="R2327" s="9">
        <f t="shared" ca="1" si="368"/>
        <v>1</v>
      </c>
      <c r="S2327" s="5">
        <f t="shared" si="369"/>
        <v>1</v>
      </c>
    </row>
    <row r="2328" spans="1:19" x14ac:dyDescent="0.3">
      <c r="A2328" s="7">
        <v>42416</v>
      </c>
      <c r="B2328" s="3">
        <v>40948</v>
      </c>
      <c r="C2328" s="3">
        <v>40093</v>
      </c>
      <c r="D2328" s="3">
        <v>41206</v>
      </c>
      <c r="E2328" s="3">
        <v>40074</v>
      </c>
      <c r="F2328" s="4" t="s">
        <v>888</v>
      </c>
      <c r="G2328" s="1">
        <f>VALUE(LEFT(F2328,LEN(F2328)-1))*CHOOSE(MATCH(RIGHT(F2328,1),{"K";"M";"B"},0),1000,1000000,1000000000)</f>
        <v>4040000</v>
      </c>
      <c r="H2328" s="6">
        <v>2.1299999999999999E-2</v>
      </c>
      <c r="I2328" s="5">
        <f>+Dados_Históricos___Ibovespa_2015_a_2025[[#This Row],[Var%]]*100</f>
        <v>2.13</v>
      </c>
      <c r="J2328" s="9">
        <f t="shared" si="360"/>
        <v>1</v>
      </c>
      <c r="K2328" s="5">
        <f t="shared" si="361"/>
        <v>1.63</v>
      </c>
      <c r="L2328" s="9">
        <f t="shared" si="362"/>
        <v>1</v>
      </c>
      <c r="M2328" s="5">
        <f t="shared" ca="1" si="363"/>
        <v>0.18999999999999989</v>
      </c>
      <c r="N2328" s="9">
        <f t="shared" ca="1" si="364"/>
        <v>1</v>
      </c>
      <c r="O2328" s="5">
        <f t="shared" ca="1" si="365"/>
        <v>0.16100000000000003</v>
      </c>
      <c r="P2328" s="9">
        <f t="shared" ca="1" si="366"/>
        <v>1</v>
      </c>
      <c r="Q2328" s="5">
        <f t="shared" ca="1" si="367"/>
        <v>0.26190476190476192</v>
      </c>
      <c r="R2328" s="9">
        <f t="shared" ca="1" si="368"/>
        <v>1</v>
      </c>
      <c r="S2328" s="5">
        <f t="shared" si="369"/>
        <v>-1</v>
      </c>
    </row>
    <row r="2329" spans="1:19" x14ac:dyDescent="0.3">
      <c r="A2329" s="7">
        <v>42415</v>
      </c>
      <c r="B2329" s="3">
        <v>40093</v>
      </c>
      <c r="C2329" s="3">
        <v>39808</v>
      </c>
      <c r="D2329" s="3">
        <v>40671</v>
      </c>
      <c r="E2329" s="3">
        <v>39808</v>
      </c>
      <c r="F2329" s="4" t="s">
        <v>1180</v>
      </c>
      <c r="G2329" s="1">
        <f>VALUE(LEFT(F2329,LEN(F2329)-1))*CHOOSE(MATCH(RIGHT(F2329,1),{"K";"M";"B"},0),1000,1000000,1000000000)</f>
        <v>1750000</v>
      </c>
      <c r="H2329" s="6">
        <v>7.1999999999999998E-3</v>
      </c>
      <c r="I2329" s="5">
        <f>+Dados_Históricos___Ibovespa_2015_a_2025[[#This Row],[Var%]]*100</f>
        <v>0.72</v>
      </c>
      <c r="J2329" s="9">
        <f t="shared" si="360"/>
        <v>1</v>
      </c>
      <c r="K2329" s="5">
        <f t="shared" si="361"/>
        <v>0.21999999999999997</v>
      </c>
      <c r="L2329" s="9">
        <f t="shared" si="362"/>
        <v>1</v>
      </c>
      <c r="M2329" s="5">
        <f t="shared" ca="1" si="363"/>
        <v>-0.34800000000000003</v>
      </c>
      <c r="N2329" s="9">
        <f t="shared" ca="1" si="364"/>
        <v>0</v>
      </c>
      <c r="O2329" s="5">
        <f t="shared" ca="1" si="365"/>
        <v>0.40799999999999992</v>
      </c>
      <c r="P2329" s="9">
        <f t="shared" ca="1" si="366"/>
        <v>1</v>
      </c>
      <c r="Q2329" s="5">
        <f t="shared" ca="1" si="367"/>
        <v>9.1904761904761864E-2</v>
      </c>
      <c r="R2329" s="9">
        <f t="shared" ca="1" si="368"/>
        <v>1</v>
      </c>
      <c r="S2329" s="5">
        <f t="shared" si="369"/>
        <v>1</v>
      </c>
    </row>
    <row r="2330" spans="1:19" x14ac:dyDescent="0.3">
      <c r="A2330" s="7">
        <v>42412</v>
      </c>
      <c r="B2330" s="3">
        <v>39808</v>
      </c>
      <c r="C2330" s="3">
        <v>39324</v>
      </c>
      <c r="D2330" s="3">
        <v>39901</v>
      </c>
      <c r="E2330" s="3">
        <v>39324</v>
      </c>
      <c r="F2330" s="4" t="s">
        <v>1065</v>
      </c>
      <c r="G2330" s="1">
        <f>VALUE(LEFT(F2330,LEN(F2330)-1))*CHOOSE(MATCH(RIGHT(F2330,1),{"K";"M";"B"},0),1000,1000000,1000000000)</f>
        <v>3430000</v>
      </c>
      <c r="H2330" s="6">
        <v>1.2500000000000001E-2</v>
      </c>
      <c r="I2330" s="5">
        <f>+Dados_Históricos___Ibovespa_2015_a_2025[[#This Row],[Var%]]*100</f>
        <v>1.25</v>
      </c>
      <c r="J2330" s="9">
        <f t="shared" si="360"/>
        <v>1</v>
      </c>
      <c r="K2330" s="5">
        <f t="shared" si="361"/>
        <v>0.75</v>
      </c>
      <c r="L2330" s="9">
        <f t="shared" si="362"/>
        <v>1</v>
      </c>
      <c r="M2330" s="5">
        <f t="shared" ca="1" si="363"/>
        <v>0.12999999999999998</v>
      </c>
      <c r="N2330" s="9">
        <f t="shared" ca="1" si="364"/>
        <v>1</v>
      </c>
      <c r="O2330" s="5">
        <f t="shared" ca="1" si="365"/>
        <v>0.40199999999999997</v>
      </c>
      <c r="P2330" s="9">
        <f t="shared" ca="1" si="366"/>
        <v>1</v>
      </c>
      <c r="Q2330" s="5">
        <f t="shared" ca="1" si="367"/>
        <v>5.7142857142856874E-3</v>
      </c>
      <c r="R2330" s="9">
        <f t="shared" ca="1" si="368"/>
        <v>1</v>
      </c>
      <c r="S2330" s="5">
        <f t="shared" si="369"/>
        <v>1</v>
      </c>
    </row>
    <row r="2331" spans="1:19" x14ac:dyDescent="0.3">
      <c r="A2331" s="7">
        <v>42411</v>
      </c>
      <c r="B2331" s="3">
        <v>39318</v>
      </c>
      <c r="C2331" s="3">
        <v>40370</v>
      </c>
      <c r="D2331" s="3">
        <v>40370</v>
      </c>
      <c r="E2331" s="3">
        <v>38928</v>
      </c>
      <c r="F2331" s="4" t="s">
        <v>836</v>
      </c>
      <c r="G2331" s="1">
        <f>VALUE(LEFT(F2331,LEN(F2331)-1))*CHOOSE(MATCH(RIGHT(F2331,1),{"K";"M";"B"},0),1000,1000000,1000000000)</f>
        <v>3790000</v>
      </c>
      <c r="H2331" s="6">
        <v>-2.6200000000000001E-2</v>
      </c>
      <c r="I2331" s="5">
        <f>+Dados_Históricos___Ibovespa_2015_a_2025[[#This Row],[Var%]]*100</f>
        <v>-2.62</v>
      </c>
      <c r="J2331" s="9">
        <f t="shared" si="360"/>
        <v>0</v>
      </c>
      <c r="K2331" s="5">
        <f t="shared" si="361"/>
        <v>-2.12</v>
      </c>
      <c r="L2331" s="9">
        <f t="shared" si="362"/>
        <v>0</v>
      </c>
      <c r="M2331" s="5">
        <f t="shared" ca="1" si="363"/>
        <v>0.39399999999999996</v>
      </c>
      <c r="N2331" s="9">
        <f t="shared" ca="1" si="364"/>
        <v>1</v>
      </c>
      <c r="O2331" s="5">
        <f t="shared" ca="1" si="365"/>
        <v>0.5109999999999999</v>
      </c>
      <c r="P2331" s="9">
        <f t="shared" ca="1" si="366"/>
        <v>1</v>
      </c>
      <c r="Q2331" s="5">
        <f t="shared" ca="1" si="367"/>
        <v>-0.13142857142857145</v>
      </c>
      <c r="R2331" s="9">
        <f t="shared" ca="1" si="368"/>
        <v>0</v>
      </c>
      <c r="S2331" s="5">
        <f t="shared" si="369"/>
        <v>-1</v>
      </c>
    </row>
    <row r="2332" spans="1:19" x14ac:dyDescent="0.3">
      <c r="A2332" s="7">
        <v>42410</v>
      </c>
      <c r="B2332" s="3">
        <v>40377</v>
      </c>
      <c r="C2332" s="3">
        <v>40592</v>
      </c>
      <c r="D2332" s="3">
        <v>40592</v>
      </c>
      <c r="E2332" s="3">
        <v>39960</v>
      </c>
      <c r="F2332" s="4" t="s">
        <v>1002</v>
      </c>
      <c r="G2332" s="1">
        <f>VALUE(LEFT(F2332,LEN(F2332)-1))*CHOOSE(MATCH(RIGHT(F2332,1),{"K";"M";"B"},0),1000,1000000,1000000000)</f>
        <v>3810000</v>
      </c>
      <c r="H2332" s="6">
        <v>-5.3E-3</v>
      </c>
      <c r="I2332" s="5">
        <f>+Dados_Históricos___Ibovespa_2015_a_2025[[#This Row],[Var%]]*100</f>
        <v>-0.53</v>
      </c>
      <c r="J2332" s="9">
        <f t="shared" si="360"/>
        <v>0</v>
      </c>
      <c r="K2332" s="5">
        <f t="shared" si="361"/>
        <v>-3.0000000000000027E-2</v>
      </c>
      <c r="L2332" s="9">
        <f t="shared" si="362"/>
        <v>0</v>
      </c>
      <c r="M2332" s="5">
        <f t="shared" ca="1" si="363"/>
        <v>-5.600000000000005E-2</v>
      </c>
      <c r="N2332" s="9">
        <f t="shared" ca="1" si="364"/>
        <v>0</v>
      </c>
      <c r="O2332" s="5">
        <f t="shared" ca="1" si="365"/>
        <v>0.6329999999999999</v>
      </c>
      <c r="P2332" s="9">
        <f t="shared" ca="1" si="366"/>
        <v>1</v>
      </c>
      <c r="Q2332" s="5">
        <f t="shared" ca="1" si="367"/>
        <v>-1.6190476190476207E-2</v>
      </c>
      <c r="R2332" s="9">
        <f t="shared" ca="1" si="368"/>
        <v>0</v>
      </c>
      <c r="S2332" s="5">
        <f t="shared" si="369"/>
        <v>1</v>
      </c>
    </row>
    <row r="2333" spans="1:19" x14ac:dyDescent="0.3">
      <c r="A2333" s="7">
        <v>42405</v>
      </c>
      <c r="B2333" s="3">
        <v>40592</v>
      </c>
      <c r="C2333" s="3">
        <v>40812</v>
      </c>
      <c r="D2333" s="3">
        <v>41249</v>
      </c>
      <c r="E2333" s="3">
        <v>40566</v>
      </c>
      <c r="F2333" s="4" t="s">
        <v>834</v>
      </c>
      <c r="G2333" s="1">
        <f>VALUE(LEFT(F2333,LEN(F2333)-1))*CHOOSE(MATCH(RIGHT(F2333,1),{"K";"M";"B"},0),1000,1000000,1000000000)</f>
        <v>3670000</v>
      </c>
      <c r="H2333" s="6">
        <v>-5.5999999999999999E-3</v>
      </c>
      <c r="I2333" s="5">
        <f>+Dados_Históricos___Ibovespa_2015_a_2025[[#This Row],[Var%]]*100</f>
        <v>-0.55999999999999994</v>
      </c>
      <c r="J2333" s="9">
        <f t="shared" si="360"/>
        <v>0</v>
      </c>
      <c r="K2333" s="5">
        <f t="shared" si="361"/>
        <v>-5.9999999999999942E-2</v>
      </c>
      <c r="L2333" s="9">
        <f t="shared" si="362"/>
        <v>0</v>
      </c>
      <c r="M2333" s="5">
        <f t="shared" ca="1" si="363"/>
        <v>0.13200000000000001</v>
      </c>
      <c r="N2333" s="9">
        <f t="shared" ca="1" si="364"/>
        <v>1</v>
      </c>
      <c r="O2333" s="5">
        <f t="shared" ca="1" si="365"/>
        <v>0.76899999999999991</v>
      </c>
      <c r="P2333" s="9">
        <f t="shared" ca="1" si="366"/>
        <v>1</v>
      </c>
      <c r="Q2333" s="5">
        <f t="shared" ca="1" si="367"/>
        <v>-0.11380952380952379</v>
      </c>
      <c r="R2333" s="9">
        <f t="shared" ca="1" si="368"/>
        <v>0</v>
      </c>
      <c r="S2333" s="5">
        <f t="shared" si="369"/>
        <v>1</v>
      </c>
    </row>
    <row r="2334" spans="1:19" x14ac:dyDescent="0.3">
      <c r="A2334" s="7">
        <v>42404</v>
      </c>
      <c r="B2334" s="3">
        <v>40822</v>
      </c>
      <c r="C2334" s="3">
        <v>39589</v>
      </c>
      <c r="D2334" s="3">
        <v>41444</v>
      </c>
      <c r="E2334" s="3">
        <v>39589</v>
      </c>
      <c r="F2334" s="4" t="s">
        <v>931</v>
      </c>
      <c r="G2334" s="1">
        <f>VALUE(LEFT(F2334,LEN(F2334)-1))*CHOOSE(MATCH(RIGHT(F2334,1),{"K";"M";"B"},0),1000,1000000,1000000000)</f>
        <v>5560000</v>
      </c>
      <c r="H2334" s="6">
        <v>3.1099999999999999E-2</v>
      </c>
      <c r="I2334" s="5">
        <f>+Dados_Históricos___Ibovespa_2015_a_2025[[#This Row],[Var%]]*100</f>
        <v>3.11</v>
      </c>
      <c r="J2334" s="9">
        <f t="shared" si="360"/>
        <v>1</v>
      </c>
      <c r="K2334" s="5">
        <f t="shared" si="361"/>
        <v>2.61</v>
      </c>
      <c r="L2334" s="9">
        <f t="shared" si="362"/>
        <v>1</v>
      </c>
      <c r="M2334" s="5">
        <f t="shared" ca="1" si="363"/>
        <v>1.1639999999999999</v>
      </c>
      <c r="N2334" s="9">
        <f t="shared" ca="1" si="364"/>
        <v>1</v>
      </c>
      <c r="O2334" s="5">
        <f t="shared" ca="1" si="365"/>
        <v>0.84399999999999997</v>
      </c>
      <c r="P2334" s="9">
        <f t="shared" ca="1" si="366"/>
        <v>1</v>
      </c>
      <c r="Q2334" s="5">
        <f t="shared" ca="1" si="367"/>
        <v>-0.15952380952380954</v>
      </c>
      <c r="R2334" s="9">
        <f t="shared" ca="1" si="368"/>
        <v>0</v>
      </c>
      <c r="S2334" s="5">
        <f t="shared" si="369"/>
        <v>1</v>
      </c>
    </row>
    <row r="2335" spans="1:19" x14ac:dyDescent="0.3">
      <c r="A2335" s="7">
        <v>42403</v>
      </c>
      <c r="B2335" s="3">
        <v>39589</v>
      </c>
      <c r="C2335" s="3">
        <v>38597</v>
      </c>
      <c r="D2335" s="3">
        <v>39726</v>
      </c>
      <c r="E2335" s="3">
        <v>38597</v>
      </c>
      <c r="F2335" s="4" t="s">
        <v>874</v>
      </c>
      <c r="G2335" s="1">
        <f>VALUE(LEFT(F2335,LEN(F2335)-1))*CHOOSE(MATCH(RIGHT(F2335,1),{"K";"M";"B"},0),1000,1000000,1000000000)</f>
        <v>4370000</v>
      </c>
      <c r="H2335" s="6">
        <v>2.5700000000000001E-2</v>
      </c>
      <c r="I2335" s="5">
        <f>+Dados_Históricos___Ibovespa_2015_a_2025[[#This Row],[Var%]]*100</f>
        <v>2.5700000000000003</v>
      </c>
      <c r="J2335" s="9">
        <f t="shared" si="360"/>
        <v>1</v>
      </c>
      <c r="K2335" s="5">
        <f t="shared" si="361"/>
        <v>2.0700000000000003</v>
      </c>
      <c r="L2335" s="9">
        <f t="shared" si="362"/>
        <v>1</v>
      </c>
      <c r="M2335" s="5">
        <f t="shared" ca="1" si="363"/>
        <v>0.67400000000000004</v>
      </c>
      <c r="N2335" s="9">
        <f t="shared" ca="1" si="364"/>
        <v>1</v>
      </c>
      <c r="O2335" s="5">
        <f t="shared" ca="1" si="365"/>
        <v>0.42499999999999999</v>
      </c>
      <c r="P2335" s="9">
        <f t="shared" ca="1" si="366"/>
        <v>1</v>
      </c>
      <c r="Q2335" s="5">
        <f t="shared" ca="1" si="367"/>
        <v>-0.27619047619047621</v>
      </c>
      <c r="R2335" s="9">
        <f t="shared" ca="1" si="368"/>
        <v>0</v>
      </c>
      <c r="S2335" s="5">
        <f t="shared" si="369"/>
        <v>1</v>
      </c>
    </row>
    <row r="2336" spans="1:19" x14ac:dyDescent="0.3">
      <c r="A2336" s="7">
        <v>42402</v>
      </c>
      <c r="B2336" s="3">
        <v>38596</v>
      </c>
      <c r="C2336" s="3">
        <v>40564</v>
      </c>
      <c r="D2336" s="3">
        <v>40564</v>
      </c>
      <c r="E2336" s="3">
        <v>38596</v>
      </c>
      <c r="F2336" s="4" t="s">
        <v>962</v>
      </c>
      <c r="G2336" s="1">
        <f>VALUE(LEFT(F2336,LEN(F2336)-1))*CHOOSE(MATCH(RIGHT(F2336,1),{"K";"M";"B"},0),1000,1000000,1000000000)</f>
        <v>4560000</v>
      </c>
      <c r="H2336" s="6">
        <v>-4.87E-2</v>
      </c>
      <c r="I2336" s="5">
        <f>+Dados_Históricos___Ibovespa_2015_a_2025[[#This Row],[Var%]]*100</f>
        <v>-4.87</v>
      </c>
      <c r="J2336" s="9">
        <f t="shared" si="360"/>
        <v>0</v>
      </c>
      <c r="K2336" s="5">
        <f t="shared" si="361"/>
        <v>-4.37</v>
      </c>
      <c r="L2336" s="9">
        <f t="shared" si="362"/>
        <v>0</v>
      </c>
      <c r="M2336" s="5">
        <f t="shared" ca="1" si="363"/>
        <v>0.62799999999999989</v>
      </c>
      <c r="N2336" s="9">
        <f t="shared" ca="1" si="364"/>
        <v>1</v>
      </c>
      <c r="O2336" s="5">
        <f t="shared" ca="1" si="365"/>
        <v>0.19999999999999993</v>
      </c>
      <c r="P2336" s="9">
        <f t="shared" ca="1" si="366"/>
        <v>1</v>
      </c>
      <c r="Q2336" s="5">
        <f t="shared" ca="1" si="367"/>
        <v>-0.53142857142857147</v>
      </c>
      <c r="R2336" s="9">
        <f t="shared" ca="1" si="368"/>
        <v>0</v>
      </c>
      <c r="S2336" s="5">
        <f t="shared" si="369"/>
        <v>-1</v>
      </c>
    </row>
    <row r="2337" spans="1:19" x14ac:dyDescent="0.3">
      <c r="A2337" s="7">
        <v>42401</v>
      </c>
      <c r="B2337" s="3">
        <v>40570</v>
      </c>
      <c r="C2337" s="3">
        <v>40397</v>
      </c>
      <c r="D2337" s="3">
        <v>40570</v>
      </c>
      <c r="E2337" s="3">
        <v>39738</v>
      </c>
      <c r="F2337" s="4" t="s">
        <v>985</v>
      </c>
      <c r="G2337" s="1">
        <f>VALUE(LEFT(F2337,LEN(F2337)-1))*CHOOSE(MATCH(RIGHT(F2337,1),{"K";"M";"B"},0),1000,1000000,1000000000)</f>
        <v>3770000</v>
      </c>
      <c r="H2337" s="6">
        <v>4.1000000000000003E-3</v>
      </c>
      <c r="I2337" s="5">
        <f>+Dados_Históricos___Ibovespa_2015_a_2025[[#This Row],[Var%]]*100</f>
        <v>0.41000000000000003</v>
      </c>
      <c r="J2337" s="9">
        <f t="shared" si="360"/>
        <v>1</v>
      </c>
      <c r="K2337" s="5">
        <f t="shared" si="361"/>
        <v>0</v>
      </c>
      <c r="L2337" s="9">
        <f t="shared" si="362"/>
        <v>0</v>
      </c>
      <c r="M2337" s="5">
        <f t="shared" ca="1" si="363"/>
        <v>1.3219999999999998</v>
      </c>
      <c r="N2337" s="9">
        <f t="shared" ca="1" si="364"/>
        <v>1</v>
      </c>
      <c r="O2337" s="5">
        <f t="shared" ca="1" si="365"/>
        <v>0.52300000000000002</v>
      </c>
      <c r="P2337" s="9">
        <f t="shared" ca="1" si="366"/>
        <v>1</v>
      </c>
      <c r="Q2337" s="5">
        <f t="shared" ca="1" si="367"/>
        <v>-0.33285714285714285</v>
      </c>
      <c r="R2337" s="9">
        <f t="shared" ca="1" si="368"/>
        <v>0</v>
      </c>
      <c r="S2337" s="5">
        <f t="shared" si="369"/>
        <v>-1</v>
      </c>
    </row>
    <row r="2338" spans="1:19" x14ac:dyDescent="0.3">
      <c r="A2338" s="7">
        <v>42398</v>
      </c>
      <c r="B2338" s="3">
        <v>40406</v>
      </c>
      <c r="C2338" s="3">
        <v>38635</v>
      </c>
      <c r="D2338" s="3">
        <v>40406</v>
      </c>
      <c r="E2338" s="3">
        <v>38635</v>
      </c>
      <c r="F2338" s="4" t="s">
        <v>250</v>
      </c>
      <c r="G2338" s="1">
        <f>VALUE(LEFT(F2338,LEN(F2338)-1))*CHOOSE(MATCH(RIGHT(F2338,1),{"K";"M";"B"},0),1000,1000000,1000000000)</f>
        <v>5650000</v>
      </c>
      <c r="H2338" s="6">
        <v>4.5999999999999999E-2</v>
      </c>
      <c r="I2338" s="5">
        <f>+Dados_Históricos___Ibovespa_2015_a_2025[[#This Row],[Var%]]*100</f>
        <v>4.5999999999999996</v>
      </c>
      <c r="J2338" s="9">
        <f t="shared" si="360"/>
        <v>1</v>
      </c>
      <c r="K2338" s="5">
        <f t="shared" si="361"/>
        <v>4.0999999999999996</v>
      </c>
      <c r="L2338" s="9">
        <f t="shared" si="362"/>
        <v>1</v>
      </c>
      <c r="M2338" s="5">
        <f t="shared" ca="1" si="363"/>
        <v>1.4059999999999999</v>
      </c>
      <c r="N2338" s="9">
        <f t="shared" ca="1" si="364"/>
        <v>1</v>
      </c>
      <c r="O2338" s="5">
        <f t="shared" ca="1" si="365"/>
        <v>0.24600000000000005</v>
      </c>
      <c r="P2338" s="9">
        <f t="shared" ca="1" si="366"/>
        <v>1</v>
      </c>
      <c r="Q2338" s="5">
        <f t="shared" ca="1" si="367"/>
        <v>-0.36428571428571427</v>
      </c>
      <c r="R2338" s="9">
        <f t="shared" ca="1" si="368"/>
        <v>0</v>
      </c>
      <c r="S2338" s="5">
        <f t="shared" si="369"/>
        <v>1</v>
      </c>
    </row>
    <row r="2339" spans="1:19" x14ac:dyDescent="0.3">
      <c r="A2339" s="7">
        <v>42397</v>
      </c>
      <c r="B2339" s="3">
        <v>38630</v>
      </c>
      <c r="C2339" s="3">
        <v>38376</v>
      </c>
      <c r="D2339" s="3">
        <v>39100</v>
      </c>
      <c r="E2339" s="3">
        <v>37996</v>
      </c>
      <c r="F2339" s="4" t="s">
        <v>1181</v>
      </c>
      <c r="G2339" s="1">
        <f>VALUE(LEFT(F2339,LEN(F2339)-1))*CHOOSE(MATCH(RIGHT(F2339,1),{"K";"M";"B"},0),1000,1000000,1000000000)</f>
        <v>4600000</v>
      </c>
      <c r="H2339" s="6">
        <v>6.6E-3</v>
      </c>
      <c r="I2339" s="5">
        <f>+Dados_Históricos___Ibovespa_2015_a_2025[[#This Row],[Var%]]*100</f>
        <v>0.66</v>
      </c>
      <c r="J2339" s="9">
        <f t="shared" si="360"/>
        <v>1</v>
      </c>
      <c r="K2339" s="5">
        <f t="shared" si="361"/>
        <v>0.16000000000000003</v>
      </c>
      <c r="L2339" s="9">
        <f t="shared" si="362"/>
        <v>1</v>
      </c>
      <c r="M2339" s="5">
        <f t="shared" ca="1" si="363"/>
        <v>0.52399999999999991</v>
      </c>
      <c r="N2339" s="9">
        <f t="shared" ca="1" si="364"/>
        <v>1</v>
      </c>
      <c r="O2339" s="5">
        <f t="shared" ca="1" si="365"/>
        <v>-7.1000000000000063E-2</v>
      </c>
      <c r="P2339" s="9">
        <f t="shared" ca="1" si="366"/>
        <v>0</v>
      </c>
      <c r="Q2339" s="5">
        <f t="shared" ca="1" si="367"/>
        <v>-0.61047619047619051</v>
      </c>
      <c r="R2339" s="9">
        <f t="shared" ca="1" si="368"/>
        <v>0</v>
      </c>
      <c r="S2339" s="5">
        <f t="shared" si="369"/>
        <v>1</v>
      </c>
    </row>
    <row r="2340" spans="1:19" x14ac:dyDescent="0.3">
      <c r="A2340" s="7">
        <v>42396</v>
      </c>
      <c r="B2340" s="3">
        <v>38376</v>
      </c>
      <c r="C2340" s="3">
        <v>37501</v>
      </c>
      <c r="D2340" s="3">
        <v>38766</v>
      </c>
      <c r="E2340" s="3">
        <v>37402</v>
      </c>
      <c r="F2340" s="4" t="s">
        <v>1182</v>
      </c>
      <c r="G2340" s="1">
        <f>VALUE(LEFT(F2340,LEN(F2340)-1))*CHOOSE(MATCH(RIGHT(F2340,1),{"K";"M";"B"},0),1000,1000000,1000000000)</f>
        <v>4790000</v>
      </c>
      <c r="H2340" s="6">
        <v>2.3400000000000001E-2</v>
      </c>
      <c r="I2340" s="5">
        <f>+Dados_Históricos___Ibovespa_2015_a_2025[[#This Row],[Var%]]*100</f>
        <v>2.34</v>
      </c>
      <c r="J2340" s="9">
        <f t="shared" si="360"/>
        <v>1</v>
      </c>
      <c r="K2340" s="5">
        <f t="shared" si="361"/>
        <v>1.8399999999999999</v>
      </c>
      <c r="L2340" s="9">
        <f t="shared" si="362"/>
        <v>1</v>
      </c>
      <c r="M2340" s="5">
        <f t="shared" ca="1" si="363"/>
        <v>0.17599999999999988</v>
      </c>
      <c r="N2340" s="9">
        <f t="shared" ca="1" si="364"/>
        <v>1</v>
      </c>
      <c r="O2340" s="5">
        <f t="shared" ca="1" si="365"/>
        <v>-0.28100000000000003</v>
      </c>
      <c r="P2340" s="9">
        <f t="shared" ca="1" si="366"/>
        <v>0</v>
      </c>
      <c r="Q2340" s="5">
        <f t="shared" ca="1" si="367"/>
        <v>-0.58238095238095244</v>
      </c>
      <c r="R2340" s="9">
        <f t="shared" ca="1" si="368"/>
        <v>0</v>
      </c>
      <c r="S2340" s="5">
        <f t="shared" si="369"/>
        <v>1.0000000000000002</v>
      </c>
    </row>
    <row r="2341" spans="1:19" x14ac:dyDescent="0.3">
      <c r="A2341" s="7">
        <v>42395</v>
      </c>
      <c r="B2341" s="3">
        <v>37497</v>
      </c>
      <c r="C2341" s="3">
        <v>38031</v>
      </c>
      <c r="D2341" s="3">
        <v>38031</v>
      </c>
      <c r="E2341" s="3">
        <v>37112</v>
      </c>
      <c r="F2341" s="4" t="s">
        <v>1015</v>
      </c>
      <c r="G2341" s="1">
        <f>VALUE(LEFT(F2341,LEN(F2341)-1))*CHOOSE(MATCH(RIGHT(F2341,1),{"K";"M";"B"},0),1000,1000000,1000000000)</f>
        <v>3720000</v>
      </c>
      <c r="H2341" s="6">
        <v>-1.4E-2</v>
      </c>
      <c r="I2341" s="5">
        <f>+Dados_Históricos___Ibovespa_2015_a_2025[[#This Row],[Var%]]*100</f>
        <v>-1.4000000000000001</v>
      </c>
      <c r="J2341" s="9">
        <f t="shared" si="360"/>
        <v>0</v>
      </c>
      <c r="K2341" s="5">
        <f t="shared" si="361"/>
        <v>-0.90000000000000013</v>
      </c>
      <c r="L2341" s="9">
        <f t="shared" si="362"/>
        <v>0</v>
      </c>
      <c r="M2341" s="5">
        <f t="shared" ca="1" si="363"/>
        <v>-0.22800000000000004</v>
      </c>
      <c r="N2341" s="9">
        <f t="shared" ca="1" si="364"/>
        <v>0</v>
      </c>
      <c r="O2341" s="5">
        <f t="shared" ca="1" si="365"/>
        <v>-0.624</v>
      </c>
      <c r="P2341" s="9">
        <f t="shared" ca="1" si="366"/>
        <v>0</v>
      </c>
      <c r="Q2341" s="5">
        <f t="shared" ca="1" si="367"/>
        <v>-0.66380952380952374</v>
      </c>
      <c r="R2341" s="9">
        <f t="shared" ca="1" si="368"/>
        <v>0</v>
      </c>
      <c r="S2341" s="5">
        <f t="shared" si="369"/>
        <v>1</v>
      </c>
    </row>
    <row r="2342" spans="1:19" x14ac:dyDescent="0.3">
      <c r="A2342" s="7">
        <v>42391</v>
      </c>
      <c r="B2342" s="3">
        <v>38031</v>
      </c>
      <c r="C2342" s="3">
        <v>37737</v>
      </c>
      <c r="D2342" s="3">
        <v>38444</v>
      </c>
      <c r="E2342" s="3">
        <v>37737</v>
      </c>
      <c r="F2342" s="4" t="s">
        <v>262</v>
      </c>
      <c r="G2342" s="1">
        <f>VALUE(LEFT(F2342,LEN(F2342)-1))*CHOOSE(MATCH(RIGHT(F2342,1),{"K";"M";"B"},0),1000,1000000,1000000000)</f>
        <v>4330000</v>
      </c>
      <c r="H2342" s="6">
        <v>8.3000000000000001E-3</v>
      </c>
      <c r="I2342" s="5">
        <f>+Dados_Históricos___Ibovespa_2015_a_2025[[#This Row],[Var%]]*100</f>
        <v>0.83</v>
      </c>
      <c r="J2342" s="9">
        <f t="shared" si="360"/>
        <v>1</v>
      </c>
      <c r="K2342" s="5">
        <f t="shared" si="361"/>
        <v>0.32999999999999996</v>
      </c>
      <c r="L2342" s="9">
        <f t="shared" si="362"/>
        <v>1</v>
      </c>
      <c r="M2342" s="5">
        <f t="shared" ca="1" si="363"/>
        <v>-0.27600000000000002</v>
      </c>
      <c r="N2342" s="9">
        <f t="shared" ca="1" si="364"/>
        <v>0</v>
      </c>
      <c r="O2342" s="5">
        <f t="shared" ca="1" si="365"/>
        <v>-0.64700000000000002</v>
      </c>
      <c r="P2342" s="9">
        <f t="shared" ca="1" si="366"/>
        <v>0</v>
      </c>
      <c r="Q2342" s="5">
        <f t="shared" ca="1" si="367"/>
        <v>-0.67428571428571416</v>
      </c>
      <c r="R2342" s="9">
        <f t="shared" ca="1" si="368"/>
        <v>0</v>
      </c>
      <c r="S2342" s="5">
        <f t="shared" si="369"/>
        <v>1</v>
      </c>
    </row>
    <row r="2343" spans="1:19" x14ac:dyDescent="0.3">
      <c r="A2343" s="7">
        <v>42390</v>
      </c>
      <c r="B2343" s="3">
        <v>37717</v>
      </c>
      <c r="C2343" s="3">
        <v>37647</v>
      </c>
      <c r="D2343" s="3">
        <v>38079</v>
      </c>
      <c r="E2343" s="3">
        <v>37495</v>
      </c>
      <c r="F2343" s="4" t="s">
        <v>925</v>
      </c>
      <c r="G2343" s="1">
        <f>VALUE(LEFT(F2343,LEN(F2343)-1))*CHOOSE(MATCH(RIGHT(F2343,1),{"K";"M";"B"},0),1000,1000000,1000000000)</f>
        <v>3890000</v>
      </c>
      <c r="H2343" s="6">
        <v>1.9E-3</v>
      </c>
      <c r="I2343" s="5">
        <f>+Dados_Históricos___Ibovespa_2015_a_2025[[#This Row],[Var%]]*100</f>
        <v>0.19</v>
      </c>
      <c r="J2343" s="9">
        <f t="shared" si="360"/>
        <v>1</v>
      </c>
      <c r="K2343" s="5">
        <f t="shared" si="361"/>
        <v>0</v>
      </c>
      <c r="L2343" s="9">
        <f t="shared" si="362"/>
        <v>0</v>
      </c>
      <c r="M2343" s="5">
        <f t="shared" ca="1" si="363"/>
        <v>-0.91400000000000003</v>
      </c>
      <c r="N2343" s="9">
        <f t="shared" ca="1" si="364"/>
        <v>0</v>
      </c>
      <c r="O2343" s="5">
        <f t="shared" ca="1" si="365"/>
        <v>-0.75</v>
      </c>
      <c r="P2343" s="9">
        <f t="shared" ca="1" si="366"/>
        <v>0</v>
      </c>
      <c r="Q2343" s="5">
        <f t="shared" ca="1" si="367"/>
        <v>-0.85571428571428565</v>
      </c>
      <c r="R2343" s="9">
        <f t="shared" ca="1" si="368"/>
        <v>0</v>
      </c>
      <c r="S2343" s="5">
        <f t="shared" si="369"/>
        <v>1</v>
      </c>
    </row>
    <row r="2344" spans="1:19" x14ac:dyDescent="0.3">
      <c r="A2344" s="7">
        <v>42389</v>
      </c>
      <c r="B2344" s="3">
        <v>37645</v>
      </c>
      <c r="C2344" s="3">
        <v>38056</v>
      </c>
      <c r="D2344" s="3">
        <v>38056</v>
      </c>
      <c r="E2344" s="3">
        <v>37046</v>
      </c>
      <c r="F2344" s="4" t="s">
        <v>1019</v>
      </c>
      <c r="G2344" s="1">
        <f>VALUE(LEFT(F2344,LEN(F2344)-1))*CHOOSE(MATCH(RIGHT(F2344,1),{"K";"M";"B"},0),1000,1000000,1000000000)</f>
        <v>4080000</v>
      </c>
      <c r="H2344" s="6">
        <v>-1.0800000000000001E-2</v>
      </c>
      <c r="I2344" s="5">
        <f>+Dados_Históricos___Ibovespa_2015_a_2025[[#This Row],[Var%]]*100</f>
        <v>-1.08</v>
      </c>
      <c r="J2344" s="9">
        <f t="shared" si="360"/>
        <v>0</v>
      </c>
      <c r="K2344" s="5">
        <f t="shared" si="361"/>
        <v>-0.58000000000000007</v>
      </c>
      <c r="L2344" s="9">
        <f t="shared" si="362"/>
        <v>0</v>
      </c>
      <c r="M2344" s="5">
        <f t="shared" ca="1" si="363"/>
        <v>-0.66600000000000004</v>
      </c>
      <c r="N2344" s="9">
        <f t="shared" ca="1" si="364"/>
        <v>0</v>
      </c>
      <c r="O2344" s="5">
        <f t="shared" ca="1" si="365"/>
        <v>-1.0269999999999999</v>
      </c>
      <c r="P2344" s="9">
        <f t="shared" ca="1" si="366"/>
        <v>0</v>
      </c>
      <c r="Q2344" s="5">
        <f t="shared" ca="1" si="367"/>
        <v>-0.83904761904761893</v>
      </c>
      <c r="R2344" s="9">
        <f t="shared" ca="1" si="368"/>
        <v>0</v>
      </c>
      <c r="S2344" s="5">
        <f t="shared" si="369"/>
        <v>-1</v>
      </c>
    </row>
    <row r="2345" spans="1:19" x14ac:dyDescent="0.3">
      <c r="A2345" s="7">
        <v>42388</v>
      </c>
      <c r="B2345" s="3">
        <v>38057</v>
      </c>
      <c r="C2345" s="3">
        <v>37941</v>
      </c>
      <c r="D2345" s="3">
        <v>38857</v>
      </c>
      <c r="E2345" s="3">
        <v>37941</v>
      </c>
      <c r="F2345" s="4" t="s">
        <v>1051</v>
      </c>
      <c r="G2345" s="1">
        <f>VALUE(LEFT(F2345,LEN(F2345)-1))*CHOOSE(MATCH(RIGHT(F2345,1),{"K";"M";"B"},0),1000,1000000,1000000000)</f>
        <v>3140000</v>
      </c>
      <c r="H2345" s="6">
        <v>3.2000000000000002E-3</v>
      </c>
      <c r="I2345" s="5">
        <f>+Dados_Históricos___Ibovespa_2015_a_2025[[#This Row],[Var%]]*100</f>
        <v>0.32</v>
      </c>
      <c r="J2345" s="9">
        <f t="shared" si="360"/>
        <v>1</v>
      </c>
      <c r="K2345" s="5">
        <f t="shared" si="361"/>
        <v>0</v>
      </c>
      <c r="L2345" s="9">
        <f t="shared" si="362"/>
        <v>0</v>
      </c>
      <c r="M2345" s="5">
        <f t="shared" ca="1" si="363"/>
        <v>-0.73799999999999999</v>
      </c>
      <c r="N2345" s="9">
        <f t="shared" ca="1" si="364"/>
        <v>0</v>
      </c>
      <c r="O2345" s="5">
        <f t="shared" ca="1" si="365"/>
        <v>-1.0710000000000002</v>
      </c>
      <c r="P2345" s="9">
        <f t="shared" ca="1" si="366"/>
        <v>0</v>
      </c>
      <c r="Q2345" s="5">
        <f t="shared" ca="1" si="367"/>
        <v>-0.77238095238095228</v>
      </c>
      <c r="R2345" s="9">
        <f t="shared" ca="1" si="368"/>
        <v>0</v>
      </c>
      <c r="S2345" s="5">
        <f t="shared" si="369"/>
        <v>-1</v>
      </c>
    </row>
    <row r="2346" spans="1:19" x14ac:dyDescent="0.3">
      <c r="A2346" s="7">
        <v>42387</v>
      </c>
      <c r="B2346" s="3">
        <v>37937</v>
      </c>
      <c r="C2346" s="3">
        <v>38572</v>
      </c>
      <c r="D2346" s="3">
        <v>38633</v>
      </c>
      <c r="E2346" s="3">
        <v>37937</v>
      </c>
      <c r="F2346" s="4" t="s">
        <v>1149</v>
      </c>
      <c r="G2346" s="1">
        <f>VALUE(LEFT(F2346,LEN(F2346)-1))*CHOOSE(MATCH(RIGHT(F2346,1),{"K";"M";"B"},0),1000,1000000,1000000000)</f>
        <v>2230000</v>
      </c>
      <c r="H2346" s="6">
        <v>-1.6400000000000001E-2</v>
      </c>
      <c r="I2346" s="5">
        <f>+Dados_Históricos___Ibovespa_2015_a_2025[[#This Row],[Var%]]*100</f>
        <v>-1.6400000000000001</v>
      </c>
      <c r="J2346" s="9">
        <f t="shared" si="360"/>
        <v>0</v>
      </c>
      <c r="K2346" s="5">
        <f t="shared" si="361"/>
        <v>-1.1400000000000001</v>
      </c>
      <c r="L2346" s="9">
        <f t="shared" si="362"/>
        <v>0</v>
      </c>
      <c r="M2346" s="5">
        <f t="shared" ca="1" si="363"/>
        <v>-1.02</v>
      </c>
      <c r="N2346" s="9">
        <f t="shared" ca="1" si="364"/>
        <v>0</v>
      </c>
      <c r="O2346" s="5">
        <f t="shared" ca="1" si="365"/>
        <v>-1.0369999999999999</v>
      </c>
      <c r="P2346" s="9">
        <f t="shared" ca="1" si="366"/>
        <v>0</v>
      </c>
      <c r="Q2346" s="5">
        <f t="shared" ca="1" si="367"/>
        <v>-0.77428571428571424</v>
      </c>
      <c r="R2346" s="9">
        <f t="shared" ca="1" si="368"/>
        <v>0</v>
      </c>
      <c r="S2346" s="5">
        <f t="shared" si="369"/>
        <v>1</v>
      </c>
    </row>
    <row r="2347" spans="1:19" x14ac:dyDescent="0.3">
      <c r="A2347" s="7">
        <v>42384</v>
      </c>
      <c r="B2347" s="3">
        <v>38569</v>
      </c>
      <c r="C2347" s="3">
        <v>39494</v>
      </c>
      <c r="D2347" s="3">
        <v>39494</v>
      </c>
      <c r="E2347" s="3">
        <v>37986</v>
      </c>
      <c r="F2347" s="4" t="s">
        <v>1016</v>
      </c>
      <c r="G2347" s="1">
        <f>VALUE(LEFT(F2347,LEN(F2347)-1))*CHOOSE(MATCH(RIGHT(F2347,1),{"K";"M";"B"},0),1000,1000000,1000000000)</f>
        <v>4200000</v>
      </c>
      <c r="H2347" s="6">
        <v>-2.3599999999999999E-2</v>
      </c>
      <c r="I2347" s="5">
        <f>+Dados_Históricos___Ibovespa_2015_a_2025[[#This Row],[Var%]]*100</f>
        <v>-2.36</v>
      </c>
      <c r="J2347" s="9">
        <f t="shared" si="360"/>
        <v>0</v>
      </c>
      <c r="K2347" s="5">
        <f t="shared" si="361"/>
        <v>-1.8599999999999999</v>
      </c>
      <c r="L2347" s="9">
        <f t="shared" si="362"/>
        <v>0</v>
      </c>
      <c r="M2347" s="5">
        <f t="shared" ca="1" si="363"/>
        <v>-1.018</v>
      </c>
      <c r="N2347" s="9">
        <f t="shared" ca="1" si="364"/>
        <v>0</v>
      </c>
      <c r="O2347" s="5">
        <f t="shared" ca="1" si="365"/>
        <v>-1.1519999999999999</v>
      </c>
      <c r="P2347" s="9">
        <f t="shared" ca="1" si="366"/>
        <v>0</v>
      </c>
      <c r="Q2347" s="5">
        <f t="shared" ca="1" si="367"/>
        <v>-0.75047619047619052</v>
      </c>
      <c r="R2347" s="9">
        <f t="shared" ca="1" si="368"/>
        <v>0</v>
      </c>
      <c r="S2347" s="5">
        <f t="shared" si="369"/>
        <v>-1</v>
      </c>
    </row>
    <row r="2348" spans="1:19" x14ac:dyDescent="0.3">
      <c r="A2348" s="7">
        <v>42383</v>
      </c>
      <c r="B2348" s="3">
        <v>39500</v>
      </c>
      <c r="C2348" s="3">
        <v>38944</v>
      </c>
      <c r="D2348" s="3">
        <v>39502</v>
      </c>
      <c r="E2348" s="3">
        <v>38459</v>
      </c>
      <c r="F2348" s="4" t="s">
        <v>959</v>
      </c>
      <c r="G2348" s="1">
        <f>VALUE(LEFT(F2348,LEN(F2348)-1))*CHOOSE(MATCH(RIGHT(F2348,1),{"K";"M";"B"},0),1000,1000000,1000000000)</f>
        <v>3990000</v>
      </c>
      <c r="H2348" s="6">
        <v>1.43E-2</v>
      </c>
      <c r="I2348" s="5">
        <f>+Dados_Históricos___Ibovespa_2015_a_2025[[#This Row],[Var%]]*100</f>
        <v>1.43</v>
      </c>
      <c r="J2348" s="9">
        <f t="shared" si="360"/>
        <v>1</v>
      </c>
      <c r="K2348" s="5">
        <f t="shared" si="361"/>
        <v>0.92999999999999994</v>
      </c>
      <c r="L2348" s="9">
        <f t="shared" si="362"/>
        <v>1</v>
      </c>
      <c r="M2348" s="5">
        <f t="shared" ca="1" si="363"/>
        <v>-0.58600000000000008</v>
      </c>
      <c r="N2348" s="9">
        <f t="shared" ca="1" si="364"/>
        <v>0</v>
      </c>
      <c r="O2348" s="5">
        <f t="shared" ca="1" si="365"/>
        <v>-0.98599999999999999</v>
      </c>
      <c r="P2348" s="9">
        <f t="shared" ca="1" si="366"/>
        <v>0</v>
      </c>
      <c r="Q2348" s="5">
        <f t="shared" ca="1" si="367"/>
        <v>-0.67666666666666675</v>
      </c>
      <c r="R2348" s="9">
        <f t="shared" ca="1" si="368"/>
        <v>0</v>
      </c>
      <c r="S2348" s="5">
        <f t="shared" si="369"/>
        <v>-1</v>
      </c>
    </row>
    <row r="2349" spans="1:19" x14ac:dyDescent="0.3">
      <c r="A2349" s="7">
        <v>42382</v>
      </c>
      <c r="B2349" s="3">
        <v>38944</v>
      </c>
      <c r="C2349" s="3">
        <v>39518</v>
      </c>
      <c r="D2349" s="3">
        <v>40050</v>
      </c>
      <c r="E2349" s="3">
        <v>38822</v>
      </c>
      <c r="F2349" s="4" t="s">
        <v>1076</v>
      </c>
      <c r="G2349" s="1">
        <f>VALUE(LEFT(F2349,LEN(F2349)-1))*CHOOSE(MATCH(RIGHT(F2349,1),{"K";"M";"B"},0),1000,1000000,1000000000)</f>
        <v>3680000</v>
      </c>
      <c r="H2349" s="6">
        <v>-1.44E-2</v>
      </c>
      <c r="I2349" s="5">
        <f>+Dados_Históricos___Ibovespa_2015_a_2025[[#This Row],[Var%]]*100</f>
        <v>-1.44</v>
      </c>
      <c r="J2349" s="9">
        <f t="shared" si="360"/>
        <v>0</v>
      </c>
      <c r="K2349" s="5">
        <f t="shared" si="361"/>
        <v>-0.94</v>
      </c>
      <c r="L2349" s="9">
        <f t="shared" si="362"/>
        <v>0</v>
      </c>
      <c r="M2349" s="5">
        <f t="shared" ca="1" si="363"/>
        <v>-1.3880000000000001</v>
      </c>
      <c r="N2349" s="9">
        <f t="shared" ca="1" si="364"/>
        <v>0</v>
      </c>
      <c r="O2349" s="5">
        <f t="shared" ca="1" si="365"/>
        <v>-1.1539999999999999</v>
      </c>
      <c r="P2349" s="9">
        <f t="shared" ca="1" si="366"/>
        <v>0</v>
      </c>
      <c r="Q2349" s="5">
        <f t="shared" ca="1" si="367"/>
        <v>-0.79380952380952385</v>
      </c>
      <c r="R2349" s="9">
        <f t="shared" ca="1" si="368"/>
        <v>0</v>
      </c>
      <c r="S2349" s="5">
        <f t="shared" si="369"/>
        <v>1</v>
      </c>
    </row>
    <row r="2350" spans="1:19" x14ac:dyDescent="0.3">
      <c r="A2350" s="7">
        <v>42381</v>
      </c>
      <c r="B2350" s="3">
        <v>39514</v>
      </c>
      <c r="C2350" s="3">
        <v>39955</v>
      </c>
      <c r="D2350" s="3">
        <v>40261</v>
      </c>
      <c r="E2350" s="3">
        <v>39426</v>
      </c>
      <c r="F2350" s="4" t="s">
        <v>1183</v>
      </c>
      <c r="G2350" s="1">
        <f>VALUE(LEFT(F2350,LEN(F2350)-1))*CHOOSE(MATCH(RIGHT(F2350,1),{"K";"M";"B"},0),1000,1000000,1000000000)</f>
        <v>3490000</v>
      </c>
      <c r="H2350" s="6">
        <v>-1.09E-2</v>
      </c>
      <c r="I2350" s="5">
        <f>+Dados_Históricos___Ibovespa_2015_a_2025[[#This Row],[Var%]]*100</f>
        <v>-1.0900000000000001</v>
      </c>
      <c r="J2350" s="9">
        <f t="shared" si="360"/>
        <v>0</v>
      </c>
      <c r="K2350" s="5">
        <f t="shared" si="361"/>
        <v>-0.59000000000000008</v>
      </c>
      <c r="L2350" s="9">
        <f t="shared" si="362"/>
        <v>0</v>
      </c>
      <c r="M2350" s="5">
        <f t="shared" ca="1" si="363"/>
        <v>-1.4039999999999999</v>
      </c>
      <c r="N2350" s="9">
        <f t="shared" ca="1" si="364"/>
        <v>0</v>
      </c>
      <c r="O2350" s="5">
        <f t="shared" ca="1" si="365"/>
        <v>-1.0669999999999997</v>
      </c>
      <c r="P2350" s="9">
        <f t="shared" ca="1" si="366"/>
        <v>0</v>
      </c>
      <c r="Q2350" s="5">
        <f t="shared" ca="1" si="367"/>
        <v>-0.54666666666666663</v>
      </c>
      <c r="R2350" s="9">
        <f t="shared" ca="1" si="368"/>
        <v>0</v>
      </c>
      <c r="S2350" s="5">
        <f t="shared" si="369"/>
        <v>-1</v>
      </c>
    </row>
    <row r="2351" spans="1:19" x14ac:dyDescent="0.3">
      <c r="A2351" s="7">
        <v>42380</v>
      </c>
      <c r="B2351" s="3">
        <v>39950</v>
      </c>
      <c r="C2351" s="3">
        <v>40612</v>
      </c>
      <c r="D2351" s="3">
        <v>40974</v>
      </c>
      <c r="E2351" s="3">
        <v>39924</v>
      </c>
      <c r="F2351" s="4" t="s">
        <v>1095</v>
      </c>
      <c r="G2351" s="1">
        <f>VALUE(LEFT(F2351,LEN(F2351)-1))*CHOOSE(MATCH(RIGHT(F2351,1),{"K";"M";"B"},0),1000,1000000,1000000000)</f>
        <v>3180000</v>
      </c>
      <c r="H2351" s="6">
        <v>-1.6299999999999999E-2</v>
      </c>
      <c r="I2351" s="5">
        <f>+Dados_Históricos___Ibovespa_2015_a_2025[[#This Row],[Var%]]*100</f>
        <v>-1.63</v>
      </c>
      <c r="J2351" s="9">
        <f t="shared" si="360"/>
        <v>0</v>
      </c>
      <c r="K2351" s="5">
        <f t="shared" si="361"/>
        <v>-1.1299999999999999</v>
      </c>
      <c r="L2351" s="9">
        <f t="shared" si="362"/>
        <v>0</v>
      </c>
      <c r="M2351" s="5">
        <f t="shared" ca="1" si="363"/>
        <v>-1.0539999999999998</v>
      </c>
      <c r="N2351" s="9">
        <f t="shared" ca="1" si="364"/>
        <v>0</v>
      </c>
      <c r="O2351" s="5">
        <f t="shared" ca="1" si="365"/>
        <v>-0.83299999999999985</v>
      </c>
      <c r="P2351" s="9">
        <f t="shared" ca="1" si="366"/>
        <v>0</v>
      </c>
      <c r="Q2351" s="5">
        <f t="shared" ca="1" si="367"/>
        <v>-0.57666666666666666</v>
      </c>
      <c r="R2351" s="9">
        <f t="shared" ca="1" si="368"/>
        <v>0</v>
      </c>
      <c r="S2351" s="5">
        <f t="shared" si="369"/>
        <v>1</v>
      </c>
    </row>
    <row r="2352" spans="1:19" x14ac:dyDescent="0.3">
      <c r="A2352" s="7">
        <v>42377</v>
      </c>
      <c r="B2352" s="3">
        <v>40612</v>
      </c>
      <c r="C2352" s="3">
        <v>40695</v>
      </c>
      <c r="D2352" s="3">
        <v>41218</v>
      </c>
      <c r="E2352" s="3">
        <v>40463</v>
      </c>
      <c r="F2352" s="4" t="s">
        <v>936</v>
      </c>
      <c r="G2352" s="1">
        <f>VALUE(LEFT(F2352,LEN(F2352)-1))*CHOOSE(MATCH(RIGHT(F2352,1),{"K";"M";"B"},0),1000,1000000,1000000000)</f>
        <v>3320000</v>
      </c>
      <c r="H2352" s="6">
        <v>-2E-3</v>
      </c>
      <c r="I2352" s="5">
        <f>+Dados_Históricos___Ibovespa_2015_a_2025[[#This Row],[Var%]]*100</f>
        <v>-0.2</v>
      </c>
      <c r="J2352" s="9">
        <f t="shared" si="360"/>
        <v>0</v>
      </c>
      <c r="K2352" s="5">
        <f t="shared" si="361"/>
        <v>0</v>
      </c>
      <c r="L2352" s="9">
        <f t="shared" si="362"/>
        <v>0</v>
      </c>
      <c r="M2352" s="5">
        <f t="shared" ca="1" si="363"/>
        <v>-1.286</v>
      </c>
      <c r="N2352" s="9">
        <f t="shared" ca="1" si="364"/>
        <v>0</v>
      </c>
      <c r="O2352" s="5">
        <f t="shared" ca="1" si="365"/>
        <v>-0.6070000000000001</v>
      </c>
      <c r="P2352" s="9">
        <f t="shared" ca="1" si="366"/>
        <v>0</v>
      </c>
      <c r="Q2352" s="5">
        <f t="shared" ca="1" si="367"/>
        <v>-0.51333333333333353</v>
      </c>
      <c r="R2352" s="9">
        <f t="shared" ca="1" si="368"/>
        <v>0</v>
      </c>
      <c r="S2352" s="5">
        <f t="shared" si="369"/>
        <v>1.0000000000000002</v>
      </c>
    </row>
    <row r="2353" spans="1:19" x14ac:dyDescent="0.3">
      <c r="A2353" s="7">
        <v>42376</v>
      </c>
      <c r="B2353" s="3">
        <v>40695</v>
      </c>
      <c r="C2353" s="3">
        <v>41772</v>
      </c>
      <c r="D2353" s="3">
        <v>41772</v>
      </c>
      <c r="E2353" s="3">
        <v>40695</v>
      </c>
      <c r="F2353" s="4" t="s">
        <v>1168</v>
      </c>
      <c r="G2353" s="1">
        <f>VALUE(LEFT(F2353,LEN(F2353)-1))*CHOOSE(MATCH(RIGHT(F2353,1),{"K";"M";"B"},0),1000,1000000,1000000000)</f>
        <v>4160000</v>
      </c>
      <c r="H2353" s="6">
        <v>-2.58E-2</v>
      </c>
      <c r="I2353" s="5">
        <f>+Dados_Históricos___Ibovespa_2015_a_2025[[#This Row],[Var%]]*100</f>
        <v>-2.58</v>
      </c>
      <c r="J2353" s="9">
        <f t="shared" si="360"/>
        <v>0</v>
      </c>
      <c r="K2353" s="5">
        <f t="shared" si="361"/>
        <v>-2.08</v>
      </c>
      <c r="L2353" s="9">
        <f t="shared" si="362"/>
        <v>0</v>
      </c>
      <c r="M2353" s="5">
        <f t="shared" ca="1" si="363"/>
        <v>-1.3859999999999999</v>
      </c>
      <c r="N2353" s="9">
        <f t="shared" ca="1" si="364"/>
        <v>0</v>
      </c>
      <c r="O2353" s="5">
        <f t="shared" ca="1" si="365"/>
        <v>-0.749</v>
      </c>
      <c r="P2353" s="9">
        <f t="shared" ca="1" si="366"/>
        <v>0</v>
      </c>
      <c r="Q2353" s="5">
        <f t="shared" ca="1" si="367"/>
        <v>-0.60952380952380969</v>
      </c>
      <c r="R2353" s="9">
        <f t="shared" ca="1" si="368"/>
        <v>0</v>
      </c>
      <c r="S2353" s="5">
        <f t="shared" si="369"/>
        <v>-1</v>
      </c>
    </row>
    <row r="2354" spans="1:19" x14ac:dyDescent="0.3">
      <c r="A2354" s="7">
        <v>42375</v>
      </c>
      <c r="B2354" s="3">
        <v>41773</v>
      </c>
      <c r="C2354" s="3">
        <v>42410</v>
      </c>
      <c r="D2354" s="3">
        <v>42410</v>
      </c>
      <c r="E2354" s="3">
        <v>41590</v>
      </c>
      <c r="F2354" s="4" t="s">
        <v>1184</v>
      </c>
      <c r="G2354" s="1">
        <f>VALUE(LEFT(F2354,LEN(F2354)-1))*CHOOSE(MATCH(RIGHT(F2354,1),{"K";"M";"B"},0),1000,1000000,1000000000)</f>
        <v>4059999.9999999995</v>
      </c>
      <c r="H2354" s="6">
        <v>-1.52E-2</v>
      </c>
      <c r="I2354" s="5">
        <f>+Dados_Históricos___Ibovespa_2015_a_2025[[#This Row],[Var%]]*100</f>
        <v>-1.52</v>
      </c>
      <c r="J2354" s="9">
        <f t="shared" si="360"/>
        <v>0</v>
      </c>
      <c r="K2354" s="5">
        <f t="shared" si="361"/>
        <v>-1.02</v>
      </c>
      <c r="L2354" s="9">
        <f t="shared" si="362"/>
        <v>0</v>
      </c>
      <c r="M2354" s="5">
        <f t="shared" ca="1" si="363"/>
        <v>-0.91999999999999993</v>
      </c>
      <c r="N2354" s="9">
        <f t="shared" ca="1" si="364"/>
        <v>0</v>
      </c>
      <c r="O2354" s="5">
        <f t="shared" ca="1" si="365"/>
        <v>-0.78900000000000003</v>
      </c>
      <c r="P2354" s="9">
        <f t="shared" ca="1" si="366"/>
        <v>0</v>
      </c>
      <c r="Q2354" s="5">
        <f t="shared" ca="1" si="367"/>
        <v>-0.33</v>
      </c>
      <c r="R2354" s="9">
        <f t="shared" ca="1" si="368"/>
        <v>0</v>
      </c>
      <c r="S2354" s="5">
        <f t="shared" si="369"/>
        <v>-1</v>
      </c>
    </row>
    <row r="2355" spans="1:19" x14ac:dyDescent="0.3">
      <c r="A2355" s="7">
        <v>42374</v>
      </c>
      <c r="B2355" s="3">
        <v>42419</v>
      </c>
      <c r="C2355" s="3">
        <v>42139</v>
      </c>
      <c r="D2355" s="3">
        <v>42534</v>
      </c>
      <c r="E2355" s="3">
        <v>42137</v>
      </c>
      <c r="F2355" s="4" t="s">
        <v>1068</v>
      </c>
      <c r="G2355" s="1">
        <f>VALUE(LEFT(F2355,LEN(F2355)-1))*CHOOSE(MATCH(RIGHT(F2355,1),{"K";"M";"B"},0),1000,1000000,1000000000)</f>
        <v>2640000</v>
      </c>
      <c r="H2355" s="6">
        <v>6.6E-3</v>
      </c>
      <c r="I2355" s="5">
        <f>+Dados_Históricos___Ibovespa_2015_a_2025[[#This Row],[Var%]]*100</f>
        <v>0.66</v>
      </c>
      <c r="J2355" s="9">
        <f t="shared" si="360"/>
        <v>1</v>
      </c>
      <c r="K2355" s="5">
        <f t="shared" si="361"/>
        <v>0.16000000000000003</v>
      </c>
      <c r="L2355" s="9">
        <f t="shared" si="362"/>
        <v>1</v>
      </c>
      <c r="M2355" s="5">
        <f t="shared" ca="1" si="363"/>
        <v>-0.73000000000000009</v>
      </c>
      <c r="N2355" s="9">
        <f t="shared" ca="1" si="364"/>
        <v>0</v>
      </c>
      <c r="O2355" s="5">
        <f t="shared" ca="1" si="365"/>
        <v>-0.58300000000000007</v>
      </c>
      <c r="P2355" s="9">
        <f t="shared" ca="1" si="366"/>
        <v>0</v>
      </c>
      <c r="Q2355" s="5">
        <f t="shared" ca="1" si="367"/>
        <v>-0.27142857142857146</v>
      </c>
      <c r="R2355" s="9">
        <f t="shared" ca="1" si="368"/>
        <v>0</v>
      </c>
      <c r="S2355" s="5">
        <f t="shared" si="369"/>
        <v>-1</v>
      </c>
    </row>
    <row r="2356" spans="1:19" x14ac:dyDescent="0.3">
      <c r="A2356" s="7">
        <v>42373</v>
      </c>
      <c r="B2356" s="3">
        <v>42141</v>
      </c>
      <c r="C2356" s="3">
        <v>43349</v>
      </c>
      <c r="D2356" s="3">
        <v>43349</v>
      </c>
      <c r="E2356" s="3">
        <v>42125</v>
      </c>
      <c r="F2356" s="4" t="s">
        <v>1080</v>
      </c>
      <c r="G2356" s="1">
        <f>VALUE(LEFT(F2356,LEN(F2356)-1))*CHOOSE(MATCH(RIGHT(F2356,1),{"K";"M";"B"},0),1000,1000000,1000000000)</f>
        <v>3070000</v>
      </c>
      <c r="H2356" s="6">
        <v>-2.7900000000000001E-2</v>
      </c>
      <c r="I2356" s="5">
        <f>+Dados_Históricos___Ibovespa_2015_a_2025[[#This Row],[Var%]]*100</f>
        <v>-2.79</v>
      </c>
      <c r="J2356" s="9">
        <f t="shared" si="360"/>
        <v>0</v>
      </c>
      <c r="K2356" s="5">
        <f t="shared" si="361"/>
        <v>-2.29</v>
      </c>
      <c r="L2356" s="9">
        <f t="shared" si="362"/>
        <v>0</v>
      </c>
      <c r="M2356" s="5">
        <f t="shared" ca="1" si="363"/>
        <v>-0.6120000000000001</v>
      </c>
      <c r="N2356" s="9">
        <f t="shared" ca="1" si="364"/>
        <v>0</v>
      </c>
      <c r="O2356" s="5">
        <f t="shared" ca="1" si="365"/>
        <v>-0.6170000000000001</v>
      </c>
      <c r="P2356" s="9">
        <f t="shared" ca="1" si="366"/>
        <v>0</v>
      </c>
      <c r="Q2356" s="5">
        <f t="shared" ca="1" si="367"/>
        <v>-0.31047619047619052</v>
      </c>
      <c r="R2356" s="9">
        <f t="shared" ca="1" si="368"/>
        <v>0</v>
      </c>
      <c r="S2356" s="5">
        <f t="shared" si="369"/>
        <v>-1</v>
      </c>
    </row>
    <row r="2357" spans="1:19" x14ac:dyDescent="0.3">
      <c r="A2357" s="7">
        <v>42368</v>
      </c>
      <c r="B2357" s="3">
        <v>43350</v>
      </c>
      <c r="C2357" s="3">
        <v>43653</v>
      </c>
      <c r="D2357" s="3">
        <v>43662</v>
      </c>
      <c r="E2357" s="3">
        <v>43217</v>
      </c>
      <c r="F2357" s="4" t="s">
        <v>1064</v>
      </c>
      <c r="G2357" s="1">
        <f>VALUE(LEFT(F2357,LEN(F2357)-1))*CHOOSE(MATCH(RIGHT(F2357,1),{"K";"M";"B"},0),1000,1000000,1000000000)</f>
        <v>2760000</v>
      </c>
      <c r="H2357" s="6">
        <v>-7.0000000000000001E-3</v>
      </c>
      <c r="I2357" s="5">
        <f>+Dados_Históricos___Ibovespa_2015_a_2025[[#This Row],[Var%]]*100</f>
        <v>-0.70000000000000007</v>
      </c>
      <c r="J2357" s="9">
        <f t="shared" si="360"/>
        <v>0</v>
      </c>
      <c r="K2357" s="5">
        <f t="shared" si="361"/>
        <v>-0.20000000000000007</v>
      </c>
      <c r="L2357" s="9">
        <f t="shared" si="362"/>
        <v>0</v>
      </c>
      <c r="M2357" s="5">
        <f t="shared" ca="1" si="363"/>
        <v>7.1999999999999995E-2</v>
      </c>
      <c r="N2357" s="9">
        <f t="shared" ca="1" si="364"/>
        <v>1</v>
      </c>
      <c r="O2357" s="5">
        <f t="shared" ca="1" si="365"/>
        <v>-0.31000000000000005</v>
      </c>
      <c r="P2357" s="9">
        <f t="shared" ca="1" si="366"/>
        <v>0</v>
      </c>
      <c r="Q2357" s="5">
        <f t="shared" ca="1" si="367"/>
        <v>-0.25571428571428578</v>
      </c>
      <c r="R2357" s="9">
        <f t="shared" ca="1" si="368"/>
        <v>0</v>
      </c>
      <c r="S2357" s="5">
        <f t="shared" si="369"/>
        <v>-1</v>
      </c>
    </row>
    <row r="2358" spans="1:19" x14ac:dyDescent="0.3">
      <c r="A2358" s="7">
        <v>42367</v>
      </c>
      <c r="B2358" s="3">
        <v>43654</v>
      </c>
      <c r="C2358" s="3">
        <v>43781</v>
      </c>
      <c r="D2358" s="3">
        <v>44042</v>
      </c>
      <c r="E2358" s="3">
        <v>43523</v>
      </c>
      <c r="F2358" s="4" t="s">
        <v>1011</v>
      </c>
      <c r="G2358" s="1">
        <f>VALUE(LEFT(F2358,LEN(F2358)-1))*CHOOSE(MATCH(RIGHT(F2358,1),{"K";"M";"B"},0),1000,1000000,1000000000)</f>
        <v>1730000</v>
      </c>
      <c r="H2358" s="6">
        <v>-2.5000000000000001E-3</v>
      </c>
      <c r="I2358" s="5">
        <f>+Dados_Históricos___Ibovespa_2015_a_2025[[#This Row],[Var%]]*100</f>
        <v>-0.25</v>
      </c>
      <c r="J2358" s="9">
        <f t="shared" si="360"/>
        <v>0</v>
      </c>
      <c r="K2358" s="5">
        <f t="shared" si="361"/>
        <v>0</v>
      </c>
      <c r="L2358" s="9">
        <f t="shared" si="362"/>
        <v>0</v>
      </c>
      <c r="M2358" s="5">
        <f t="shared" ca="1" si="363"/>
        <v>-0.11199999999999996</v>
      </c>
      <c r="N2358" s="9">
        <f t="shared" ca="1" si="364"/>
        <v>0</v>
      </c>
      <c r="O2358" s="5">
        <f t="shared" ca="1" si="365"/>
        <v>-0.35400000000000004</v>
      </c>
      <c r="P2358" s="9">
        <f t="shared" ca="1" si="366"/>
        <v>0</v>
      </c>
      <c r="Q2358" s="5">
        <f t="shared" ca="1" si="367"/>
        <v>-0.35095238095238102</v>
      </c>
      <c r="R2358" s="9">
        <f t="shared" ca="1" si="368"/>
        <v>0</v>
      </c>
      <c r="S2358" s="5">
        <f t="shared" si="369"/>
        <v>-1</v>
      </c>
    </row>
    <row r="2359" spans="1:19" x14ac:dyDescent="0.3">
      <c r="A2359" s="7">
        <v>42366</v>
      </c>
      <c r="B2359" s="3">
        <v>43764</v>
      </c>
      <c r="C2359" s="3">
        <v>44016</v>
      </c>
      <c r="D2359" s="3">
        <v>44087</v>
      </c>
      <c r="E2359" s="3">
        <v>43709</v>
      </c>
      <c r="F2359" s="4" t="s">
        <v>1087</v>
      </c>
      <c r="G2359" s="1">
        <f>VALUE(LEFT(F2359,LEN(F2359)-1))*CHOOSE(MATCH(RIGHT(F2359,1),{"K";"M";"B"},0),1000,1000000,1000000000)</f>
        <v>1850000</v>
      </c>
      <c r="H2359" s="6">
        <v>-5.7000000000000002E-3</v>
      </c>
      <c r="I2359" s="5">
        <f>+Dados_Históricos___Ibovespa_2015_a_2025[[#This Row],[Var%]]*100</f>
        <v>-0.57000000000000006</v>
      </c>
      <c r="J2359" s="9">
        <f t="shared" si="360"/>
        <v>0</v>
      </c>
      <c r="K2359" s="5">
        <f t="shared" si="361"/>
        <v>-7.0000000000000062E-2</v>
      </c>
      <c r="L2359" s="9">
        <f t="shared" si="362"/>
        <v>0</v>
      </c>
      <c r="M2359" s="5">
        <f t="shared" ca="1" si="363"/>
        <v>-0.65800000000000003</v>
      </c>
      <c r="N2359" s="9">
        <f t="shared" ca="1" si="364"/>
        <v>0</v>
      </c>
      <c r="O2359" s="5">
        <f t="shared" ca="1" si="365"/>
        <v>-0.41000000000000003</v>
      </c>
      <c r="P2359" s="9">
        <f t="shared" ca="1" si="366"/>
        <v>0</v>
      </c>
      <c r="Q2359" s="5">
        <f t="shared" ca="1" si="367"/>
        <v>-0.31047619047619057</v>
      </c>
      <c r="R2359" s="9">
        <f t="shared" ca="1" si="368"/>
        <v>0</v>
      </c>
      <c r="S2359" s="5">
        <f t="shared" si="369"/>
        <v>-1</v>
      </c>
    </row>
    <row r="2360" spans="1:19" x14ac:dyDescent="0.3">
      <c r="A2360" s="7">
        <v>42361</v>
      </c>
      <c r="B2360" s="3">
        <v>44015</v>
      </c>
      <c r="C2360" s="3">
        <v>43479</v>
      </c>
      <c r="D2360" s="3">
        <v>44233</v>
      </c>
      <c r="E2360" s="3">
        <v>43479</v>
      </c>
      <c r="F2360" s="4" t="s">
        <v>1185</v>
      </c>
      <c r="G2360" s="1">
        <f>VALUE(LEFT(F2360,LEN(F2360)-1))*CHOOSE(MATCH(RIGHT(F2360,1),{"K";"M";"B"},0),1000,1000000,1000000000)</f>
        <v>2580000</v>
      </c>
      <c r="H2360" s="6">
        <v>1.2500000000000001E-2</v>
      </c>
      <c r="I2360" s="5">
        <f>+Dados_Históricos___Ibovespa_2015_a_2025[[#This Row],[Var%]]*100</f>
        <v>1.25</v>
      </c>
      <c r="J2360" s="9">
        <f t="shared" si="360"/>
        <v>1</v>
      </c>
      <c r="K2360" s="5">
        <f t="shared" si="361"/>
        <v>0.75</v>
      </c>
      <c r="L2360" s="9">
        <f t="shared" si="362"/>
        <v>1</v>
      </c>
      <c r="M2360" s="5">
        <f t="shared" ca="1" si="363"/>
        <v>-0.43599999999999994</v>
      </c>
      <c r="N2360" s="9">
        <f t="shared" ca="1" si="364"/>
        <v>0</v>
      </c>
      <c r="O2360" s="5">
        <f t="shared" ca="1" si="365"/>
        <v>-0.45599999999999996</v>
      </c>
      <c r="P2360" s="9">
        <f t="shared" ca="1" si="366"/>
        <v>0</v>
      </c>
      <c r="Q2360" s="5">
        <f t="shared" ca="1" si="367"/>
        <v>-0.42285714285714282</v>
      </c>
      <c r="R2360" s="9">
        <f t="shared" ca="1" si="368"/>
        <v>0</v>
      </c>
      <c r="S2360" s="5">
        <f t="shared" si="369"/>
        <v>1</v>
      </c>
    </row>
    <row r="2361" spans="1:19" x14ac:dyDescent="0.3">
      <c r="A2361" s="7">
        <v>42360</v>
      </c>
      <c r="B2361" s="3">
        <v>43470</v>
      </c>
      <c r="C2361" s="3">
        <v>43208</v>
      </c>
      <c r="D2361" s="3">
        <v>43632</v>
      </c>
      <c r="E2361" s="3">
        <v>43137</v>
      </c>
      <c r="F2361" s="4" t="s">
        <v>1057</v>
      </c>
      <c r="G2361" s="1">
        <f>VALUE(LEFT(F2361,LEN(F2361)-1))*CHOOSE(MATCH(RIGHT(F2361,1),{"K";"M";"B"},0),1000,1000000,1000000000)</f>
        <v>2660000</v>
      </c>
      <c r="H2361" s="6">
        <v>6.3E-3</v>
      </c>
      <c r="I2361" s="5">
        <f>+Dados_Históricos___Ibovespa_2015_a_2025[[#This Row],[Var%]]*100</f>
        <v>0.63</v>
      </c>
      <c r="J2361" s="9">
        <f t="shared" si="360"/>
        <v>1</v>
      </c>
      <c r="K2361" s="5">
        <f t="shared" si="361"/>
        <v>0.13</v>
      </c>
      <c r="L2361" s="9">
        <f t="shared" si="362"/>
        <v>1</v>
      </c>
      <c r="M2361" s="5">
        <f t="shared" ca="1" si="363"/>
        <v>-0.622</v>
      </c>
      <c r="N2361" s="9">
        <f t="shared" ca="1" si="364"/>
        <v>0</v>
      </c>
      <c r="O2361" s="5">
        <f t="shared" ca="1" si="365"/>
        <v>-0.20600000000000004</v>
      </c>
      <c r="P2361" s="9">
        <f t="shared" ca="1" si="366"/>
        <v>0</v>
      </c>
      <c r="Q2361" s="5">
        <f t="shared" ca="1" si="367"/>
        <v>-0.46904761904761921</v>
      </c>
      <c r="R2361" s="9">
        <f t="shared" ca="1" si="368"/>
        <v>0</v>
      </c>
      <c r="S2361" s="5">
        <f t="shared" si="369"/>
        <v>-1</v>
      </c>
    </row>
    <row r="2362" spans="1:19" x14ac:dyDescent="0.3">
      <c r="A2362" s="7">
        <v>42359</v>
      </c>
      <c r="B2362" s="3">
        <v>43200</v>
      </c>
      <c r="C2362" s="3">
        <v>43912</v>
      </c>
      <c r="D2362" s="3">
        <v>44223</v>
      </c>
      <c r="E2362" s="3">
        <v>43196</v>
      </c>
      <c r="F2362" s="4" t="s">
        <v>1070</v>
      </c>
      <c r="G2362" s="1">
        <f>VALUE(LEFT(F2362,LEN(F2362)-1))*CHOOSE(MATCH(RIGHT(F2362,1),{"K";"M";"B"},0),1000,1000000,1000000000)</f>
        <v>3560000</v>
      </c>
      <c r="H2362" s="6">
        <v>-1.6199999999999999E-2</v>
      </c>
      <c r="I2362" s="5">
        <f>+Dados_Históricos___Ibovespa_2015_a_2025[[#This Row],[Var%]]*100</f>
        <v>-1.6199999999999999</v>
      </c>
      <c r="J2362" s="9">
        <f t="shared" si="360"/>
        <v>0</v>
      </c>
      <c r="K2362" s="5">
        <f t="shared" si="361"/>
        <v>-1.1199999999999999</v>
      </c>
      <c r="L2362" s="9">
        <f t="shared" si="362"/>
        <v>0</v>
      </c>
      <c r="M2362" s="5">
        <f t="shared" ca="1" si="363"/>
        <v>-0.69199999999999995</v>
      </c>
      <c r="N2362" s="9">
        <f t="shared" ca="1" si="364"/>
        <v>0</v>
      </c>
      <c r="O2362" s="5">
        <f t="shared" ca="1" si="365"/>
        <v>-0.44099999999999995</v>
      </c>
      <c r="P2362" s="9">
        <f t="shared" ca="1" si="366"/>
        <v>0</v>
      </c>
      <c r="Q2362" s="5">
        <f t="shared" ca="1" si="367"/>
        <v>-0.49809523809523815</v>
      </c>
      <c r="R2362" s="9">
        <f t="shared" ca="1" si="368"/>
        <v>0</v>
      </c>
      <c r="S2362" s="5">
        <f t="shared" si="369"/>
        <v>-1</v>
      </c>
    </row>
    <row r="2363" spans="1:19" x14ac:dyDescent="0.3">
      <c r="A2363" s="7">
        <v>42356</v>
      </c>
      <c r="B2363" s="3">
        <v>43911</v>
      </c>
      <c r="C2363" s="3">
        <v>45249</v>
      </c>
      <c r="D2363" s="3">
        <v>45249</v>
      </c>
      <c r="E2363" s="3">
        <v>43690</v>
      </c>
      <c r="F2363" s="4" t="s">
        <v>849</v>
      </c>
      <c r="G2363" s="1">
        <f>VALUE(LEFT(F2363,LEN(F2363)-1))*CHOOSE(MATCH(RIGHT(F2363,1),{"K";"M";"B"},0),1000,1000000,1000000000)</f>
        <v>4710000</v>
      </c>
      <c r="H2363" s="6">
        <v>-2.98E-2</v>
      </c>
      <c r="I2363" s="5">
        <f>+Dados_Históricos___Ibovespa_2015_a_2025[[#This Row],[Var%]]*100</f>
        <v>-2.98</v>
      </c>
      <c r="J2363" s="9">
        <f t="shared" si="360"/>
        <v>0</v>
      </c>
      <c r="K2363" s="5">
        <f t="shared" si="361"/>
        <v>-2.48</v>
      </c>
      <c r="L2363" s="9">
        <f t="shared" si="362"/>
        <v>0</v>
      </c>
      <c r="M2363" s="5">
        <f t="shared" ca="1" si="363"/>
        <v>-0.59600000000000009</v>
      </c>
      <c r="N2363" s="9">
        <f t="shared" ca="1" si="364"/>
        <v>0</v>
      </c>
      <c r="O2363" s="5">
        <f t="shared" ca="1" si="365"/>
        <v>-0.309</v>
      </c>
      <c r="P2363" s="9">
        <f t="shared" ca="1" si="366"/>
        <v>0</v>
      </c>
      <c r="Q2363" s="5">
        <f t="shared" ca="1" si="367"/>
        <v>-0.35047619047619061</v>
      </c>
      <c r="R2363" s="9">
        <f t="shared" ca="1" si="368"/>
        <v>0</v>
      </c>
      <c r="S2363" s="5">
        <f t="shared" si="369"/>
        <v>-1</v>
      </c>
    </row>
    <row r="2364" spans="1:19" x14ac:dyDescent="0.3">
      <c r="A2364" s="7">
        <v>42355</v>
      </c>
      <c r="B2364" s="3">
        <v>45261</v>
      </c>
      <c r="C2364" s="3">
        <v>45016</v>
      </c>
      <c r="D2364" s="3">
        <v>46251</v>
      </c>
      <c r="E2364" s="3">
        <v>45016</v>
      </c>
      <c r="F2364" s="4" t="s">
        <v>1097</v>
      </c>
      <c r="G2364" s="1">
        <f>VALUE(LEFT(F2364,LEN(F2364)-1))*CHOOSE(MATCH(RIGHT(F2364,1),{"K";"M";"B"},0),1000,1000000,1000000000)</f>
        <v>3120000</v>
      </c>
      <c r="H2364" s="6">
        <v>5.4000000000000003E-3</v>
      </c>
      <c r="I2364" s="5">
        <f>+Dados_Históricos___Ibovespa_2015_a_2025[[#This Row],[Var%]]*100</f>
        <v>0.54</v>
      </c>
      <c r="J2364" s="9">
        <f t="shared" si="360"/>
        <v>1</v>
      </c>
      <c r="K2364" s="5">
        <f t="shared" si="361"/>
        <v>4.0000000000000036E-2</v>
      </c>
      <c r="L2364" s="9">
        <f t="shared" si="362"/>
        <v>1</v>
      </c>
      <c r="M2364" s="5">
        <f t="shared" ca="1" si="363"/>
        <v>-0.16199999999999998</v>
      </c>
      <c r="N2364" s="9">
        <f t="shared" ca="1" si="364"/>
        <v>0</v>
      </c>
      <c r="O2364" s="5">
        <f t="shared" ca="1" si="365"/>
        <v>-0.23300000000000001</v>
      </c>
      <c r="P2364" s="9">
        <f t="shared" ca="1" si="366"/>
        <v>0</v>
      </c>
      <c r="Q2364" s="5">
        <f t="shared" ca="1" si="367"/>
        <v>-0.18952380952380957</v>
      </c>
      <c r="R2364" s="9">
        <f t="shared" ca="1" si="368"/>
        <v>0</v>
      </c>
      <c r="S2364" s="5">
        <f t="shared" si="369"/>
        <v>-1</v>
      </c>
    </row>
    <row r="2365" spans="1:19" x14ac:dyDescent="0.3">
      <c r="A2365" s="7">
        <v>42354</v>
      </c>
      <c r="B2365" s="3">
        <v>45016</v>
      </c>
      <c r="C2365" s="3">
        <v>44868</v>
      </c>
      <c r="D2365" s="3">
        <v>45099</v>
      </c>
      <c r="E2365" s="3">
        <v>44095</v>
      </c>
      <c r="F2365" s="4" t="s">
        <v>1065</v>
      </c>
      <c r="G2365" s="1">
        <f>VALUE(LEFT(F2365,LEN(F2365)-1))*CHOOSE(MATCH(RIGHT(F2365,1),{"K";"M";"B"},0),1000,1000000,1000000000)</f>
        <v>3430000</v>
      </c>
      <c r="H2365" s="6">
        <v>3.2000000000000002E-3</v>
      </c>
      <c r="I2365" s="5">
        <f>+Dados_Históricos___Ibovespa_2015_a_2025[[#This Row],[Var%]]*100</f>
        <v>0.32</v>
      </c>
      <c r="J2365" s="9">
        <f t="shared" si="360"/>
        <v>1</v>
      </c>
      <c r="K2365" s="5">
        <f t="shared" si="361"/>
        <v>0</v>
      </c>
      <c r="L2365" s="9">
        <f t="shared" si="362"/>
        <v>0</v>
      </c>
      <c r="M2365" s="5">
        <f t="shared" ca="1" si="363"/>
        <v>-0.47599999999999998</v>
      </c>
      <c r="N2365" s="9">
        <f t="shared" ca="1" si="364"/>
        <v>0</v>
      </c>
      <c r="O2365" s="5">
        <f t="shared" ca="1" si="365"/>
        <v>4.1999999999999996E-2</v>
      </c>
      <c r="P2365" s="9">
        <f t="shared" ca="1" si="366"/>
        <v>1</v>
      </c>
      <c r="Q2365" s="5">
        <f t="shared" ca="1" si="367"/>
        <v>-0.17428571428571427</v>
      </c>
      <c r="R2365" s="9">
        <f t="shared" ca="1" si="368"/>
        <v>0</v>
      </c>
      <c r="S2365" s="5">
        <f t="shared" si="369"/>
        <v>-0.99999999999999978</v>
      </c>
    </row>
    <row r="2366" spans="1:19" x14ac:dyDescent="0.3">
      <c r="A2366" s="7">
        <v>42353</v>
      </c>
      <c r="B2366" s="3">
        <v>44872</v>
      </c>
      <c r="C2366" s="3">
        <v>44748</v>
      </c>
      <c r="D2366" s="3">
        <v>45423</v>
      </c>
      <c r="E2366" s="3">
        <v>44748</v>
      </c>
      <c r="F2366" s="4" t="s">
        <v>1068</v>
      </c>
      <c r="G2366" s="1">
        <f>VALUE(LEFT(F2366,LEN(F2366)-1))*CHOOSE(MATCH(RIGHT(F2366,1),{"K";"M";"B"},0),1000,1000000,1000000000)</f>
        <v>2640000</v>
      </c>
      <c r="H2366" s="6">
        <v>2.8E-3</v>
      </c>
      <c r="I2366" s="5">
        <f>+Dados_Históricos___Ibovespa_2015_a_2025[[#This Row],[Var%]]*100</f>
        <v>0.27999999999999997</v>
      </c>
      <c r="J2366" s="9">
        <f t="shared" si="360"/>
        <v>1</v>
      </c>
      <c r="K2366" s="5">
        <f t="shared" si="361"/>
        <v>0</v>
      </c>
      <c r="L2366" s="9">
        <f t="shared" si="362"/>
        <v>0</v>
      </c>
      <c r="M2366" s="5">
        <f t="shared" ca="1" si="363"/>
        <v>0.20999999999999996</v>
      </c>
      <c r="N2366" s="9">
        <f t="shared" ca="1" si="364"/>
        <v>1</v>
      </c>
      <c r="O2366" s="5">
        <f t="shared" ca="1" si="365"/>
        <v>-1.9000000000000034E-2</v>
      </c>
      <c r="P2366" s="9">
        <f t="shared" ca="1" si="366"/>
        <v>0</v>
      </c>
      <c r="Q2366" s="5">
        <f t="shared" ca="1" si="367"/>
        <v>-0.15571428571428581</v>
      </c>
      <c r="R2366" s="9">
        <f t="shared" ca="1" si="368"/>
        <v>0</v>
      </c>
      <c r="S2366" s="5">
        <f t="shared" si="369"/>
        <v>1</v>
      </c>
    </row>
    <row r="2367" spans="1:19" x14ac:dyDescent="0.3">
      <c r="A2367" s="7">
        <v>42352</v>
      </c>
      <c r="B2367" s="3">
        <v>44747</v>
      </c>
      <c r="C2367" s="3">
        <v>45258</v>
      </c>
      <c r="D2367" s="3">
        <v>45258</v>
      </c>
      <c r="E2367" s="3">
        <v>44531</v>
      </c>
      <c r="F2367" s="4" t="s">
        <v>1120</v>
      </c>
      <c r="G2367" s="1">
        <f>VALUE(LEFT(F2367,LEN(F2367)-1))*CHOOSE(MATCH(RIGHT(F2367,1),{"K";"M";"B"},0),1000,1000000,1000000000)</f>
        <v>2560000</v>
      </c>
      <c r="H2367" s="6">
        <v>-1.14E-2</v>
      </c>
      <c r="I2367" s="5">
        <f>+Dados_Históricos___Ibovespa_2015_a_2025[[#This Row],[Var%]]*100</f>
        <v>-1.1400000000000001</v>
      </c>
      <c r="J2367" s="9">
        <f t="shared" si="360"/>
        <v>0</v>
      </c>
      <c r="K2367" s="5">
        <f t="shared" si="361"/>
        <v>-0.64000000000000012</v>
      </c>
      <c r="L2367" s="9">
        <f t="shared" si="362"/>
        <v>0</v>
      </c>
      <c r="M2367" s="5">
        <f t="shared" ca="1" si="363"/>
        <v>-0.19000000000000009</v>
      </c>
      <c r="N2367" s="9">
        <f t="shared" ca="1" si="364"/>
        <v>0</v>
      </c>
      <c r="O2367" s="5">
        <f t="shared" ca="1" si="365"/>
        <v>-6.3000000000000056E-2</v>
      </c>
      <c r="P2367" s="9">
        <f t="shared" ca="1" si="366"/>
        <v>0</v>
      </c>
      <c r="Q2367" s="5">
        <f t="shared" ca="1" si="367"/>
        <v>-0.20619047619047623</v>
      </c>
      <c r="R2367" s="9">
        <f t="shared" ca="1" si="368"/>
        <v>0</v>
      </c>
      <c r="S2367" s="5">
        <f t="shared" si="369"/>
        <v>1</v>
      </c>
    </row>
    <row r="2368" spans="1:19" x14ac:dyDescent="0.3">
      <c r="A2368" s="7">
        <v>42349</v>
      </c>
      <c r="B2368" s="3">
        <v>45263</v>
      </c>
      <c r="C2368" s="3">
        <v>45630</v>
      </c>
      <c r="D2368" s="3">
        <v>45981</v>
      </c>
      <c r="E2368" s="3">
        <v>45068</v>
      </c>
      <c r="F2368" s="4" t="s">
        <v>1028</v>
      </c>
      <c r="G2368" s="1">
        <f>VALUE(LEFT(F2368,LEN(F2368)-1))*CHOOSE(MATCH(RIGHT(F2368,1),{"K";"M";"B"},0),1000,1000000,1000000000)</f>
        <v>3380000</v>
      </c>
      <c r="H2368" s="6">
        <v>-8.0999999999999996E-3</v>
      </c>
      <c r="I2368" s="5">
        <f>+Dados_Históricos___Ibovespa_2015_a_2025[[#This Row],[Var%]]*100</f>
        <v>-0.80999999999999994</v>
      </c>
      <c r="J2368" s="9">
        <f t="shared" si="360"/>
        <v>0</v>
      </c>
      <c r="K2368" s="5">
        <f t="shared" si="361"/>
        <v>-0.30999999999999994</v>
      </c>
      <c r="L2368" s="9">
        <f t="shared" si="362"/>
        <v>0</v>
      </c>
      <c r="M2368" s="5">
        <f t="shared" ca="1" si="363"/>
        <v>-2.1999999999999964E-2</v>
      </c>
      <c r="N2368" s="9">
        <f t="shared" ca="1" si="364"/>
        <v>0</v>
      </c>
      <c r="O2368" s="5">
        <f t="shared" ca="1" si="365"/>
        <v>-0.11300000000000003</v>
      </c>
      <c r="P2368" s="9">
        <f t="shared" ca="1" si="366"/>
        <v>0</v>
      </c>
      <c r="Q2368" s="5">
        <f t="shared" ca="1" si="367"/>
        <v>-0.17000000000000004</v>
      </c>
      <c r="R2368" s="9">
        <f t="shared" ca="1" si="368"/>
        <v>0</v>
      </c>
      <c r="S2368" s="5">
        <f t="shared" si="369"/>
        <v>0.99999999999999978</v>
      </c>
    </row>
    <row r="2369" spans="1:19" x14ac:dyDescent="0.3">
      <c r="A2369" s="7">
        <v>42348</v>
      </c>
      <c r="B2369" s="3">
        <v>45631</v>
      </c>
      <c r="C2369" s="3">
        <v>46084</v>
      </c>
      <c r="D2369" s="3">
        <v>46323</v>
      </c>
      <c r="E2369" s="3">
        <v>45351</v>
      </c>
      <c r="F2369" s="4" t="s">
        <v>993</v>
      </c>
      <c r="G2369" s="1">
        <f>VALUE(LEFT(F2369,LEN(F2369)-1))*CHOOSE(MATCH(RIGHT(F2369,1),{"K";"M";"B"},0),1000,1000000,1000000000)</f>
        <v>3750000</v>
      </c>
      <c r="H2369" s="6">
        <v>-1.03E-2</v>
      </c>
      <c r="I2369" s="5">
        <f>+Dados_Históricos___Ibovespa_2015_a_2025[[#This Row],[Var%]]*100</f>
        <v>-1.03</v>
      </c>
      <c r="J2369" s="9">
        <f t="shared" si="360"/>
        <v>0</v>
      </c>
      <c r="K2369" s="5">
        <f t="shared" si="361"/>
        <v>-0.53</v>
      </c>
      <c r="L2369" s="9">
        <f t="shared" si="362"/>
        <v>0</v>
      </c>
      <c r="M2369" s="5">
        <f t="shared" ca="1" si="363"/>
        <v>-0.3040000000000001</v>
      </c>
      <c r="N2369" s="9">
        <f t="shared" ca="1" si="364"/>
        <v>0</v>
      </c>
      <c r="O2369" s="5">
        <f t="shared" ca="1" si="365"/>
        <v>-0.30200000000000005</v>
      </c>
      <c r="P2369" s="9">
        <f t="shared" ca="1" si="366"/>
        <v>0</v>
      </c>
      <c r="Q2369" s="5">
        <f t="shared" ca="1" si="367"/>
        <v>-4.2857142857142892E-2</v>
      </c>
      <c r="R2369" s="9">
        <f t="shared" ca="1" si="368"/>
        <v>0</v>
      </c>
      <c r="S2369" s="5">
        <f t="shared" si="369"/>
        <v>-1</v>
      </c>
    </row>
    <row r="2370" spans="1:19" x14ac:dyDescent="0.3">
      <c r="A2370" s="7">
        <v>42347</v>
      </c>
      <c r="B2370" s="3">
        <v>46108</v>
      </c>
      <c r="C2370" s="3">
        <v>44444</v>
      </c>
      <c r="D2370" s="3">
        <v>46438</v>
      </c>
      <c r="E2370" s="3">
        <v>44444</v>
      </c>
      <c r="F2370" s="4" t="s">
        <v>1186</v>
      </c>
      <c r="G2370" s="1">
        <f>VALUE(LEFT(F2370,LEN(F2370)-1))*CHOOSE(MATCH(RIGHT(F2370,1),{"K";"M";"B"},0),1000,1000000,1000000000)</f>
        <v>4580000</v>
      </c>
      <c r="H2370" s="6">
        <v>3.7499999999999999E-2</v>
      </c>
      <c r="I2370" s="5">
        <f>+Dados_Históricos___Ibovespa_2015_a_2025[[#This Row],[Var%]]*100</f>
        <v>3.75</v>
      </c>
      <c r="J2370" s="9">
        <f t="shared" ref="J2370:J2433" si="370">IF(I2370&lt;0,0,IF(I2370=0,0,1))</f>
        <v>1</v>
      </c>
      <c r="K2370" s="5">
        <f t="shared" ref="K2370:K2433" si="371">IF(ABS(I2370)&lt;=0.5, 0, IF(I2370&gt;0, I2370-0.5, I2370+0.5))</f>
        <v>3.25</v>
      </c>
      <c r="L2370" s="9">
        <f t="shared" ref="L2370:L2433" si="372">IF(K2370&lt;0,0,IF(K2370=0,0,1))</f>
        <v>1</v>
      </c>
      <c r="M2370" s="5">
        <f t="shared" ref="M2370:M2433" ca="1" si="373">AVERAGE(OFFSET(I2370,0,0,5,1))</f>
        <v>0.55999999999999994</v>
      </c>
      <c r="N2370" s="9">
        <f t="shared" ref="N2370:N2433" ca="1" si="374">IF(M2370&lt;0,0,IF(M2370=0,0,1))</f>
        <v>1</v>
      </c>
      <c r="O2370" s="5">
        <f t="shared" ref="O2370:O2433" ca="1" si="375">AVERAGE(OFFSET(I2370,0,0,10,1))</f>
        <v>-0.13900000000000007</v>
      </c>
      <c r="P2370" s="9">
        <f t="shared" ref="P2370:P2433" ca="1" si="376">IF(O2370&lt;0,0,IF(O2370=0,0,1))</f>
        <v>0</v>
      </c>
      <c r="Q2370" s="5">
        <f t="shared" ref="Q2370:Q2433" ca="1" si="377">AVERAGE(OFFSET(I2370,0,0,21,1))</f>
        <v>7.619047619047593E-3</v>
      </c>
      <c r="R2370" s="9">
        <f t="shared" ref="R2370:R2433" ca="1" si="378">IF(Q2370&lt;0,0,IF(Q2370=0,0,1))</f>
        <v>1</v>
      </c>
      <c r="S2370" s="5">
        <f t="shared" ref="S2370:S2433" si="379">CORREL(G2369:G2370,I2369:I2370)</f>
        <v>1.0000000000000002</v>
      </c>
    </row>
    <row r="2371" spans="1:19" x14ac:dyDescent="0.3">
      <c r="A2371" s="7">
        <v>42346</v>
      </c>
      <c r="B2371" s="3">
        <v>44443</v>
      </c>
      <c r="C2371" s="3">
        <v>45223</v>
      </c>
      <c r="D2371" s="3">
        <v>45233</v>
      </c>
      <c r="E2371" s="3">
        <v>44232</v>
      </c>
      <c r="F2371" s="4" t="s">
        <v>1092</v>
      </c>
      <c r="G2371" s="1">
        <f>VALUE(LEFT(F2371,LEN(F2371)-1))*CHOOSE(MATCH(RIGHT(F2371,1),{"K";"M";"B"},0),1000,1000000,1000000000)</f>
        <v>3300000</v>
      </c>
      <c r="H2371" s="6">
        <v>-1.72E-2</v>
      </c>
      <c r="I2371" s="5">
        <f>+Dados_Históricos___Ibovespa_2015_a_2025[[#This Row],[Var%]]*100</f>
        <v>-1.72</v>
      </c>
      <c r="J2371" s="9">
        <f t="shared" si="370"/>
        <v>0</v>
      </c>
      <c r="K2371" s="5">
        <f t="shared" si="371"/>
        <v>-1.22</v>
      </c>
      <c r="L2371" s="9">
        <f t="shared" si="372"/>
        <v>0</v>
      </c>
      <c r="M2371" s="5">
        <f t="shared" ca="1" si="373"/>
        <v>-0.24800000000000005</v>
      </c>
      <c r="N2371" s="9">
        <f t="shared" ca="1" si="374"/>
        <v>0</v>
      </c>
      <c r="O2371" s="5">
        <f t="shared" ca="1" si="375"/>
        <v>-0.80700000000000005</v>
      </c>
      <c r="P2371" s="9">
        <f t="shared" ca="1" si="376"/>
        <v>0</v>
      </c>
      <c r="Q2371" s="5">
        <f t="shared" ca="1" si="377"/>
        <v>-0.24428571428571433</v>
      </c>
      <c r="R2371" s="9">
        <f t="shared" ca="1" si="378"/>
        <v>0</v>
      </c>
      <c r="S2371" s="5">
        <f t="shared" si="379"/>
        <v>0.99999999999999989</v>
      </c>
    </row>
    <row r="2372" spans="1:19" x14ac:dyDescent="0.3">
      <c r="A2372" s="7">
        <v>42345</v>
      </c>
      <c r="B2372" s="3">
        <v>45223</v>
      </c>
      <c r="C2372" s="3">
        <v>45361</v>
      </c>
      <c r="D2372" s="3">
        <v>46157</v>
      </c>
      <c r="E2372" s="3">
        <v>45217</v>
      </c>
      <c r="F2372" s="4" t="s">
        <v>1145</v>
      </c>
      <c r="G2372" s="1">
        <f>VALUE(LEFT(F2372,LEN(F2372)-1))*CHOOSE(MATCH(RIGHT(F2372,1),{"K";"M";"B"},0),1000,1000000,1000000000)</f>
        <v>2940000</v>
      </c>
      <c r="H2372" s="6">
        <v>-3.0000000000000001E-3</v>
      </c>
      <c r="I2372" s="5">
        <f>+Dados_Históricos___Ibovespa_2015_a_2025[[#This Row],[Var%]]*100</f>
        <v>-0.3</v>
      </c>
      <c r="J2372" s="9">
        <f t="shared" si="370"/>
        <v>0</v>
      </c>
      <c r="K2372" s="5">
        <f t="shared" si="371"/>
        <v>0</v>
      </c>
      <c r="L2372" s="9">
        <f t="shared" si="372"/>
        <v>0</v>
      </c>
      <c r="M2372" s="5">
        <f t="shared" ca="1" si="373"/>
        <v>6.4000000000000015E-2</v>
      </c>
      <c r="N2372" s="9">
        <f t="shared" ca="1" si="374"/>
        <v>1</v>
      </c>
      <c r="O2372" s="5">
        <f t="shared" ca="1" si="375"/>
        <v>-0.60699999999999998</v>
      </c>
      <c r="P2372" s="9">
        <f t="shared" ca="1" si="376"/>
        <v>0</v>
      </c>
      <c r="Q2372" s="5">
        <f t="shared" ca="1" si="377"/>
        <v>-0.2742857142857143</v>
      </c>
      <c r="R2372" s="9">
        <f t="shared" ca="1" si="378"/>
        <v>0</v>
      </c>
      <c r="S2372" s="5">
        <f t="shared" si="379"/>
        <v>-1</v>
      </c>
    </row>
    <row r="2373" spans="1:19" x14ac:dyDescent="0.3">
      <c r="A2373" s="7">
        <v>42342</v>
      </c>
      <c r="B2373" s="3">
        <v>45361</v>
      </c>
      <c r="C2373" s="3">
        <v>46385</v>
      </c>
      <c r="D2373" s="3">
        <v>46385</v>
      </c>
      <c r="E2373" s="3">
        <v>45023</v>
      </c>
      <c r="F2373" s="4" t="s">
        <v>1054</v>
      </c>
      <c r="G2373" s="1">
        <f>VALUE(LEFT(F2373,LEN(F2373)-1))*CHOOSE(MATCH(RIGHT(F2373,1),{"K";"M";"B"},0),1000,1000000,1000000000)</f>
        <v>3630000</v>
      </c>
      <c r="H2373" s="6">
        <v>-2.2200000000000001E-2</v>
      </c>
      <c r="I2373" s="5">
        <f>+Dados_Históricos___Ibovespa_2015_a_2025[[#This Row],[Var%]]*100</f>
        <v>-2.2200000000000002</v>
      </c>
      <c r="J2373" s="9">
        <f t="shared" si="370"/>
        <v>0</v>
      </c>
      <c r="K2373" s="5">
        <f t="shared" si="371"/>
        <v>-1.7200000000000002</v>
      </c>
      <c r="L2373" s="9">
        <f t="shared" si="372"/>
        <v>0</v>
      </c>
      <c r="M2373" s="5">
        <f t="shared" ca="1" si="373"/>
        <v>-0.2040000000000001</v>
      </c>
      <c r="N2373" s="9">
        <f t="shared" ca="1" si="374"/>
        <v>0</v>
      </c>
      <c r="O2373" s="5">
        <f t="shared" ca="1" si="375"/>
        <v>-0.57500000000000007</v>
      </c>
      <c r="P2373" s="9">
        <f t="shared" ca="1" si="376"/>
        <v>0</v>
      </c>
      <c r="Q2373" s="5">
        <f t="shared" ca="1" si="377"/>
        <v>-0.22619047619047622</v>
      </c>
      <c r="R2373" s="9">
        <f t="shared" ca="1" si="378"/>
        <v>0</v>
      </c>
      <c r="S2373" s="5">
        <f t="shared" si="379"/>
        <v>-1</v>
      </c>
    </row>
    <row r="2374" spans="1:19" x14ac:dyDescent="0.3">
      <c r="A2374" s="7">
        <v>42341</v>
      </c>
      <c r="B2374" s="3">
        <v>46393</v>
      </c>
      <c r="C2374" s="3">
        <v>44923</v>
      </c>
      <c r="D2374" s="3">
        <v>47142</v>
      </c>
      <c r="E2374" s="3">
        <v>44923</v>
      </c>
      <c r="F2374" s="4" t="s">
        <v>962</v>
      </c>
      <c r="G2374" s="1">
        <f>VALUE(LEFT(F2374,LEN(F2374)-1))*CHOOSE(MATCH(RIGHT(F2374,1),{"K";"M";"B"},0),1000,1000000,1000000000)</f>
        <v>4560000</v>
      </c>
      <c r="H2374" s="6">
        <v>3.2899999999999999E-2</v>
      </c>
      <c r="I2374" s="5">
        <f>+Dados_Históricos___Ibovespa_2015_a_2025[[#This Row],[Var%]]*100</f>
        <v>3.29</v>
      </c>
      <c r="J2374" s="9">
        <f t="shared" si="370"/>
        <v>1</v>
      </c>
      <c r="K2374" s="5">
        <f t="shared" si="371"/>
        <v>2.79</v>
      </c>
      <c r="L2374" s="9">
        <f t="shared" si="372"/>
        <v>1</v>
      </c>
      <c r="M2374" s="5">
        <f t="shared" ca="1" si="373"/>
        <v>-0.3000000000000001</v>
      </c>
      <c r="N2374" s="9">
        <f t="shared" ca="1" si="374"/>
        <v>0</v>
      </c>
      <c r="O2374" s="5">
        <f t="shared" ca="1" si="375"/>
        <v>-0.20500000000000007</v>
      </c>
      <c r="P2374" s="9">
        <f t="shared" ca="1" si="376"/>
        <v>0</v>
      </c>
      <c r="Q2374" s="5">
        <f t="shared" ca="1" si="377"/>
        <v>-0.15476190476190479</v>
      </c>
      <c r="R2374" s="9">
        <f t="shared" ca="1" si="378"/>
        <v>0</v>
      </c>
      <c r="S2374" s="5">
        <f t="shared" si="379"/>
        <v>1</v>
      </c>
    </row>
    <row r="2375" spans="1:19" x14ac:dyDescent="0.3">
      <c r="A2375" s="7">
        <v>42340</v>
      </c>
      <c r="B2375" s="3">
        <v>44915</v>
      </c>
      <c r="C2375" s="3">
        <v>45046</v>
      </c>
      <c r="D2375" s="3">
        <v>45338</v>
      </c>
      <c r="E2375" s="3">
        <v>44579</v>
      </c>
      <c r="F2375" s="4" t="s">
        <v>864</v>
      </c>
      <c r="G2375" s="1">
        <f>VALUE(LEFT(F2375,LEN(F2375)-1))*CHOOSE(MATCH(RIGHT(F2375,1),{"K";"M";"B"},0),1000,1000000,1000000000)</f>
        <v>4310000</v>
      </c>
      <c r="H2375" s="6">
        <v>-2.8999999999999998E-3</v>
      </c>
      <c r="I2375" s="5">
        <f>+Dados_Históricos___Ibovespa_2015_a_2025[[#This Row],[Var%]]*100</f>
        <v>-0.28999999999999998</v>
      </c>
      <c r="J2375" s="9">
        <f t="shared" si="370"/>
        <v>0</v>
      </c>
      <c r="K2375" s="5">
        <f t="shared" si="371"/>
        <v>0</v>
      </c>
      <c r="L2375" s="9">
        <f t="shared" si="372"/>
        <v>0</v>
      </c>
      <c r="M2375" s="5">
        <f t="shared" ca="1" si="373"/>
        <v>-0.83800000000000008</v>
      </c>
      <c r="N2375" s="9">
        <f t="shared" ca="1" si="374"/>
        <v>0</v>
      </c>
      <c r="O2375" s="5">
        <f t="shared" ca="1" si="375"/>
        <v>-0.49400000000000011</v>
      </c>
      <c r="P2375" s="9">
        <f t="shared" ca="1" si="376"/>
        <v>0</v>
      </c>
      <c r="Q2375" s="5">
        <f t="shared" ca="1" si="377"/>
        <v>-8.4761904761904774E-2</v>
      </c>
      <c r="R2375" s="9">
        <f t="shared" ca="1" si="378"/>
        <v>0</v>
      </c>
      <c r="S2375" s="5">
        <f t="shared" si="379"/>
        <v>1</v>
      </c>
    </row>
    <row r="2376" spans="1:19" x14ac:dyDescent="0.3">
      <c r="A2376" s="7">
        <v>42339</v>
      </c>
      <c r="B2376" s="3">
        <v>45047</v>
      </c>
      <c r="C2376" s="3">
        <v>45121</v>
      </c>
      <c r="D2376" s="3">
        <v>45482</v>
      </c>
      <c r="E2376" s="3">
        <v>44775</v>
      </c>
      <c r="F2376" s="4" t="s">
        <v>864</v>
      </c>
      <c r="G2376" s="1">
        <f>VALUE(LEFT(F2376,LEN(F2376)-1))*CHOOSE(MATCH(RIGHT(F2376,1),{"K";"M";"B"},0),1000,1000000,1000000000)</f>
        <v>4310000</v>
      </c>
      <c r="H2376" s="6">
        <v>-1.6000000000000001E-3</v>
      </c>
      <c r="I2376" s="5">
        <f>+Dados_Históricos___Ibovespa_2015_a_2025[[#This Row],[Var%]]*100</f>
        <v>-0.16</v>
      </c>
      <c r="J2376" s="9">
        <f t="shared" si="370"/>
        <v>0</v>
      </c>
      <c r="K2376" s="5">
        <f t="shared" si="371"/>
        <v>0</v>
      </c>
      <c r="L2376" s="9">
        <f t="shared" si="372"/>
        <v>0</v>
      </c>
      <c r="M2376" s="5">
        <f t="shared" ca="1" si="373"/>
        <v>-1.3660000000000001</v>
      </c>
      <c r="N2376" s="9">
        <f t="shared" ca="1" si="374"/>
        <v>0</v>
      </c>
      <c r="O2376" s="5">
        <f t="shared" ca="1" si="375"/>
        <v>-0.37900000000000006</v>
      </c>
      <c r="P2376" s="9">
        <f t="shared" ca="1" si="376"/>
        <v>0</v>
      </c>
      <c r="Q2376" s="5">
        <f t="shared" ca="1" si="377"/>
        <v>-4.571428571428568E-2</v>
      </c>
      <c r="R2376" s="9">
        <f t="shared" ca="1" si="378"/>
        <v>0</v>
      </c>
      <c r="S2376" s="5">
        <v>0</v>
      </c>
    </row>
    <row r="2377" spans="1:19" x14ac:dyDescent="0.3">
      <c r="A2377" s="7">
        <v>42338</v>
      </c>
      <c r="B2377" s="3">
        <v>45120</v>
      </c>
      <c r="C2377" s="3">
        <v>45871</v>
      </c>
      <c r="D2377" s="3">
        <v>45931</v>
      </c>
      <c r="E2377" s="3">
        <v>45106</v>
      </c>
      <c r="F2377" s="4" t="s">
        <v>1187</v>
      </c>
      <c r="G2377" s="1">
        <f>VALUE(LEFT(F2377,LEN(F2377)-1))*CHOOSE(MATCH(RIGHT(F2377,1),{"K";"M";"B"},0),1000,1000000,1000000000)</f>
        <v>7390000</v>
      </c>
      <c r="H2377" s="6">
        <v>-1.6400000000000001E-2</v>
      </c>
      <c r="I2377" s="5">
        <f>+Dados_Históricos___Ibovespa_2015_a_2025[[#This Row],[Var%]]*100</f>
        <v>-1.6400000000000001</v>
      </c>
      <c r="J2377" s="9">
        <f t="shared" si="370"/>
        <v>0</v>
      </c>
      <c r="K2377" s="5">
        <f t="shared" si="371"/>
        <v>-1.1400000000000001</v>
      </c>
      <c r="L2377" s="9">
        <f t="shared" si="372"/>
        <v>0</v>
      </c>
      <c r="M2377" s="5">
        <f t="shared" ca="1" si="373"/>
        <v>-1.278</v>
      </c>
      <c r="N2377" s="9">
        <f t="shared" ca="1" si="374"/>
        <v>0</v>
      </c>
      <c r="O2377" s="5">
        <f t="shared" ca="1" si="375"/>
        <v>-0.29200000000000004</v>
      </c>
      <c r="P2377" s="9">
        <f t="shared" ca="1" si="376"/>
        <v>0</v>
      </c>
      <c r="Q2377" s="5">
        <f t="shared" ca="1" si="377"/>
        <v>-0.15142857142857141</v>
      </c>
      <c r="R2377" s="9">
        <f t="shared" ca="1" si="378"/>
        <v>0</v>
      </c>
      <c r="S2377" s="5">
        <f t="shared" si="379"/>
        <v>-0.99999999999999978</v>
      </c>
    </row>
    <row r="2378" spans="1:19" x14ac:dyDescent="0.3">
      <c r="A2378" s="7">
        <v>42335</v>
      </c>
      <c r="B2378" s="3">
        <v>45873</v>
      </c>
      <c r="C2378" s="3">
        <v>47144</v>
      </c>
      <c r="D2378" s="3">
        <v>47144</v>
      </c>
      <c r="E2378" s="3">
        <v>45812</v>
      </c>
      <c r="F2378" s="4" t="s">
        <v>1096</v>
      </c>
      <c r="G2378" s="1">
        <f>VALUE(LEFT(F2378,LEN(F2378)-1))*CHOOSE(MATCH(RIGHT(F2378,1),{"K";"M";"B"},0),1000,1000000,1000000000)</f>
        <v>3130000</v>
      </c>
      <c r="H2378" s="6">
        <v>-2.7E-2</v>
      </c>
      <c r="I2378" s="5">
        <f>+Dados_Históricos___Ibovespa_2015_a_2025[[#This Row],[Var%]]*100</f>
        <v>-2.7</v>
      </c>
      <c r="J2378" s="9">
        <f t="shared" si="370"/>
        <v>0</v>
      </c>
      <c r="K2378" s="5">
        <f t="shared" si="371"/>
        <v>-2.2000000000000002</v>
      </c>
      <c r="L2378" s="9">
        <f t="shared" si="372"/>
        <v>0</v>
      </c>
      <c r="M2378" s="5">
        <f t="shared" ca="1" si="373"/>
        <v>-0.94600000000000006</v>
      </c>
      <c r="N2378" s="9">
        <f t="shared" ca="1" si="374"/>
        <v>0</v>
      </c>
      <c r="O2378" s="5">
        <f t="shared" ca="1" si="375"/>
        <v>-0.20600000000000004</v>
      </c>
      <c r="P2378" s="9">
        <f t="shared" ca="1" si="376"/>
        <v>0</v>
      </c>
      <c r="Q2378" s="5">
        <f t="shared" ca="1" si="377"/>
        <v>-0.10380952380952384</v>
      </c>
      <c r="R2378" s="9">
        <f t="shared" ca="1" si="378"/>
        <v>0</v>
      </c>
      <c r="S2378" s="5">
        <f t="shared" si="379"/>
        <v>1</v>
      </c>
    </row>
    <row r="2379" spans="1:19" x14ac:dyDescent="0.3">
      <c r="A2379" s="7">
        <v>42334</v>
      </c>
      <c r="B2379" s="3">
        <v>47146</v>
      </c>
      <c r="C2379" s="3">
        <v>46867</v>
      </c>
      <c r="D2379" s="3">
        <v>47199</v>
      </c>
      <c r="E2379" s="3">
        <v>46867</v>
      </c>
      <c r="F2379" s="4" t="s">
        <v>1188</v>
      </c>
      <c r="G2379" s="1">
        <f>VALUE(LEFT(F2379,LEN(F2379)-1))*CHOOSE(MATCH(RIGHT(F2379,1),{"K";"M";"B"},0),1000,1000000,1000000000)</f>
        <v>2360000</v>
      </c>
      <c r="H2379" s="6">
        <v>6.0000000000000001E-3</v>
      </c>
      <c r="I2379" s="5">
        <f>+Dados_Históricos___Ibovespa_2015_a_2025[[#This Row],[Var%]]*100</f>
        <v>0.6</v>
      </c>
      <c r="J2379" s="9">
        <f t="shared" si="370"/>
        <v>1</v>
      </c>
      <c r="K2379" s="5">
        <f t="shared" si="371"/>
        <v>9.9999999999999978E-2</v>
      </c>
      <c r="L2379" s="9">
        <f t="shared" si="372"/>
        <v>1</v>
      </c>
      <c r="M2379" s="5">
        <f t="shared" ca="1" si="373"/>
        <v>-0.11000000000000006</v>
      </c>
      <c r="N2379" s="9">
        <f t="shared" ca="1" si="374"/>
        <v>0</v>
      </c>
      <c r="O2379" s="5">
        <f t="shared" ca="1" si="375"/>
        <v>2.6000000000000002E-2</v>
      </c>
      <c r="P2379" s="9">
        <f t="shared" ca="1" si="376"/>
        <v>1</v>
      </c>
      <c r="Q2379" s="5">
        <f t="shared" ca="1" si="377"/>
        <v>8.0952380952381206E-3</v>
      </c>
      <c r="R2379" s="9">
        <f t="shared" ca="1" si="378"/>
        <v>1</v>
      </c>
      <c r="S2379" s="5">
        <f t="shared" si="379"/>
        <v>-1</v>
      </c>
    </row>
    <row r="2380" spans="1:19" x14ac:dyDescent="0.3">
      <c r="A2380" s="7">
        <v>42333</v>
      </c>
      <c r="B2380" s="3">
        <v>46867</v>
      </c>
      <c r="C2380" s="3">
        <v>48270</v>
      </c>
      <c r="D2380" s="3">
        <v>48270</v>
      </c>
      <c r="E2380" s="3">
        <v>46742</v>
      </c>
      <c r="F2380" s="4" t="s">
        <v>880</v>
      </c>
      <c r="G2380" s="1">
        <f>VALUE(LEFT(F2380,LEN(F2380)-1))*CHOOSE(MATCH(RIGHT(F2380,1),{"K";"M";"B"},0),1000,1000000,1000000000)</f>
        <v>4099999.9999999995</v>
      </c>
      <c r="H2380" s="6">
        <v>-2.93E-2</v>
      </c>
      <c r="I2380" s="5">
        <f>+Dados_Históricos___Ibovespa_2015_a_2025[[#This Row],[Var%]]*100</f>
        <v>-2.93</v>
      </c>
      <c r="J2380" s="9">
        <f t="shared" si="370"/>
        <v>0</v>
      </c>
      <c r="K2380" s="5">
        <f t="shared" si="371"/>
        <v>-2.4300000000000002</v>
      </c>
      <c r="L2380" s="9">
        <f t="shared" si="372"/>
        <v>0</v>
      </c>
      <c r="M2380" s="5">
        <f t="shared" ca="1" si="373"/>
        <v>-0.15000000000000008</v>
      </c>
      <c r="N2380" s="9">
        <f t="shared" ca="1" si="374"/>
        <v>0</v>
      </c>
      <c r="O2380" s="5">
        <f t="shared" ca="1" si="375"/>
        <v>0.15199999999999997</v>
      </c>
      <c r="P2380" s="9">
        <f t="shared" ca="1" si="376"/>
        <v>1</v>
      </c>
      <c r="Q2380" s="5">
        <f t="shared" ca="1" si="377"/>
        <v>-5.9523809523809521E-2</v>
      </c>
      <c r="R2380" s="9">
        <f t="shared" ca="1" si="378"/>
        <v>0</v>
      </c>
      <c r="S2380" s="5">
        <f t="shared" si="379"/>
        <v>-0.99999999999999989</v>
      </c>
    </row>
    <row r="2381" spans="1:19" x14ac:dyDescent="0.3">
      <c r="A2381" s="7">
        <v>42332</v>
      </c>
      <c r="B2381" s="3">
        <v>48284</v>
      </c>
      <c r="C2381" s="3">
        <v>48143</v>
      </c>
      <c r="D2381" s="3">
        <v>48320</v>
      </c>
      <c r="E2381" s="3">
        <v>47442</v>
      </c>
      <c r="F2381" s="4" t="s">
        <v>1143</v>
      </c>
      <c r="G2381" s="1">
        <f>VALUE(LEFT(F2381,LEN(F2381)-1))*CHOOSE(MATCH(RIGHT(F2381,1),{"K";"M";"B"},0),1000,1000000,1000000000)</f>
        <v>3550000</v>
      </c>
      <c r="H2381" s="6">
        <v>2.8E-3</v>
      </c>
      <c r="I2381" s="5">
        <f>+Dados_Históricos___Ibovespa_2015_a_2025[[#This Row],[Var%]]*100</f>
        <v>0.27999999999999997</v>
      </c>
      <c r="J2381" s="9">
        <f t="shared" si="370"/>
        <v>1</v>
      </c>
      <c r="K2381" s="5">
        <f t="shared" si="371"/>
        <v>0</v>
      </c>
      <c r="L2381" s="9">
        <f t="shared" si="372"/>
        <v>0</v>
      </c>
      <c r="M2381" s="5">
        <f t="shared" ca="1" si="373"/>
        <v>0.60799999999999998</v>
      </c>
      <c r="N2381" s="9">
        <f t="shared" ca="1" si="374"/>
        <v>1</v>
      </c>
      <c r="O2381" s="5">
        <f t="shared" ca="1" si="375"/>
        <v>0.44800000000000006</v>
      </c>
      <c r="P2381" s="9">
        <f t="shared" ca="1" si="376"/>
        <v>1</v>
      </c>
      <c r="Q2381" s="5">
        <f t="shared" ca="1" si="377"/>
        <v>6.2380952380952405E-2</v>
      </c>
      <c r="R2381" s="9">
        <f t="shared" ca="1" si="378"/>
        <v>1</v>
      </c>
      <c r="S2381" s="5">
        <f t="shared" si="379"/>
        <v>-0.99999999999999989</v>
      </c>
    </row>
    <row r="2382" spans="1:19" x14ac:dyDescent="0.3">
      <c r="A2382" s="7">
        <v>42331</v>
      </c>
      <c r="B2382" s="3">
        <v>48150</v>
      </c>
      <c r="C2382" s="3">
        <v>48138</v>
      </c>
      <c r="D2382" s="3">
        <v>48745</v>
      </c>
      <c r="E2382" s="3">
        <v>47988</v>
      </c>
      <c r="F2382" s="4" t="s">
        <v>1028</v>
      </c>
      <c r="G2382" s="1">
        <f>VALUE(LEFT(F2382,LEN(F2382)-1))*CHOOSE(MATCH(RIGHT(F2382,1),{"K";"M";"B"},0),1000,1000000,1000000000)</f>
        <v>3380000</v>
      </c>
      <c r="H2382" s="6">
        <v>2.0000000000000001E-4</v>
      </c>
      <c r="I2382" s="5">
        <f>+Dados_Históricos___Ibovespa_2015_a_2025[[#This Row],[Var%]]*100</f>
        <v>0.02</v>
      </c>
      <c r="J2382" s="9">
        <f t="shared" si="370"/>
        <v>1</v>
      </c>
      <c r="K2382" s="5">
        <f t="shared" si="371"/>
        <v>0</v>
      </c>
      <c r="L2382" s="9">
        <f t="shared" si="372"/>
        <v>0</v>
      </c>
      <c r="M2382" s="5">
        <f t="shared" ca="1" si="373"/>
        <v>0.69399999999999995</v>
      </c>
      <c r="N2382" s="9">
        <f t="shared" ca="1" si="374"/>
        <v>1</v>
      </c>
      <c r="O2382" s="5">
        <f t="shared" ca="1" si="375"/>
        <v>0.26600000000000001</v>
      </c>
      <c r="P2382" s="9">
        <f t="shared" ca="1" si="376"/>
        <v>1</v>
      </c>
      <c r="Q2382" s="5">
        <f t="shared" ca="1" si="377"/>
        <v>0.12476190476190477</v>
      </c>
      <c r="R2382" s="9">
        <f t="shared" ca="1" si="378"/>
        <v>1</v>
      </c>
      <c r="S2382" s="5">
        <f t="shared" si="379"/>
        <v>1</v>
      </c>
    </row>
    <row r="2383" spans="1:19" x14ac:dyDescent="0.3">
      <c r="A2383" s="7">
        <v>42327</v>
      </c>
      <c r="B2383" s="3">
        <v>48139</v>
      </c>
      <c r="C2383" s="3">
        <v>47437</v>
      </c>
      <c r="D2383" s="3">
        <v>48227</v>
      </c>
      <c r="E2383" s="3">
        <v>47437</v>
      </c>
      <c r="F2383" s="4" t="s">
        <v>850</v>
      </c>
      <c r="G2383" s="1">
        <f>VALUE(LEFT(F2383,LEN(F2383)-1))*CHOOSE(MATCH(RIGHT(F2383,1),{"K";"M";"B"},0),1000,1000000,1000000000)</f>
        <v>4190000.0000000005</v>
      </c>
      <c r="H2383" s="6">
        <v>1.4800000000000001E-2</v>
      </c>
      <c r="I2383" s="5">
        <f>+Dados_Históricos___Ibovespa_2015_a_2025[[#This Row],[Var%]]*100</f>
        <v>1.48</v>
      </c>
      <c r="J2383" s="9">
        <f t="shared" si="370"/>
        <v>1</v>
      </c>
      <c r="K2383" s="5">
        <f t="shared" si="371"/>
        <v>0.98</v>
      </c>
      <c r="L2383" s="9">
        <f t="shared" si="372"/>
        <v>1</v>
      </c>
      <c r="M2383" s="5">
        <f t="shared" ca="1" si="373"/>
        <v>0.53400000000000003</v>
      </c>
      <c r="N2383" s="9">
        <f t="shared" ca="1" si="374"/>
        <v>1</v>
      </c>
      <c r="O2383" s="5">
        <f t="shared" ca="1" si="375"/>
        <v>2.9000000000000047E-2</v>
      </c>
      <c r="P2383" s="9">
        <f t="shared" ca="1" si="376"/>
        <v>1</v>
      </c>
      <c r="Q2383" s="5">
        <f t="shared" ca="1" si="377"/>
        <v>0.11857142857142861</v>
      </c>
      <c r="R2383" s="9">
        <f t="shared" ca="1" si="378"/>
        <v>1</v>
      </c>
      <c r="S2383" s="5">
        <f t="shared" si="379"/>
        <v>1</v>
      </c>
    </row>
    <row r="2384" spans="1:19" x14ac:dyDescent="0.3">
      <c r="A2384" s="7">
        <v>42326</v>
      </c>
      <c r="B2384" s="3">
        <v>47436</v>
      </c>
      <c r="C2384" s="3">
        <v>47241</v>
      </c>
      <c r="D2384" s="3">
        <v>47951</v>
      </c>
      <c r="E2384" s="3">
        <v>47241</v>
      </c>
      <c r="F2384" s="4" t="s">
        <v>871</v>
      </c>
      <c r="G2384" s="1">
        <f>VALUE(LEFT(F2384,LEN(F2384)-1))*CHOOSE(MATCH(RIGHT(F2384,1),{"K";"M";"B"},0),1000,1000000,1000000000)</f>
        <v>4090000</v>
      </c>
      <c r="H2384" s="6">
        <v>4.0000000000000001E-3</v>
      </c>
      <c r="I2384" s="5">
        <f>+Dados_Históricos___Ibovespa_2015_a_2025[[#This Row],[Var%]]*100</f>
        <v>0.4</v>
      </c>
      <c r="J2384" s="9">
        <f t="shared" si="370"/>
        <v>1</v>
      </c>
      <c r="K2384" s="5">
        <f t="shared" si="371"/>
        <v>0</v>
      </c>
      <c r="L2384" s="9">
        <f t="shared" si="372"/>
        <v>0</v>
      </c>
      <c r="M2384" s="5">
        <f t="shared" ca="1" si="373"/>
        <v>0.16200000000000009</v>
      </c>
      <c r="N2384" s="9">
        <f t="shared" ca="1" si="374"/>
        <v>1</v>
      </c>
      <c r="O2384" s="5">
        <f t="shared" ca="1" si="375"/>
        <v>-4.7999999999999987E-2</v>
      </c>
      <c r="P2384" s="9">
        <f t="shared" ca="1" si="376"/>
        <v>0</v>
      </c>
      <c r="Q2384" s="5">
        <f t="shared" ca="1" si="377"/>
        <v>1.0952380952380956E-2</v>
      </c>
      <c r="R2384" s="9">
        <f t="shared" ca="1" si="378"/>
        <v>1</v>
      </c>
      <c r="S2384" s="5">
        <f t="shared" si="379"/>
        <v>1</v>
      </c>
    </row>
    <row r="2385" spans="1:19" x14ac:dyDescent="0.3">
      <c r="A2385" s="7">
        <v>42325</v>
      </c>
      <c r="B2385" s="3">
        <v>47248</v>
      </c>
      <c r="C2385" s="3">
        <v>46848</v>
      </c>
      <c r="D2385" s="3">
        <v>47698</v>
      </c>
      <c r="E2385" s="3">
        <v>46848</v>
      </c>
      <c r="F2385" s="4" t="s">
        <v>1036</v>
      </c>
      <c r="G2385" s="1">
        <f>VALUE(LEFT(F2385,LEN(F2385)-1))*CHOOSE(MATCH(RIGHT(F2385,1),{"K";"M";"B"},0),1000,1000000,1000000000)</f>
        <v>3450000</v>
      </c>
      <c r="H2385" s="6">
        <v>8.6E-3</v>
      </c>
      <c r="I2385" s="5">
        <f>+Dados_Históricos___Ibovespa_2015_a_2025[[#This Row],[Var%]]*100</f>
        <v>0.86</v>
      </c>
      <c r="J2385" s="9">
        <f t="shared" si="370"/>
        <v>1</v>
      </c>
      <c r="K2385" s="5">
        <f t="shared" si="371"/>
        <v>0.36</v>
      </c>
      <c r="L2385" s="9">
        <f t="shared" si="372"/>
        <v>1</v>
      </c>
      <c r="M2385" s="5">
        <f t="shared" ca="1" si="373"/>
        <v>0.45400000000000001</v>
      </c>
      <c r="N2385" s="9">
        <f t="shared" ca="1" si="374"/>
        <v>1</v>
      </c>
      <c r="O2385" s="5">
        <f t="shared" ca="1" si="375"/>
        <v>-0.16</v>
      </c>
      <c r="P2385" s="9">
        <f t="shared" ca="1" si="376"/>
        <v>0</v>
      </c>
      <c r="Q2385" s="5">
        <f t="shared" ca="1" si="377"/>
        <v>1.3333333333333339E-2</v>
      </c>
      <c r="R2385" s="9">
        <f t="shared" ca="1" si="378"/>
        <v>1</v>
      </c>
      <c r="S2385" s="5">
        <f t="shared" si="379"/>
        <v>-1</v>
      </c>
    </row>
    <row r="2386" spans="1:19" x14ac:dyDescent="0.3">
      <c r="A2386" s="7">
        <v>42324</v>
      </c>
      <c r="B2386" s="3">
        <v>46847</v>
      </c>
      <c r="C2386" s="3">
        <v>46519</v>
      </c>
      <c r="D2386" s="3">
        <v>46905</v>
      </c>
      <c r="E2386" s="3">
        <v>46399</v>
      </c>
      <c r="F2386" s="4" t="s">
        <v>1085</v>
      </c>
      <c r="G2386" s="1">
        <f>VALUE(LEFT(F2386,LEN(F2386)-1))*CHOOSE(MATCH(RIGHT(F2386,1),{"K";"M";"B"},0),1000,1000000,1000000000)</f>
        <v>3240000</v>
      </c>
      <c r="H2386" s="6">
        <v>7.1000000000000004E-3</v>
      </c>
      <c r="I2386" s="5">
        <f>+Dados_Históricos___Ibovespa_2015_a_2025[[#This Row],[Var%]]*100</f>
        <v>0.71000000000000008</v>
      </c>
      <c r="J2386" s="9">
        <f t="shared" si="370"/>
        <v>1</v>
      </c>
      <c r="K2386" s="5">
        <f t="shared" si="371"/>
        <v>0.21000000000000008</v>
      </c>
      <c r="L2386" s="9">
        <f t="shared" si="372"/>
        <v>1</v>
      </c>
      <c r="M2386" s="5">
        <f t="shared" ca="1" si="373"/>
        <v>0.28800000000000003</v>
      </c>
      <c r="N2386" s="9">
        <f t="shared" ca="1" si="374"/>
        <v>1</v>
      </c>
      <c r="O2386" s="5">
        <f t="shared" ca="1" si="375"/>
        <v>0.23000000000000007</v>
      </c>
      <c r="P2386" s="9">
        <f t="shared" ca="1" si="376"/>
        <v>1</v>
      </c>
      <c r="Q2386" s="5">
        <f t="shared" ca="1" si="377"/>
        <v>-1.9999999999999969E-2</v>
      </c>
      <c r="R2386" s="9">
        <f t="shared" ca="1" si="378"/>
        <v>0</v>
      </c>
      <c r="S2386" s="5">
        <f t="shared" si="379"/>
        <v>1</v>
      </c>
    </row>
    <row r="2387" spans="1:19" x14ac:dyDescent="0.3">
      <c r="A2387" s="7">
        <v>42321</v>
      </c>
      <c r="B2387" s="3">
        <v>46517</v>
      </c>
      <c r="C2387" s="3">
        <v>46884</v>
      </c>
      <c r="D2387" s="3">
        <v>46884</v>
      </c>
      <c r="E2387" s="3">
        <v>46311</v>
      </c>
      <c r="F2387" s="4" t="s">
        <v>1054</v>
      </c>
      <c r="G2387" s="1">
        <f>VALUE(LEFT(F2387,LEN(F2387)-1))*CHOOSE(MATCH(RIGHT(F2387,1),{"K";"M";"B"},0),1000,1000000,1000000000)</f>
        <v>3630000</v>
      </c>
      <c r="H2387" s="6">
        <v>-7.7999999999999996E-3</v>
      </c>
      <c r="I2387" s="5">
        <f>+Dados_Históricos___Ibovespa_2015_a_2025[[#This Row],[Var%]]*100</f>
        <v>-0.77999999999999992</v>
      </c>
      <c r="J2387" s="9">
        <f t="shared" si="370"/>
        <v>0</v>
      </c>
      <c r="K2387" s="5">
        <f t="shared" si="371"/>
        <v>-0.27999999999999992</v>
      </c>
      <c r="L2387" s="9">
        <f t="shared" si="372"/>
        <v>0</v>
      </c>
      <c r="M2387" s="5">
        <f t="shared" ca="1" si="373"/>
        <v>-0.16200000000000001</v>
      </c>
      <c r="N2387" s="9">
        <f t="shared" ca="1" si="374"/>
        <v>0</v>
      </c>
      <c r="O2387" s="5">
        <f t="shared" ca="1" si="375"/>
        <v>0.21200000000000011</v>
      </c>
      <c r="P2387" s="9">
        <f t="shared" ca="1" si="376"/>
        <v>1</v>
      </c>
      <c r="Q2387" s="5">
        <f t="shared" ca="1" si="377"/>
        <v>-7.6190476190475939E-3</v>
      </c>
      <c r="R2387" s="9">
        <f t="shared" ca="1" si="378"/>
        <v>0</v>
      </c>
      <c r="S2387" s="5">
        <f t="shared" si="379"/>
        <v>-1</v>
      </c>
    </row>
    <row r="2388" spans="1:19" x14ac:dyDescent="0.3">
      <c r="A2388" s="7">
        <v>42320</v>
      </c>
      <c r="B2388" s="3">
        <v>46884</v>
      </c>
      <c r="C2388" s="3">
        <v>47065</v>
      </c>
      <c r="D2388" s="3">
        <v>47460</v>
      </c>
      <c r="E2388" s="3">
        <v>46696</v>
      </c>
      <c r="F2388" s="4" t="s">
        <v>1059</v>
      </c>
      <c r="G2388" s="1">
        <f>VALUE(LEFT(F2388,LEN(F2388)-1))*CHOOSE(MATCH(RIGHT(F2388,1),{"K";"M";"B"},0),1000,1000000,1000000000)</f>
        <v>3250000</v>
      </c>
      <c r="H2388" s="6">
        <v>-3.8E-3</v>
      </c>
      <c r="I2388" s="5">
        <f>+Dados_Históricos___Ibovespa_2015_a_2025[[#This Row],[Var%]]*100</f>
        <v>-0.38</v>
      </c>
      <c r="J2388" s="9">
        <f t="shared" si="370"/>
        <v>0</v>
      </c>
      <c r="K2388" s="5">
        <f t="shared" si="371"/>
        <v>0</v>
      </c>
      <c r="L2388" s="9">
        <f t="shared" si="372"/>
        <v>0</v>
      </c>
      <c r="M2388" s="5">
        <f t="shared" ca="1" si="373"/>
        <v>-0.47599999999999998</v>
      </c>
      <c r="N2388" s="9">
        <f t="shared" ca="1" si="374"/>
        <v>0</v>
      </c>
      <c r="O2388" s="5">
        <f t="shared" ca="1" si="375"/>
        <v>5.2000000000000088E-2</v>
      </c>
      <c r="P2388" s="9">
        <f t="shared" ca="1" si="376"/>
        <v>1</v>
      </c>
      <c r="Q2388" s="5">
        <f t="shared" ca="1" si="377"/>
        <v>-3.6190476190476141E-2</v>
      </c>
      <c r="R2388" s="9">
        <f t="shared" ca="1" si="378"/>
        <v>0</v>
      </c>
      <c r="S2388" s="5">
        <f t="shared" si="379"/>
        <v>-1</v>
      </c>
    </row>
    <row r="2389" spans="1:19" x14ac:dyDescent="0.3">
      <c r="A2389" s="7">
        <v>42319</v>
      </c>
      <c r="B2389" s="3">
        <v>47065</v>
      </c>
      <c r="C2389" s="3">
        <v>46207</v>
      </c>
      <c r="D2389" s="3">
        <v>47231</v>
      </c>
      <c r="E2389" s="3">
        <v>46207</v>
      </c>
      <c r="F2389" s="4" t="s">
        <v>1105</v>
      </c>
      <c r="G2389" s="1">
        <f>VALUE(LEFT(F2389,LEN(F2389)-1))*CHOOSE(MATCH(RIGHT(F2389,1),{"K";"M";"B"},0),1000,1000000,1000000000)</f>
        <v>3170000</v>
      </c>
      <c r="H2389" s="6">
        <v>1.8599999999999998E-2</v>
      </c>
      <c r="I2389" s="5">
        <f>+Dados_Históricos___Ibovespa_2015_a_2025[[#This Row],[Var%]]*100</f>
        <v>1.8599999999999999</v>
      </c>
      <c r="J2389" s="9">
        <f t="shared" si="370"/>
        <v>1</v>
      </c>
      <c r="K2389" s="5">
        <f t="shared" si="371"/>
        <v>1.3599999999999999</v>
      </c>
      <c r="L2389" s="9">
        <f t="shared" si="372"/>
        <v>1</v>
      </c>
      <c r="M2389" s="5">
        <f t="shared" ca="1" si="373"/>
        <v>-0.25800000000000001</v>
      </c>
      <c r="N2389" s="9">
        <f t="shared" ca="1" si="374"/>
        <v>0</v>
      </c>
      <c r="O2389" s="5">
        <f t="shared" ca="1" si="375"/>
        <v>2.6000000000000079E-2</v>
      </c>
      <c r="P2389" s="9">
        <f t="shared" ca="1" si="376"/>
        <v>1</v>
      </c>
      <c r="Q2389" s="5">
        <f t="shared" ca="1" si="377"/>
        <v>-0.20857142857142852</v>
      </c>
      <c r="R2389" s="9">
        <f t="shared" ca="1" si="378"/>
        <v>0</v>
      </c>
      <c r="S2389" s="5">
        <f t="shared" si="379"/>
        <v>-1.0000000000000002</v>
      </c>
    </row>
    <row r="2390" spans="1:19" x14ac:dyDescent="0.3">
      <c r="A2390" s="7">
        <v>42318</v>
      </c>
      <c r="B2390" s="3">
        <v>46207</v>
      </c>
      <c r="C2390" s="3">
        <v>46195</v>
      </c>
      <c r="D2390" s="3">
        <v>46207</v>
      </c>
      <c r="E2390" s="3">
        <v>45397</v>
      </c>
      <c r="F2390" s="4" t="s">
        <v>1189</v>
      </c>
      <c r="G2390" s="1">
        <f>VALUE(LEFT(F2390,LEN(F2390)-1))*CHOOSE(MATCH(RIGHT(F2390,1),{"K";"M";"B"},0),1000,1000000,1000000000)</f>
        <v>2480000</v>
      </c>
      <c r="H2390" s="6">
        <v>2.9999999999999997E-4</v>
      </c>
      <c r="I2390" s="5">
        <f>+Dados_Históricos___Ibovespa_2015_a_2025[[#This Row],[Var%]]*100</f>
        <v>0.03</v>
      </c>
      <c r="J2390" s="9">
        <f t="shared" si="370"/>
        <v>1</v>
      </c>
      <c r="K2390" s="5">
        <f t="shared" si="371"/>
        <v>0</v>
      </c>
      <c r="L2390" s="9">
        <f t="shared" si="372"/>
        <v>0</v>
      </c>
      <c r="M2390" s="5">
        <f t="shared" ca="1" si="373"/>
        <v>-0.77400000000000002</v>
      </c>
      <c r="N2390" s="9">
        <f t="shared" ca="1" si="374"/>
        <v>0</v>
      </c>
      <c r="O2390" s="5">
        <f t="shared" ca="1" si="375"/>
        <v>-0.19499999999999998</v>
      </c>
      <c r="P2390" s="9">
        <f t="shared" ca="1" si="376"/>
        <v>0</v>
      </c>
      <c r="Q2390" s="5">
        <f t="shared" ca="1" si="377"/>
        <v>-0.27476190476190476</v>
      </c>
      <c r="R2390" s="9">
        <f t="shared" ca="1" si="378"/>
        <v>0</v>
      </c>
      <c r="S2390" s="5">
        <f t="shared" si="379"/>
        <v>1</v>
      </c>
    </row>
    <row r="2391" spans="1:19" x14ac:dyDescent="0.3">
      <c r="A2391" s="7">
        <v>42317</v>
      </c>
      <c r="B2391" s="3">
        <v>46195</v>
      </c>
      <c r="C2391" s="3">
        <v>46915</v>
      </c>
      <c r="D2391" s="3">
        <v>47001</v>
      </c>
      <c r="E2391" s="3">
        <v>46057</v>
      </c>
      <c r="F2391" s="4" t="s">
        <v>1114</v>
      </c>
      <c r="G2391" s="1">
        <f>VALUE(LEFT(F2391,LEN(F2391)-1))*CHOOSE(MATCH(RIGHT(F2391,1),{"K";"M";"B"},0),1000,1000000,1000000000)</f>
        <v>2350000</v>
      </c>
      <c r="H2391" s="6">
        <v>-1.54E-2</v>
      </c>
      <c r="I2391" s="5">
        <f>+Dados_Históricos___Ibovespa_2015_a_2025[[#This Row],[Var%]]*100</f>
        <v>-1.54</v>
      </c>
      <c r="J2391" s="9">
        <f t="shared" si="370"/>
        <v>0</v>
      </c>
      <c r="K2391" s="5">
        <f t="shared" si="371"/>
        <v>-1.04</v>
      </c>
      <c r="L2391" s="9">
        <f t="shared" si="372"/>
        <v>0</v>
      </c>
      <c r="M2391" s="5">
        <f t="shared" ca="1" si="373"/>
        <v>0.17200000000000007</v>
      </c>
      <c r="N2391" s="9">
        <f t="shared" ca="1" si="374"/>
        <v>1</v>
      </c>
      <c r="O2391" s="5">
        <f t="shared" ca="1" si="375"/>
        <v>-0.27999999999999997</v>
      </c>
      <c r="P2391" s="9">
        <f t="shared" ca="1" si="376"/>
        <v>0</v>
      </c>
      <c r="Q2391" s="5">
        <f t="shared" ca="1" si="377"/>
        <v>-0.25761904761904764</v>
      </c>
      <c r="R2391" s="9">
        <f t="shared" ca="1" si="378"/>
        <v>0</v>
      </c>
      <c r="S2391" s="5">
        <f t="shared" si="379"/>
        <v>1</v>
      </c>
    </row>
    <row r="2392" spans="1:19" x14ac:dyDescent="0.3">
      <c r="A2392" s="7">
        <v>42314</v>
      </c>
      <c r="B2392" s="3">
        <v>46919</v>
      </c>
      <c r="C2392" s="3">
        <v>48046</v>
      </c>
      <c r="D2392" s="3">
        <v>48046</v>
      </c>
      <c r="E2392" s="3">
        <v>46397</v>
      </c>
      <c r="F2392" s="4" t="s">
        <v>1150</v>
      </c>
      <c r="G2392" s="1">
        <f>VALUE(LEFT(F2392,LEN(F2392)-1))*CHOOSE(MATCH(RIGHT(F2392,1),{"K";"M";"B"},0),1000,1000000,1000000000)</f>
        <v>3190000</v>
      </c>
      <c r="H2392" s="6">
        <v>-2.35E-2</v>
      </c>
      <c r="I2392" s="5">
        <f>+Dados_Históricos___Ibovespa_2015_a_2025[[#This Row],[Var%]]*100</f>
        <v>-2.35</v>
      </c>
      <c r="J2392" s="9">
        <f t="shared" si="370"/>
        <v>0</v>
      </c>
      <c r="K2392" s="5">
        <f t="shared" si="371"/>
        <v>-1.85</v>
      </c>
      <c r="L2392" s="9">
        <f t="shared" si="372"/>
        <v>0</v>
      </c>
      <c r="M2392" s="5">
        <f t="shared" ca="1" si="373"/>
        <v>0.58600000000000008</v>
      </c>
      <c r="N2392" s="9">
        <f t="shared" ca="1" si="374"/>
        <v>1</v>
      </c>
      <c r="O2392" s="5">
        <f t="shared" ca="1" si="375"/>
        <v>-0.16299999999999998</v>
      </c>
      <c r="P2392" s="9">
        <f t="shared" ca="1" si="376"/>
        <v>0</v>
      </c>
      <c r="Q2392" s="5">
        <f t="shared" ca="1" si="377"/>
        <v>-6.6666666666666666E-2</v>
      </c>
      <c r="R2392" s="9">
        <f t="shared" ca="1" si="378"/>
        <v>0</v>
      </c>
      <c r="S2392" s="5">
        <f t="shared" si="379"/>
        <v>-1</v>
      </c>
    </row>
    <row r="2393" spans="1:19" x14ac:dyDescent="0.3">
      <c r="A2393" s="7">
        <v>42313</v>
      </c>
      <c r="B2393" s="3">
        <v>48047</v>
      </c>
      <c r="C2393" s="3">
        <v>47712</v>
      </c>
      <c r="D2393" s="3">
        <v>48061</v>
      </c>
      <c r="E2393" s="3">
        <v>47430</v>
      </c>
      <c r="F2393" s="4" t="s">
        <v>1150</v>
      </c>
      <c r="G2393" s="1">
        <f>VALUE(LEFT(F2393,LEN(F2393)-1))*CHOOSE(MATCH(RIGHT(F2393,1),{"K";"M";"B"},0),1000,1000000,1000000000)</f>
        <v>3190000</v>
      </c>
      <c r="H2393" s="6">
        <v>7.1000000000000004E-3</v>
      </c>
      <c r="I2393" s="5">
        <f>+Dados_Históricos___Ibovespa_2015_a_2025[[#This Row],[Var%]]*100</f>
        <v>0.71000000000000008</v>
      </c>
      <c r="J2393" s="9">
        <f t="shared" si="370"/>
        <v>1</v>
      </c>
      <c r="K2393" s="5">
        <f t="shared" si="371"/>
        <v>0.21000000000000008</v>
      </c>
      <c r="L2393" s="9">
        <f t="shared" si="372"/>
        <v>1</v>
      </c>
      <c r="M2393" s="5">
        <f t="shared" ca="1" si="373"/>
        <v>0.58000000000000018</v>
      </c>
      <c r="N2393" s="9">
        <f t="shared" ca="1" si="374"/>
        <v>1</v>
      </c>
      <c r="O2393" s="5">
        <f t="shared" ca="1" si="375"/>
        <v>0.23100000000000004</v>
      </c>
      <c r="P2393" s="9">
        <f t="shared" ca="1" si="376"/>
        <v>1</v>
      </c>
      <c r="Q2393" s="5">
        <f t="shared" ca="1" si="377"/>
        <v>5.9047619047619078E-2</v>
      </c>
      <c r="R2393" s="9">
        <f t="shared" ca="1" si="378"/>
        <v>1</v>
      </c>
      <c r="S2393" s="5">
        <v>0</v>
      </c>
    </row>
    <row r="2394" spans="1:19" x14ac:dyDescent="0.3">
      <c r="A2394" s="7">
        <v>42312</v>
      </c>
      <c r="B2394" s="3">
        <v>47710</v>
      </c>
      <c r="C2394" s="3">
        <v>48059</v>
      </c>
      <c r="D2394" s="3">
        <v>49054</v>
      </c>
      <c r="E2394" s="3">
        <v>47441</v>
      </c>
      <c r="F2394" s="4" t="s">
        <v>1190</v>
      </c>
      <c r="G2394" s="1">
        <f>VALUE(LEFT(F2394,LEN(F2394)-1))*CHOOSE(MATCH(RIGHT(F2394,1),{"K";"M";"B"},0),1000,1000000,1000000000)</f>
        <v>3740000</v>
      </c>
      <c r="H2394" s="6">
        <v>-7.1999999999999998E-3</v>
      </c>
      <c r="I2394" s="5">
        <f>+Dados_Históricos___Ibovespa_2015_a_2025[[#This Row],[Var%]]*100</f>
        <v>-0.72</v>
      </c>
      <c r="J2394" s="9">
        <f t="shared" si="370"/>
        <v>0</v>
      </c>
      <c r="K2394" s="5">
        <f t="shared" si="371"/>
        <v>-0.21999999999999997</v>
      </c>
      <c r="L2394" s="9">
        <f t="shared" si="372"/>
        <v>0</v>
      </c>
      <c r="M2394" s="5">
        <f t="shared" ca="1" si="373"/>
        <v>0.31000000000000016</v>
      </c>
      <c r="N2394" s="9">
        <f t="shared" ca="1" si="374"/>
        <v>1</v>
      </c>
      <c r="O2394" s="5">
        <f t="shared" ca="1" si="375"/>
        <v>0.14900000000000005</v>
      </c>
      <c r="P2394" s="9">
        <f t="shared" ca="1" si="376"/>
        <v>1</v>
      </c>
      <c r="Q2394" s="5">
        <f t="shared" ca="1" si="377"/>
        <v>8.2380952380952416E-2</v>
      </c>
      <c r="R2394" s="9">
        <f t="shared" ca="1" si="378"/>
        <v>1</v>
      </c>
      <c r="S2394" s="5">
        <f t="shared" si="379"/>
        <v>-1</v>
      </c>
    </row>
    <row r="2395" spans="1:19" x14ac:dyDescent="0.3">
      <c r="A2395" s="7">
        <v>42311</v>
      </c>
      <c r="B2395" s="3">
        <v>48054</v>
      </c>
      <c r="C2395" s="3">
        <v>45869</v>
      </c>
      <c r="D2395" s="3">
        <v>48054</v>
      </c>
      <c r="E2395" s="3">
        <v>45866</v>
      </c>
      <c r="F2395" s="4" t="s">
        <v>1046</v>
      </c>
      <c r="G2395" s="1">
        <f>VALUE(LEFT(F2395,LEN(F2395)-1))*CHOOSE(MATCH(RIGHT(F2395,1),{"K";"M";"B"},0),1000,1000000,1000000000)</f>
        <v>4750000</v>
      </c>
      <c r="H2395" s="6">
        <v>4.7600000000000003E-2</v>
      </c>
      <c r="I2395" s="5">
        <f>+Dados_Históricos___Ibovespa_2015_a_2025[[#This Row],[Var%]]*100</f>
        <v>4.7600000000000007</v>
      </c>
      <c r="J2395" s="9">
        <f t="shared" si="370"/>
        <v>1</v>
      </c>
      <c r="K2395" s="5">
        <f t="shared" si="371"/>
        <v>4.2600000000000007</v>
      </c>
      <c r="L2395" s="9">
        <f t="shared" si="372"/>
        <v>1</v>
      </c>
      <c r="M2395" s="5">
        <f t="shared" ca="1" si="373"/>
        <v>0.38400000000000006</v>
      </c>
      <c r="N2395" s="9">
        <f t="shared" ca="1" si="374"/>
        <v>1</v>
      </c>
      <c r="O2395" s="5">
        <f t="shared" ca="1" si="375"/>
        <v>0.14300000000000007</v>
      </c>
      <c r="P2395" s="9">
        <f t="shared" ca="1" si="376"/>
        <v>1</v>
      </c>
      <c r="Q2395" s="5">
        <f t="shared" ca="1" si="377"/>
        <v>0.29761904761904762</v>
      </c>
      <c r="R2395" s="9">
        <f t="shared" ca="1" si="378"/>
        <v>1</v>
      </c>
      <c r="S2395" s="5">
        <f t="shared" si="379"/>
        <v>1</v>
      </c>
    </row>
    <row r="2396" spans="1:19" x14ac:dyDescent="0.3">
      <c r="A2396" s="7">
        <v>42307</v>
      </c>
      <c r="B2396" s="3">
        <v>45869</v>
      </c>
      <c r="C2396" s="3">
        <v>45628</v>
      </c>
      <c r="D2396" s="3">
        <v>45975</v>
      </c>
      <c r="E2396" s="3">
        <v>45401</v>
      </c>
      <c r="F2396" s="4" t="s">
        <v>937</v>
      </c>
      <c r="G2396" s="1">
        <f>VALUE(LEFT(F2396,LEN(F2396)-1))*CHOOSE(MATCH(RIGHT(F2396,1),{"K";"M";"B"},0),1000,1000000,1000000000)</f>
        <v>3330000</v>
      </c>
      <c r="H2396" s="6">
        <v>5.3E-3</v>
      </c>
      <c r="I2396" s="5">
        <f>+Dados_Históricos___Ibovespa_2015_a_2025[[#This Row],[Var%]]*100</f>
        <v>0.53</v>
      </c>
      <c r="J2396" s="9">
        <f t="shared" si="370"/>
        <v>1</v>
      </c>
      <c r="K2396" s="5">
        <f t="shared" si="371"/>
        <v>3.0000000000000027E-2</v>
      </c>
      <c r="L2396" s="9">
        <f t="shared" si="372"/>
        <v>1</v>
      </c>
      <c r="M2396" s="5">
        <f t="shared" ca="1" si="373"/>
        <v>-0.73199999999999998</v>
      </c>
      <c r="N2396" s="9">
        <f t="shared" ca="1" si="374"/>
        <v>0</v>
      </c>
      <c r="O2396" s="5">
        <f t="shared" ca="1" si="375"/>
        <v>-0.28799999999999998</v>
      </c>
      <c r="P2396" s="9">
        <f t="shared" ca="1" si="376"/>
        <v>0</v>
      </c>
      <c r="Q2396" s="5">
        <f t="shared" ca="1" si="377"/>
        <v>9.7619047619047591E-2</v>
      </c>
      <c r="R2396" s="9">
        <f t="shared" ca="1" si="378"/>
        <v>1</v>
      </c>
      <c r="S2396" s="5">
        <f t="shared" si="379"/>
        <v>1</v>
      </c>
    </row>
    <row r="2397" spans="1:19" x14ac:dyDescent="0.3">
      <c r="A2397" s="7">
        <v>42306</v>
      </c>
      <c r="B2397" s="3">
        <v>45628</v>
      </c>
      <c r="C2397" s="3">
        <v>46740</v>
      </c>
      <c r="D2397" s="3">
        <v>46740</v>
      </c>
      <c r="E2397" s="3">
        <v>45628</v>
      </c>
      <c r="F2397" s="4" t="s">
        <v>1095</v>
      </c>
      <c r="G2397" s="1">
        <f>VALUE(LEFT(F2397,LEN(F2397)-1))*CHOOSE(MATCH(RIGHT(F2397,1),{"K";"M";"B"},0),1000,1000000,1000000000)</f>
        <v>3180000</v>
      </c>
      <c r="H2397" s="6">
        <v>-2.3800000000000002E-2</v>
      </c>
      <c r="I2397" s="5">
        <f>+Dados_Históricos___Ibovespa_2015_a_2025[[#This Row],[Var%]]*100</f>
        <v>-2.3800000000000003</v>
      </c>
      <c r="J2397" s="9">
        <f t="shared" si="370"/>
        <v>0</v>
      </c>
      <c r="K2397" s="5">
        <f t="shared" si="371"/>
        <v>-1.8800000000000003</v>
      </c>
      <c r="L2397" s="9">
        <f t="shared" si="372"/>
        <v>0</v>
      </c>
      <c r="M2397" s="5">
        <f t="shared" ca="1" si="373"/>
        <v>-0.91200000000000014</v>
      </c>
      <c r="N2397" s="9">
        <f t="shared" ca="1" si="374"/>
        <v>0</v>
      </c>
      <c r="O2397" s="5">
        <f t="shared" ca="1" si="375"/>
        <v>-0.32500000000000001</v>
      </c>
      <c r="P2397" s="9">
        <f t="shared" ca="1" si="376"/>
        <v>0</v>
      </c>
      <c r="Q2397" s="5">
        <f t="shared" ca="1" si="377"/>
        <v>0.17238095238095236</v>
      </c>
      <c r="R2397" s="9">
        <f t="shared" ca="1" si="378"/>
        <v>1</v>
      </c>
      <c r="S2397" s="5">
        <f t="shared" si="379"/>
        <v>1</v>
      </c>
    </row>
    <row r="2398" spans="1:19" x14ac:dyDescent="0.3">
      <c r="A2398" s="7">
        <v>42305</v>
      </c>
      <c r="B2398" s="3">
        <v>46741</v>
      </c>
      <c r="C2398" s="3">
        <v>47038</v>
      </c>
      <c r="D2398" s="3">
        <v>47441</v>
      </c>
      <c r="E2398" s="3">
        <v>46388</v>
      </c>
      <c r="F2398" s="4" t="s">
        <v>871</v>
      </c>
      <c r="G2398" s="1">
        <f>VALUE(LEFT(F2398,LEN(F2398)-1))*CHOOSE(MATCH(RIGHT(F2398,1),{"K";"M";"B"},0),1000,1000000,1000000000)</f>
        <v>4090000</v>
      </c>
      <c r="H2398" s="6">
        <v>-6.4000000000000003E-3</v>
      </c>
      <c r="I2398" s="5">
        <f>+Dados_Históricos___Ibovespa_2015_a_2025[[#This Row],[Var%]]*100</f>
        <v>-0.64</v>
      </c>
      <c r="J2398" s="9">
        <f t="shared" si="370"/>
        <v>0</v>
      </c>
      <c r="K2398" s="5">
        <f t="shared" si="371"/>
        <v>-0.14000000000000001</v>
      </c>
      <c r="L2398" s="9">
        <f t="shared" si="372"/>
        <v>0</v>
      </c>
      <c r="M2398" s="5">
        <f t="shared" ca="1" si="373"/>
        <v>-0.11800000000000002</v>
      </c>
      <c r="N2398" s="9">
        <f t="shared" ca="1" si="374"/>
        <v>0</v>
      </c>
      <c r="O2398" s="5">
        <f t="shared" ca="1" si="375"/>
        <v>9.9999999999999985E-3</v>
      </c>
      <c r="P2398" s="9">
        <f t="shared" ca="1" si="376"/>
        <v>1</v>
      </c>
      <c r="Q2398" s="5">
        <f t="shared" ca="1" si="377"/>
        <v>0.30476190476190479</v>
      </c>
      <c r="R2398" s="9">
        <f t="shared" ca="1" si="378"/>
        <v>1</v>
      </c>
      <c r="S2398" s="5">
        <f t="shared" si="379"/>
        <v>1</v>
      </c>
    </row>
    <row r="2399" spans="1:19" x14ac:dyDescent="0.3">
      <c r="A2399" s="7">
        <v>42304</v>
      </c>
      <c r="B2399" s="3">
        <v>47043</v>
      </c>
      <c r="C2399" s="3">
        <v>47205</v>
      </c>
      <c r="D2399" s="3">
        <v>47338</v>
      </c>
      <c r="E2399" s="3">
        <v>46742</v>
      </c>
      <c r="F2399" s="4" t="s">
        <v>1079</v>
      </c>
      <c r="G2399" s="1">
        <f>VALUE(LEFT(F2399,LEN(F2399)-1))*CHOOSE(MATCH(RIGHT(F2399,1),{"K";"M";"B"},0),1000,1000000,1000000000)</f>
        <v>3440000</v>
      </c>
      <c r="H2399" s="6">
        <v>-3.5000000000000001E-3</v>
      </c>
      <c r="I2399" s="5">
        <f>+Dados_Históricos___Ibovespa_2015_a_2025[[#This Row],[Var%]]*100</f>
        <v>-0.35000000000000003</v>
      </c>
      <c r="J2399" s="9">
        <f t="shared" si="370"/>
        <v>0</v>
      </c>
      <c r="K2399" s="5">
        <f t="shared" si="371"/>
        <v>0</v>
      </c>
      <c r="L2399" s="9">
        <f t="shared" si="372"/>
        <v>0</v>
      </c>
      <c r="M2399" s="5">
        <f t="shared" ca="1" si="373"/>
        <v>-1.1999999999999992E-2</v>
      </c>
      <c r="N2399" s="9">
        <f t="shared" ca="1" si="374"/>
        <v>0</v>
      </c>
      <c r="O2399" s="5">
        <f t="shared" ca="1" si="375"/>
        <v>-6.3999999999999974E-2</v>
      </c>
      <c r="P2399" s="9">
        <f t="shared" ca="1" si="376"/>
        <v>0</v>
      </c>
      <c r="Q2399" s="5">
        <f t="shared" ca="1" si="377"/>
        <v>0.24238095238095234</v>
      </c>
      <c r="R2399" s="9">
        <f t="shared" ca="1" si="378"/>
        <v>1</v>
      </c>
      <c r="S2399" s="5">
        <f t="shared" si="379"/>
        <v>-1</v>
      </c>
    </row>
    <row r="2400" spans="1:19" x14ac:dyDescent="0.3">
      <c r="A2400" s="7">
        <v>42303</v>
      </c>
      <c r="B2400" s="3">
        <v>47209</v>
      </c>
      <c r="C2400" s="3">
        <v>47607</v>
      </c>
      <c r="D2400" s="3">
        <v>47875</v>
      </c>
      <c r="E2400" s="3">
        <v>47105</v>
      </c>
      <c r="F2400" s="4" t="s">
        <v>1094</v>
      </c>
      <c r="G2400" s="1">
        <f>VALUE(LEFT(F2400,LEN(F2400)-1))*CHOOSE(MATCH(RIGHT(F2400,1),{"K";"M";"B"},0),1000,1000000,1000000000)</f>
        <v>2530000</v>
      </c>
      <c r="H2400" s="6">
        <v>-8.2000000000000007E-3</v>
      </c>
      <c r="I2400" s="5">
        <f>+Dados_Históricos___Ibovespa_2015_a_2025[[#This Row],[Var%]]*100</f>
        <v>-0.82000000000000006</v>
      </c>
      <c r="J2400" s="9">
        <f t="shared" si="370"/>
        <v>0</v>
      </c>
      <c r="K2400" s="5">
        <f t="shared" si="371"/>
        <v>-0.32000000000000006</v>
      </c>
      <c r="L2400" s="9">
        <f t="shared" si="372"/>
        <v>0</v>
      </c>
      <c r="M2400" s="5">
        <f t="shared" ca="1" si="373"/>
        <v>-9.7999999999999948E-2</v>
      </c>
      <c r="N2400" s="9">
        <f t="shared" ca="1" si="374"/>
        <v>0</v>
      </c>
      <c r="O2400" s="5">
        <f t="shared" ca="1" si="375"/>
        <v>-0.42899999999999999</v>
      </c>
      <c r="P2400" s="9">
        <f t="shared" ca="1" si="376"/>
        <v>0</v>
      </c>
      <c r="Q2400" s="5">
        <f t="shared" ca="1" si="377"/>
        <v>0.21047619047619048</v>
      </c>
      <c r="R2400" s="9">
        <f t="shared" ca="1" si="378"/>
        <v>1</v>
      </c>
      <c r="S2400" s="5">
        <f t="shared" si="379"/>
        <v>1</v>
      </c>
    </row>
    <row r="2401" spans="1:19" x14ac:dyDescent="0.3">
      <c r="A2401" s="7">
        <v>42300</v>
      </c>
      <c r="B2401" s="3">
        <v>47597</v>
      </c>
      <c r="C2401" s="3">
        <v>47774</v>
      </c>
      <c r="D2401" s="3">
        <v>48837</v>
      </c>
      <c r="E2401" s="3">
        <v>47502</v>
      </c>
      <c r="F2401" s="4" t="s">
        <v>913</v>
      </c>
      <c r="G2401" s="1">
        <f>VALUE(LEFT(F2401,LEN(F2401)-1))*CHOOSE(MATCH(RIGHT(F2401,1),{"K";"M";"B"},0),1000,1000000,1000000000)</f>
        <v>3590000</v>
      </c>
      <c r="H2401" s="6">
        <v>-3.7000000000000002E-3</v>
      </c>
      <c r="I2401" s="5">
        <f>+Dados_Históricos___Ibovespa_2015_a_2025[[#This Row],[Var%]]*100</f>
        <v>-0.37</v>
      </c>
      <c r="J2401" s="9">
        <f t="shared" si="370"/>
        <v>0</v>
      </c>
      <c r="K2401" s="5">
        <f t="shared" si="371"/>
        <v>0</v>
      </c>
      <c r="L2401" s="9">
        <f t="shared" si="372"/>
        <v>0</v>
      </c>
      <c r="M2401" s="5">
        <f t="shared" ca="1" si="373"/>
        <v>0.15600000000000003</v>
      </c>
      <c r="N2401" s="9">
        <f t="shared" ca="1" si="374"/>
        <v>1</v>
      </c>
      <c r="O2401" s="5">
        <f t="shared" ca="1" si="375"/>
        <v>-0.29999999999999993</v>
      </c>
      <c r="P2401" s="9">
        <f t="shared" ca="1" si="376"/>
        <v>0</v>
      </c>
      <c r="Q2401" s="5">
        <f t="shared" ca="1" si="377"/>
        <v>0.24428571428571427</v>
      </c>
      <c r="R2401" s="9">
        <f t="shared" ca="1" si="378"/>
        <v>1</v>
      </c>
      <c r="S2401" s="5">
        <f t="shared" si="379"/>
        <v>1</v>
      </c>
    </row>
    <row r="2402" spans="1:19" x14ac:dyDescent="0.3">
      <c r="A2402" s="7">
        <v>42299</v>
      </c>
      <c r="B2402" s="3">
        <v>47772</v>
      </c>
      <c r="C2402" s="3">
        <v>47027</v>
      </c>
      <c r="D2402" s="3">
        <v>47909</v>
      </c>
      <c r="E2402" s="3">
        <v>47027</v>
      </c>
      <c r="F2402" s="4" t="s">
        <v>1012</v>
      </c>
      <c r="G2402" s="1">
        <f>VALUE(LEFT(F2402,LEN(F2402)-1))*CHOOSE(MATCH(RIGHT(F2402,1),{"K";"M";"B"},0),1000,1000000,1000000000)</f>
        <v>3220000</v>
      </c>
      <c r="H2402" s="6">
        <v>1.5900000000000001E-2</v>
      </c>
      <c r="I2402" s="5">
        <f>+Dados_Históricos___Ibovespa_2015_a_2025[[#This Row],[Var%]]*100</f>
        <v>1.59</v>
      </c>
      <c r="J2402" s="9">
        <f t="shared" si="370"/>
        <v>1</v>
      </c>
      <c r="K2402" s="5">
        <f t="shared" si="371"/>
        <v>1.0900000000000001</v>
      </c>
      <c r="L2402" s="9">
        <f t="shared" si="372"/>
        <v>1</v>
      </c>
      <c r="M2402" s="5">
        <f t="shared" ca="1" si="373"/>
        <v>0.26199999999999996</v>
      </c>
      <c r="N2402" s="9">
        <f t="shared" ca="1" si="374"/>
        <v>1</v>
      </c>
      <c r="O2402" s="5">
        <f t="shared" ca="1" si="375"/>
        <v>-0.22399999999999998</v>
      </c>
      <c r="P2402" s="9">
        <f t="shared" ca="1" si="376"/>
        <v>0</v>
      </c>
      <c r="Q2402" s="5">
        <f t="shared" ca="1" si="377"/>
        <v>0.16666666666666663</v>
      </c>
      <c r="R2402" s="9">
        <f t="shared" ca="1" si="378"/>
        <v>1</v>
      </c>
      <c r="S2402" s="5">
        <f t="shared" si="379"/>
        <v>-1</v>
      </c>
    </row>
    <row r="2403" spans="1:19" x14ac:dyDescent="0.3">
      <c r="A2403" s="7">
        <v>42298</v>
      </c>
      <c r="B2403" s="3">
        <v>47026</v>
      </c>
      <c r="C2403" s="3">
        <v>47077</v>
      </c>
      <c r="D2403" s="3">
        <v>47274</v>
      </c>
      <c r="E2403" s="3">
        <v>46654</v>
      </c>
      <c r="F2403" s="4" t="s">
        <v>1093</v>
      </c>
      <c r="G2403" s="1">
        <f>VALUE(LEFT(F2403,LEN(F2403)-1))*CHOOSE(MATCH(RIGHT(F2403,1),{"K";"M";"B"},0),1000,1000000,1000000000)</f>
        <v>3050000</v>
      </c>
      <c r="H2403" s="6">
        <v>-1.1000000000000001E-3</v>
      </c>
      <c r="I2403" s="5">
        <f>+Dados_Históricos___Ibovespa_2015_a_2025[[#This Row],[Var%]]*100</f>
        <v>-0.11</v>
      </c>
      <c r="J2403" s="9">
        <f t="shared" si="370"/>
        <v>0</v>
      </c>
      <c r="K2403" s="5">
        <f t="shared" si="371"/>
        <v>0</v>
      </c>
      <c r="L2403" s="9">
        <f t="shared" si="372"/>
        <v>0</v>
      </c>
      <c r="M2403" s="5">
        <f t="shared" ca="1" si="373"/>
        <v>0.13800000000000001</v>
      </c>
      <c r="N2403" s="9">
        <f t="shared" ca="1" si="374"/>
        <v>1</v>
      </c>
      <c r="O2403" s="5">
        <f t="shared" ca="1" si="375"/>
        <v>-0.13599999999999998</v>
      </c>
      <c r="P2403" s="9">
        <f t="shared" ca="1" si="376"/>
        <v>0</v>
      </c>
      <c r="Q2403" s="5">
        <f t="shared" ca="1" si="377"/>
        <v>5.7619047619047598E-2</v>
      </c>
      <c r="R2403" s="9">
        <f t="shared" ca="1" si="378"/>
        <v>1</v>
      </c>
      <c r="S2403" s="5">
        <f t="shared" si="379"/>
        <v>1</v>
      </c>
    </row>
    <row r="2404" spans="1:19" x14ac:dyDescent="0.3">
      <c r="A2404" s="7">
        <v>42297</v>
      </c>
      <c r="B2404" s="3">
        <v>47077</v>
      </c>
      <c r="C2404" s="3">
        <v>47447</v>
      </c>
      <c r="D2404" s="3">
        <v>47728</v>
      </c>
      <c r="E2404" s="3">
        <v>46623</v>
      </c>
      <c r="F2404" s="4" t="s">
        <v>1009</v>
      </c>
      <c r="G2404" s="1">
        <f>VALUE(LEFT(F2404,LEN(F2404)-1))*CHOOSE(MATCH(RIGHT(F2404,1),{"K";"M";"B"},0),1000,1000000,1000000000)</f>
        <v>3400000</v>
      </c>
      <c r="H2404" s="6">
        <v>-7.7999999999999996E-3</v>
      </c>
      <c r="I2404" s="5">
        <f>+Dados_Históricos___Ibovespa_2015_a_2025[[#This Row],[Var%]]*100</f>
        <v>-0.77999999999999992</v>
      </c>
      <c r="J2404" s="9">
        <f t="shared" si="370"/>
        <v>0</v>
      </c>
      <c r="K2404" s="5">
        <f t="shared" si="371"/>
        <v>-0.27999999999999992</v>
      </c>
      <c r="L2404" s="9">
        <f t="shared" si="372"/>
        <v>0</v>
      </c>
      <c r="M2404" s="5">
        <f t="shared" ca="1" si="373"/>
        <v>-0.11599999999999996</v>
      </c>
      <c r="N2404" s="9">
        <f t="shared" ca="1" si="374"/>
        <v>0</v>
      </c>
      <c r="O2404" s="5">
        <f t="shared" ca="1" si="375"/>
        <v>-9.6000000000000044E-2</v>
      </c>
      <c r="P2404" s="9">
        <f t="shared" ca="1" si="376"/>
        <v>0</v>
      </c>
      <c r="Q2404" s="5">
        <f t="shared" ca="1" si="377"/>
        <v>-5.2380952380953064E-3</v>
      </c>
      <c r="R2404" s="9">
        <f t="shared" ca="1" si="378"/>
        <v>0</v>
      </c>
      <c r="S2404" s="5">
        <f t="shared" si="379"/>
        <v>-1</v>
      </c>
    </row>
    <row r="2405" spans="1:19" x14ac:dyDescent="0.3">
      <c r="A2405" s="7">
        <v>42296</v>
      </c>
      <c r="B2405" s="3">
        <v>47447</v>
      </c>
      <c r="C2405" s="3">
        <v>47242</v>
      </c>
      <c r="D2405" s="3">
        <v>47536</v>
      </c>
      <c r="E2405" s="3">
        <v>46917</v>
      </c>
      <c r="F2405" s="4" t="s">
        <v>1096</v>
      </c>
      <c r="G2405" s="1">
        <f>VALUE(LEFT(F2405,LEN(F2405)-1))*CHOOSE(MATCH(RIGHT(F2405,1),{"K";"M";"B"},0),1000,1000000,1000000000)</f>
        <v>3130000</v>
      </c>
      <c r="H2405" s="6">
        <v>4.4999999999999997E-3</v>
      </c>
      <c r="I2405" s="5">
        <f>+Dados_Históricos___Ibovespa_2015_a_2025[[#This Row],[Var%]]*100</f>
        <v>0.44999999999999996</v>
      </c>
      <c r="J2405" s="9">
        <f t="shared" si="370"/>
        <v>1</v>
      </c>
      <c r="K2405" s="5">
        <f t="shared" si="371"/>
        <v>0</v>
      </c>
      <c r="L2405" s="9">
        <f t="shared" si="372"/>
        <v>0</v>
      </c>
      <c r="M2405" s="5">
        <f t="shared" ca="1" si="373"/>
        <v>-0.76</v>
      </c>
      <c r="N2405" s="9">
        <f t="shared" ca="1" si="374"/>
        <v>0</v>
      </c>
      <c r="O2405" s="5">
        <f t="shared" ca="1" si="375"/>
        <v>0.10200000000000002</v>
      </c>
      <c r="P2405" s="9">
        <f t="shared" ca="1" si="376"/>
        <v>1</v>
      </c>
      <c r="Q2405" s="5">
        <f t="shared" ca="1" si="377"/>
        <v>-9.4285714285714292E-2</v>
      </c>
      <c r="R2405" s="9">
        <f t="shared" ca="1" si="378"/>
        <v>0</v>
      </c>
      <c r="S2405" s="5">
        <f t="shared" si="379"/>
        <v>-1</v>
      </c>
    </row>
    <row r="2406" spans="1:19" x14ac:dyDescent="0.3">
      <c r="A2406" s="7">
        <v>42293</v>
      </c>
      <c r="B2406" s="3">
        <v>47236</v>
      </c>
      <c r="C2406" s="3">
        <v>47161</v>
      </c>
      <c r="D2406" s="3">
        <v>47727</v>
      </c>
      <c r="E2406" s="3">
        <v>46517</v>
      </c>
      <c r="F2406" s="4" t="s">
        <v>1072</v>
      </c>
      <c r="G2406" s="1">
        <f>VALUE(LEFT(F2406,LEN(F2406)-1))*CHOOSE(MATCH(RIGHT(F2406,1),{"K";"M";"B"},0),1000,1000000,1000000000)</f>
        <v>3650000</v>
      </c>
      <c r="H2406" s="6">
        <v>1.6000000000000001E-3</v>
      </c>
      <c r="I2406" s="5">
        <f>+Dados_Históricos___Ibovespa_2015_a_2025[[#This Row],[Var%]]*100</f>
        <v>0.16</v>
      </c>
      <c r="J2406" s="9">
        <f t="shared" si="370"/>
        <v>1</v>
      </c>
      <c r="K2406" s="5">
        <f t="shared" si="371"/>
        <v>0</v>
      </c>
      <c r="L2406" s="9">
        <f t="shared" si="372"/>
        <v>0</v>
      </c>
      <c r="M2406" s="5">
        <f t="shared" ca="1" si="373"/>
        <v>-0.75600000000000001</v>
      </c>
      <c r="N2406" s="9">
        <f t="shared" ca="1" si="374"/>
        <v>0</v>
      </c>
      <c r="O2406" s="5">
        <f t="shared" ca="1" si="375"/>
        <v>0.437</v>
      </c>
      <c r="P2406" s="9">
        <f t="shared" ca="1" si="376"/>
        <v>1</v>
      </c>
      <c r="Q2406" s="5">
        <f t="shared" ca="1" si="377"/>
        <v>-0.11571428571428578</v>
      </c>
      <c r="R2406" s="9">
        <f t="shared" ca="1" si="378"/>
        <v>0</v>
      </c>
      <c r="S2406" s="5">
        <f t="shared" si="379"/>
        <v>-1</v>
      </c>
    </row>
    <row r="2407" spans="1:19" x14ac:dyDescent="0.3">
      <c r="A2407" s="7">
        <v>42292</v>
      </c>
      <c r="B2407" s="3">
        <v>47161</v>
      </c>
      <c r="C2407" s="3">
        <v>46730</v>
      </c>
      <c r="D2407" s="3">
        <v>47188</v>
      </c>
      <c r="E2407" s="3">
        <v>46321</v>
      </c>
      <c r="F2407" s="4" t="s">
        <v>1072</v>
      </c>
      <c r="G2407" s="1">
        <f>VALUE(LEFT(F2407,LEN(F2407)-1))*CHOOSE(MATCH(RIGHT(F2407,1),{"K";"M";"B"},0),1000,1000000,1000000000)</f>
        <v>3650000</v>
      </c>
      <c r="H2407" s="6">
        <v>9.7000000000000003E-3</v>
      </c>
      <c r="I2407" s="5">
        <f>+Dados_Históricos___Ibovespa_2015_a_2025[[#This Row],[Var%]]*100</f>
        <v>0.97</v>
      </c>
      <c r="J2407" s="9">
        <f t="shared" si="370"/>
        <v>1</v>
      </c>
      <c r="K2407" s="5">
        <f t="shared" si="371"/>
        <v>0.47</v>
      </c>
      <c r="L2407" s="9">
        <f t="shared" si="372"/>
        <v>1</v>
      </c>
      <c r="M2407" s="5">
        <f t="shared" ca="1" si="373"/>
        <v>-0.71</v>
      </c>
      <c r="N2407" s="9">
        <f t="shared" ca="1" si="374"/>
        <v>0</v>
      </c>
      <c r="O2407" s="5">
        <f t="shared" ca="1" si="375"/>
        <v>0.47699999999999998</v>
      </c>
      <c r="P2407" s="9">
        <f t="shared" ca="1" si="376"/>
        <v>1</v>
      </c>
      <c r="Q2407" s="5">
        <f t="shared" ca="1" si="377"/>
        <v>-3.8095238095238763E-3</v>
      </c>
      <c r="R2407" s="9">
        <f t="shared" ca="1" si="378"/>
        <v>0</v>
      </c>
      <c r="S2407" s="5">
        <v>0</v>
      </c>
    </row>
    <row r="2408" spans="1:19" x14ac:dyDescent="0.3">
      <c r="A2408" s="7">
        <v>42291</v>
      </c>
      <c r="B2408" s="3">
        <v>46710</v>
      </c>
      <c r="C2408" s="3">
        <v>47349</v>
      </c>
      <c r="D2408" s="3">
        <v>47715</v>
      </c>
      <c r="E2408" s="3">
        <v>46701</v>
      </c>
      <c r="F2408" s="4" t="s">
        <v>1040</v>
      </c>
      <c r="G2408" s="1">
        <f>VALUE(LEFT(F2408,LEN(F2408)-1))*CHOOSE(MATCH(RIGHT(F2408,1),{"K";"M";"B"},0),1000,1000000,1000000000)</f>
        <v>6140000</v>
      </c>
      <c r="H2408" s="6">
        <v>-1.38E-2</v>
      </c>
      <c r="I2408" s="5">
        <f>+Dados_Históricos___Ibovespa_2015_a_2025[[#This Row],[Var%]]*100</f>
        <v>-1.38</v>
      </c>
      <c r="J2408" s="9">
        <f t="shared" si="370"/>
        <v>0</v>
      </c>
      <c r="K2408" s="5">
        <f t="shared" si="371"/>
        <v>-0.87999999999999989</v>
      </c>
      <c r="L2408" s="9">
        <f t="shared" si="372"/>
        <v>0</v>
      </c>
      <c r="M2408" s="5">
        <f t="shared" ca="1" si="373"/>
        <v>-0.41000000000000014</v>
      </c>
      <c r="N2408" s="9">
        <f t="shared" ca="1" si="374"/>
        <v>0</v>
      </c>
      <c r="O2408" s="5">
        <f t="shared" ca="1" si="375"/>
        <v>0.59</v>
      </c>
      <c r="P2408" s="9">
        <f t="shared" ca="1" si="376"/>
        <v>1</v>
      </c>
      <c r="Q2408" s="5">
        <f t="shared" ca="1" si="377"/>
        <v>-4.1904761904761903E-2</v>
      </c>
      <c r="R2408" s="9">
        <f t="shared" ca="1" si="378"/>
        <v>0</v>
      </c>
      <c r="S2408" s="5">
        <f t="shared" si="379"/>
        <v>-1</v>
      </c>
    </row>
    <row r="2409" spans="1:19" x14ac:dyDescent="0.3">
      <c r="A2409" s="7">
        <v>42290</v>
      </c>
      <c r="B2409" s="3">
        <v>47363</v>
      </c>
      <c r="C2409" s="3">
        <v>49339</v>
      </c>
      <c r="D2409" s="3">
        <v>49339</v>
      </c>
      <c r="E2409" s="3">
        <v>47135</v>
      </c>
      <c r="F2409" s="4" t="s">
        <v>873</v>
      </c>
      <c r="G2409" s="1">
        <f>VALUE(LEFT(F2409,LEN(F2409)-1))*CHOOSE(MATCH(RIGHT(F2409,1),{"K";"M";"B"},0),1000,1000000,1000000000)</f>
        <v>4350000</v>
      </c>
      <c r="H2409" s="6">
        <v>-0.04</v>
      </c>
      <c r="I2409" s="5">
        <f>+Dados_Históricos___Ibovespa_2015_a_2025[[#This Row],[Var%]]*100</f>
        <v>-4</v>
      </c>
      <c r="J2409" s="9">
        <f t="shared" si="370"/>
        <v>0</v>
      </c>
      <c r="K2409" s="5">
        <f t="shared" si="371"/>
        <v>-3.5</v>
      </c>
      <c r="L2409" s="9">
        <f t="shared" si="372"/>
        <v>0</v>
      </c>
      <c r="M2409" s="5">
        <f t="shared" ca="1" si="373"/>
        <v>-7.5999999999999984E-2</v>
      </c>
      <c r="N2409" s="9">
        <f t="shared" ca="1" si="374"/>
        <v>0</v>
      </c>
      <c r="O2409" s="5">
        <f t="shared" ca="1" si="375"/>
        <v>0.76800000000000002</v>
      </c>
      <c r="P2409" s="9">
        <f t="shared" ca="1" si="376"/>
        <v>1</v>
      </c>
      <c r="Q2409" s="5">
        <f t="shared" ca="1" si="377"/>
        <v>0.11428571428571421</v>
      </c>
      <c r="R2409" s="9">
        <f t="shared" ca="1" si="378"/>
        <v>1</v>
      </c>
      <c r="S2409" s="5">
        <f t="shared" si="379"/>
        <v>1</v>
      </c>
    </row>
    <row r="2410" spans="1:19" x14ac:dyDescent="0.3">
      <c r="A2410" s="7">
        <v>42286</v>
      </c>
      <c r="B2410" s="3">
        <v>49338</v>
      </c>
      <c r="C2410" s="3">
        <v>49105</v>
      </c>
      <c r="D2410" s="3">
        <v>49752</v>
      </c>
      <c r="E2410" s="3">
        <v>48698</v>
      </c>
      <c r="F2410" s="4" t="s">
        <v>904</v>
      </c>
      <c r="G2410" s="1">
        <f>VALUE(LEFT(F2410,LEN(F2410)-1))*CHOOSE(MATCH(RIGHT(F2410,1),{"K";"M";"B"},0),1000,1000000,1000000000)</f>
        <v>4690000</v>
      </c>
      <c r="H2410" s="6">
        <v>4.7000000000000002E-3</v>
      </c>
      <c r="I2410" s="5">
        <f>+Dados_Históricos___Ibovespa_2015_a_2025[[#This Row],[Var%]]*100</f>
        <v>0.47000000000000003</v>
      </c>
      <c r="J2410" s="9">
        <f t="shared" si="370"/>
        <v>1</v>
      </c>
      <c r="K2410" s="5">
        <f t="shared" si="371"/>
        <v>0</v>
      </c>
      <c r="L2410" s="9">
        <f t="shared" si="372"/>
        <v>0</v>
      </c>
      <c r="M2410" s="5">
        <f t="shared" ca="1" si="373"/>
        <v>0.96399999999999986</v>
      </c>
      <c r="N2410" s="9">
        <f t="shared" ca="1" si="374"/>
        <v>1</v>
      </c>
      <c r="O2410" s="5">
        <f t="shared" ca="1" si="375"/>
        <v>0.97300000000000009</v>
      </c>
      <c r="P2410" s="9">
        <f t="shared" ca="1" si="376"/>
        <v>1</v>
      </c>
      <c r="Q2410" s="5">
        <f t="shared" ca="1" si="377"/>
        <v>0.29428571428571437</v>
      </c>
      <c r="R2410" s="9">
        <f t="shared" ca="1" si="378"/>
        <v>1</v>
      </c>
      <c r="S2410" s="5">
        <f t="shared" si="379"/>
        <v>0.99999999999999989</v>
      </c>
    </row>
    <row r="2411" spans="1:19" x14ac:dyDescent="0.3">
      <c r="A2411" s="7">
        <v>42285</v>
      </c>
      <c r="B2411" s="3">
        <v>49107</v>
      </c>
      <c r="C2411" s="3">
        <v>48915</v>
      </c>
      <c r="D2411" s="3">
        <v>49247</v>
      </c>
      <c r="E2411" s="3">
        <v>48658</v>
      </c>
      <c r="F2411" s="4" t="s">
        <v>954</v>
      </c>
      <c r="G2411" s="1">
        <f>VALUE(LEFT(F2411,LEN(F2411)-1))*CHOOSE(MATCH(RIGHT(F2411,1),{"K";"M";"B"},0),1000,1000000,1000000000)</f>
        <v>3700000</v>
      </c>
      <c r="H2411" s="6">
        <v>3.8999999999999998E-3</v>
      </c>
      <c r="I2411" s="5">
        <f>+Dados_Históricos___Ibovespa_2015_a_2025[[#This Row],[Var%]]*100</f>
        <v>0.38999999999999996</v>
      </c>
      <c r="J2411" s="9">
        <f t="shared" si="370"/>
        <v>1</v>
      </c>
      <c r="K2411" s="5">
        <f t="shared" si="371"/>
        <v>0</v>
      </c>
      <c r="L2411" s="9">
        <f t="shared" si="372"/>
        <v>0</v>
      </c>
      <c r="M2411" s="5">
        <f t="shared" ca="1" si="373"/>
        <v>1.6299999999999997</v>
      </c>
      <c r="N2411" s="9">
        <f t="shared" ca="1" si="374"/>
        <v>1</v>
      </c>
      <c r="O2411" s="5">
        <f t="shared" ca="1" si="375"/>
        <v>0.82400000000000007</v>
      </c>
      <c r="P2411" s="9">
        <f t="shared" ca="1" si="376"/>
        <v>1</v>
      </c>
      <c r="Q2411" s="5">
        <f t="shared" ca="1" si="377"/>
        <v>0.25619047619047625</v>
      </c>
      <c r="R2411" s="9">
        <f t="shared" ca="1" si="378"/>
        <v>1</v>
      </c>
      <c r="S2411" s="5">
        <f t="shared" si="379"/>
        <v>1</v>
      </c>
    </row>
    <row r="2412" spans="1:19" x14ac:dyDescent="0.3">
      <c r="A2412" s="7">
        <v>42284</v>
      </c>
      <c r="B2412" s="3">
        <v>48914</v>
      </c>
      <c r="C2412" s="3">
        <v>47735</v>
      </c>
      <c r="D2412" s="3">
        <v>49290</v>
      </c>
      <c r="E2412" s="3">
        <v>47715</v>
      </c>
      <c r="F2412" s="4" t="s">
        <v>979</v>
      </c>
      <c r="G2412" s="1">
        <f>VALUE(LEFT(F2412,LEN(F2412)-1))*CHOOSE(MATCH(RIGHT(F2412,1),{"K";"M";"B"},0),1000,1000000,1000000000)</f>
        <v>6250000</v>
      </c>
      <c r="H2412" s="6">
        <v>2.47E-2</v>
      </c>
      <c r="I2412" s="5">
        <f>+Dados_Históricos___Ibovespa_2015_a_2025[[#This Row],[Var%]]*100</f>
        <v>2.4699999999999998</v>
      </c>
      <c r="J2412" s="9">
        <f t="shared" si="370"/>
        <v>1</v>
      </c>
      <c r="K2412" s="5">
        <f t="shared" si="371"/>
        <v>1.9699999999999998</v>
      </c>
      <c r="L2412" s="9">
        <f t="shared" si="372"/>
        <v>1</v>
      </c>
      <c r="M2412" s="5">
        <f t="shared" ca="1" si="373"/>
        <v>1.6640000000000001</v>
      </c>
      <c r="N2412" s="9">
        <f t="shared" ca="1" si="374"/>
        <v>1</v>
      </c>
      <c r="O2412" s="5">
        <f t="shared" ca="1" si="375"/>
        <v>0.77400000000000013</v>
      </c>
      <c r="P2412" s="9">
        <f t="shared" ca="1" si="376"/>
        <v>1</v>
      </c>
      <c r="Q2412" s="5">
        <f t="shared" ca="1" si="377"/>
        <v>0.2271428571428572</v>
      </c>
      <c r="R2412" s="9">
        <f t="shared" ca="1" si="378"/>
        <v>1</v>
      </c>
      <c r="S2412" s="5">
        <f t="shared" si="379"/>
        <v>1</v>
      </c>
    </row>
    <row r="2413" spans="1:19" x14ac:dyDescent="0.3">
      <c r="A2413" s="7">
        <v>42283</v>
      </c>
      <c r="B2413" s="3">
        <v>47735</v>
      </c>
      <c r="C2413" s="3">
        <v>47598</v>
      </c>
      <c r="D2413" s="3">
        <v>48092</v>
      </c>
      <c r="E2413" s="3">
        <v>47389</v>
      </c>
      <c r="F2413" s="4" t="s">
        <v>1165</v>
      </c>
      <c r="G2413" s="1">
        <f>VALUE(LEFT(F2413,LEN(F2413)-1))*CHOOSE(MATCH(RIGHT(F2413,1),{"K";"M";"B"},0),1000,1000000,1000000000)</f>
        <v>3370000</v>
      </c>
      <c r="H2413" s="6">
        <v>2.8999999999999998E-3</v>
      </c>
      <c r="I2413" s="5">
        <f>+Dados_Históricos___Ibovespa_2015_a_2025[[#This Row],[Var%]]*100</f>
        <v>0.28999999999999998</v>
      </c>
      <c r="J2413" s="9">
        <f t="shared" si="370"/>
        <v>1</v>
      </c>
      <c r="K2413" s="5">
        <f t="shared" si="371"/>
        <v>0</v>
      </c>
      <c r="L2413" s="9">
        <f t="shared" si="372"/>
        <v>0</v>
      </c>
      <c r="M2413" s="5">
        <f t="shared" ca="1" si="373"/>
        <v>1.5899999999999999</v>
      </c>
      <c r="N2413" s="9">
        <f t="shared" ca="1" si="374"/>
        <v>1</v>
      </c>
      <c r="O2413" s="5">
        <f t="shared" ca="1" si="375"/>
        <v>0.32699999999999985</v>
      </c>
      <c r="P2413" s="9">
        <f t="shared" ca="1" si="376"/>
        <v>1</v>
      </c>
      <c r="Q2413" s="5">
        <f t="shared" ca="1" si="377"/>
        <v>0.13666666666666658</v>
      </c>
      <c r="R2413" s="9">
        <f t="shared" ca="1" si="378"/>
        <v>1</v>
      </c>
      <c r="S2413" s="5">
        <f t="shared" si="379"/>
        <v>1</v>
      </c>
    </row>
    <row r="2414" spans="1:19" x14ac:dyDescent="0.3">
      <c r="A2414" s="7">
        <v>42282</v>
      </c>
      <c r="B2414" s="3">
        <v>47598</v>
      </c>
      <c r="C2414" s="3">
        <v>47033</v>
      </c>
      <c r="D2414" s="3">
        <v>48081</v>
      </c>
      <c r="E2414" s="3">
        <v>47019</v>
      </c>
      <c r="F2414" s="4" t="s">
        <v>936</v>
      </c>
      <c r="G2414" s="1">
        <f>VALUE(LEFT(F2414,LEN(F2414)-1))*CHOOSE(MATCH(RIGHT(F2414,1),{"K";"M";"B"},0),1000,1000000,1000000000)</f>
        <v>3320000</v>
      </c>
      <c r="H2414" s="6">
        <v>1.2E-2</v>
      </c>
      <c r="I2414" s="5">
        <f>+Dados_Históricos___Ibovespa_2015_a_2025[[#This Row],[Var%]]*100</f>
        <v>1.2</v>
      </c>
      <c r="J2414" s="9">
        <f t="shared" si="370"/>
        <v>1</v>
      </c>
      <c r="K2414" s="5">
        <f t="shared" si="371"/>
        <v>0.7</v>
      </c>
      <c r="L2414" s="9">
        <f t="shared" si="372"/>
        <v>1</v>
      </c>
      <c r="M2414" s="5">
        <f t="shared" ca="1" si="373"/>
        <v>1.6120000000000001</v>
      </c>
      <c r="N2414" s="9">
        <f t="shared" ca="1" si="374"/>
        <v>1</v>
      </c>
      <c r="O2414" s="5">
        <f t="shared" ca="1" si="375"/>
        <v>0.22799999999999992</v>
      </c>
      <c r="P2414" s="9">
        <f t="shared" ca="1" si="376"/>
        <v>1</v>
      </c>
      <c r="Q2414" s="5">
        <f t="shared" ca="1" si="377"/>
        <v>3.5714285714285671E-2</v>
      </c>
      <c r="R2414" s="9">
        <f t="shared" ca="1" si="378"/>
        <v>1</v>
      </c>
      <c r="S2414" s="5">
        <f t="shared" si="379"/>
        <v>-1.0000000000000002</v>
      </c>
    </row>
    <row r="2415" spans="1:19" x14ac:dyDescent="0.3">
      <c r="A2415" s="7">
        <v>42279</v>
      </c>
      <c r="B2415" s="3">
        <v>47033</v>
      </c>
      <c r="C2415" s="3">
        <v>45313</v>
      </c>
      <c r="D2415" s="3">
        <v>47033</v>
      </c>
      <c r="E2415" s="3">
        <v>44973</v>
      </c>
      <c r="F2415" s="4" t="s">
        <v>1191</v>
      </c>
      <c r="G2415" s="1">
        <f>VALUE(LEFT(F2415,LEN(F2415)-1))*CHOOSE(MATCH(RIGHT(F2415,1),{"K";"M";"B"},0),1000,1000000,1000000000)</f>
        <v>4130000</v>
      </c>
      <c r="H2415" s="6">
        <v>3.7999999999999999E-2</v>
      </c>
      <c r="I2415" s="5">
        <f>+Dados_Históricos___Ibovespa_2015_a_2025[[#This Row],[Var%]]*100</f>
        <v>3.8</v>
      </c>
      <c r="J2415" s="9">
        <f t="shared" si="370"/>
        <v>1</v>
      </c>
      <c r="K2415" s="5">
        <f t="shared" si="371"/>
        <v>3.3</v>
      </c>
      <c r="L2415" s="9">
        <f t="shared" si="372"/>
        <v>1</v>
      </c>
      <c r="M2415" s="5">
        <f t="shared" ca="1" si="373"/>
        <v>0.98199999999999987</v>
      </c>
      <c r="N2415" s="9">
        <f t="shared" ca="1" si="374"/>
        <v>1</v>
      </c>
      <c r="O2415" s="5">
        <f t="shared" ca="1" si="375"/>
        <v>-3.5000000000000073E-2</v>
      </c>
      <c r="P2415" s="9">
        <f t="shared" ca="1" si="376"/>
        <v>0</v>
      </c>
      <c r="Q2415" s="5">
        <f t="shared" ca="1" si="377"/>
        <v>7.0952380952380906E-2</v>
      </c>
      <c r="R2415" s="9">
        <f t="shared" ca="1" si="378"/>
        <v>1</v>
      </c>
      <c r="S2415" s="5">
        <f t="shared" si="379"/>
        <v>1</v>
      </c>
    </row>
    <row r="2416" spans="1:19" x14ac:dyDescent="0.3">
      <c r="A2416" s="7">
        <v>42278</v>
      </c>
      <c r="B2416" s="3">
        <v>45313</v>
      </c>
      <c r="C2416" s="3">
        <v>45064</v>
      </c>
      <c r="D2416" s="3">
        <v>45547</v>
      </c>
      <c r="E2416" s="3">
        <v>44789</v>
      </c>
      <c r="F2416" s="4" t="s">
        <v>925</v>
      </c>
      <c r="G2416" s="1">
        <f>VALUE(LEFT(F2416,LEN(F2416)-1))*CHOOSE(MATCH(RIGHT(F2416,1),{"K";"M";"B"},0),1000,1000000,1000000000)</f>
        <v>3890000</v>
      </c>
      <c r="H2416" s="6">
        <v>5.5999999999999999E-3</v>
      </c>
      <c r="I2416" s="5">
        <f>+Dados_Históricos___Ibovespa_2015_a_2025[[#This Row],[Var%]]*100</f>
        <v>0.55999999999999994</v>
      </c>
      <c r="J2416" s="9">
        <f t="shared" si="370"/>
        <v>1</v>
      </c>
      <c r="K2416" s="5">
        <f t="shared" si="371"/>
        <v>5.9999999999999942E-2</v>
      </c>
      <c r="L2416" s="9">
        <f t="shared" si="372"/>
        <v>1</v>
      </c>
      <c r="M2416" s="5">
        <f t="shared" ca="1" si="373"/>
        <v>1.8000000000000016E-2</v>
      </c>
      <c r="N2416" s="9">
        <f t="shared" ca="1" si="374"/>
        <v>1</v>
      </c>
      <c r="O2416" s="5">
        <f t="shared" ca="1" si="375"/>
        <v>-0.68</v>
      </c>
      <c r="P2416" s="9">
        <f t="shared" ca="1" si="376"/>
        <v>0</v>
      </c>
      <c r="Q2416" s="5">
        <f t="shared" ca="1" si="377"/>
        <v>-6.6666666666667573E-3</v>
      </c>
      <c r="R2416" s="9">
        <f t="shared" ca="1" si="378"/>
        <v>0</v>
      </c>
      <c r="S2416" s="5">
        <f t="shared" si="379"/>
        <v>1</v>
      </c>
    </row>
    <row r="2417" spans="1:19" x14ac:dyDescent="0.3">
      <c r="A2417" s="7">
        <v>42277</v>
      </c>
      <c r="B2417" s="3">
        <v>45059</v>
      </c>
      <c r="C2417" s="3">
        <v>44132</v>
      </c>
      <c r="D2417" s="3">
        <v>45294</v>
      </c>
      <c r="E2417" s="3">
        <v>44132</v>
      </c>
      <c r="F2417" s="4" t="s">
        <v>965</v>
      </c>
      <c r="G2417" s="1">
        <f>VALUE(LEFT(F2417,LEN(F2417)-1))*CHOOSE(MATCH(RIGHT(F2417,1),{"K";"M";"B"},0),1000,1000000,1000000000)</f>
        <v>4980000</v>
      </c>
      <c r="H2417" s="6">
        <v>2.1000000000000001E-2</v>
      </c>
      <c r="I2417" s="5">
        <f>+Dados_Históricos___Ibovespa_2015_a_2025[[#This Row],[Var%]]*100</f>
        <v>2.1</v>
      </c>
      <c r="J2417" s="9">
        <f t="shared" si="370"/>
        <v>1</v>
      </c>
      <c r="K2417" s="5">
        <f t="shared" si="371"/>
        <v>1.6</v>
      </c>
      <c r="L2417" s="9">
        <f t="shared" si="372"/>
        <v>1</v>
      </c>
      <c r="M2417" s="5">
        <f t="shared" ca="1" si="373"/>
        <v>-0.11599999999999999</v>
      </c>
      <c r="N2417" s="9">
        <f t="shared" ca="1" si="374"/>
        <v>0</v>
      </c>
      <c r="O2417" s="5">
        <f t="shared" ca="1" si="375"/>
        <v>-0.73599999999999999</v>
      </c>
      <c r="P2417" s="9">
        <f t="shared" ca="1" si="376"/>
        <v>0</v>
      </c>
      <c r="Q2417" s="5">
        <f t="shared" ca="1" si="377"/>
        <v>-0.15047619047619051</v>
      </c>
      <c r="R2417" s="9">
        <f t="shared" ca="1" si="378"/>
        <v>0</v>
      </c>
      <c r="S2417" s="5">
        <f t="shared" si="379"/>
        <v>1</v>
      </c>
    </row>
    <row r="2418" spans="1:19" x14ac:dyDescent="0.3">
      <c r="A2418" s="7">
        <v>42276</v>
      </c>
      <c r="B2418" s="3">
        <v>44132</v>
      </c>
      <c r="C2418" s="3">
        <v>43956</v>
      </c>
      <c r="D2418" s="3">
        <v>44531</v>
      </c>
      <c r="E2418" s="3">
        <v>43956</v>
      </c>
      <c r="F2418" s="4" t="s">
        <v>1093</v>
      </c>
      <c r="G2418" s="1">
        <f>VALUE(LEFT(F2418,LEN(F2418)-1))*CHOOSE(MATCH(RIGHT(F2418,1),{"K";"M";"B"},0),1000,1000000,1000000000)</f>
        <v>3050000</v>
      </c>
      <c r="H2418" s="6">
        <v>4.0000000000000001E-3</v>
      </c>
      <c r="I2418" s="5">
        <f>+Dados_Históricos___Ibovespa_2015_a_2025[[#This Row],[Var%]]*100</f>
        <v>0.4</v>
      </c>
      <c r="J2418" s="9">
        <f t="shared" si="370"/>
        <v>1</v>
      </c>
      <c r="K2418" s="5">
        <f t="shared" si="371"/>
        <v>0</v>
      </c>
      <c r="L2418" s="9">
        <f t="shared" si="372"/>
        <v>0</v>
      </c>
      <c r="M2418" s="5">
        <f t="shared" ca="1" si="373"/>
        <v>-0.93599999999999994</v>
      </c>
      <c r="N2418" s="9">
        <f t="shared" ca="1" si="374"/>
        <v>0</v>
      </c>
      <c r="O2418" s="5">
        <f t="shared" ca="1" si="375"/>
        <v>-0.69499999999999995</v>
      </c>
      <c r="P2418" s="9">
        <f t="shared" ca="1" si="376"/>
        <v>0</v>
      </c>
      <c r="Q2418" s="5">
        <f t="shared" ca="1" si="377"/>
        <v>-0.30380952380952375</v>
      </c>
      <c r="R2418" s="9">
        <f t="shared" ca="1" si="378"/>
        <v>0</v>
      </c>
      <c r="S2418" s="5">
        <f t="shared" si="379"/>
        <v>1</v>
      </c>
    </row>
    <row r="2419" spans="1:19" x14ac:dyDescent="0.3">
      <c r="A2419" s="7">
        <v>42275</v>
      </c>
      <c r="B2419" s="3">
        <v>43957</v>
      </c>
      <c r="C2419" s="3">
        <v>44832</v>
      </c>
      <c r="D2419" s="3">
        <v>44832</v>
      </c>
      <c r="E2419" s="3">
        <v>43767</v>
      </c>
      <c r="F2419" s="4" t="s">
        <v>1104</v>
      </c>
      <c r="G2419" s="1">
        <f>VALUE(LEFT(F2419,LEN(F2419)-1))*CHOOSE(MATCH(RIGHT(F2419,1),{"K";"M";"B"},0),1000,1000000,1000000000)</f>
        <v>2860000</v>
      </c>
      <c r="H2419" s="6">
        <v>-1.95E-2</v>
      </c>
      <c r="I2419" s="5">
        <f>+Dados_Históricos___Ibovespa_2015_a_2025[[#This Row],[Var%]]*100</f>
        <v>-1.95</v>
      </c>
      <c r="J2419" s="9">
        <f t="shared" si="370"/>
        <v>0</v>
      </c>
      <c r="K2419" s="5">
        <f t="shared" si="371"/>
        <v>-1.45</v>
      </c>
      <c r="L2419" s="9">
        <f t="shared" si="372"/>
        <v>0</v>
      </c>
      <c r="M2419" s="5">
        <f t="shared" ca="1" si="373"/>
        <v>-1.1560000000000001</v>
      </c>
      <c r="N2419" s="9">
        <f t="shared" ca="1" si="374"/>
        <v>0</v>
      </c>
      <c r="O2419" s="5">
        <f t="shared" ca="1" si="375"/>
        <v>-0.71799999999999997</v>
      </c>
      <c r="P2419" s="9">
        <f t="shared" ca="1" si="376"/>
        <v>0</v>
      </c>
      <c r="Q2419" s="5">
        <f t="shared" ca="1" si="377"/>
        <v>-0.37904761904761902</v>
      </c>
      <c r="R2419" s="9">
        <f t="shared" ca="1" si="378"/>
        <v>0</v>
      </c>
      <c r="S2419" s="5">
        <f t="shared" si="379"/>
        <v>1.0000000000000002</v>
      </c>
    </row>
    <row r="2420" spans="1:19" x14ac:dyDescent="0.3">
      <c r="A2420" s="7">
        <v>42272</v>
      </c>
      <c r="B2420" s="3">
        <v>44831</v>
      </c>
      <c r="C2420" s="3">
        <v>45300</v>
      </c>
      <c r="D2420" s="3">
        <v>45969</v>
      </c>
      <c r="E2420" s="3">
        <v>44697</v>
      </c>
      <c r="F2420" s="4" t="s">
        <v>1001</v>
      </c>
      <c r="G2420" s="1">
        <f>VALUE(LEFT(F2420,LEN(F2420)-1))*CHOOSE(MATCH(RIGHT(F2420,1),{"K";"M";"B"},0),1000,1000000,1000000000)</f>
        <v>3230000</v>
      </c>
      <c r="H2420" s="6">
        <v>-1.0200000000000001E-2</v>
      </c>
      <c r="I2420" s="5">
        <f>+Dados_Históricos___Ibovespa_2015_a_2025[[#This Row],[Var%]]*100</f>
        <v>-1.02</v>
      </c>
      <c r="J2420" s="9">
        <f t="shared" si="370"/>
        <v>0</v>
      </c>
      <c r="K2420" s="5">
        <f t="shared" si="371"/>
        <v>-0.52</v>
      </c>
      <c r="L2420" s="9">
        <f t="shared" si="372"/>
        <v>0</v>
      </c>
      <c r="M2420" s="5">
        <f t="shared" ca="1" si="373"/>
        <v>-1.052</v>
      </c>
      <c r="N2420" s="9">
        <f t="shared" ca="1" si="374"/>
        <v>0</v>
      </c>
      <c r="O2420" s="5">
        <f t="shared" ca="1" si="375"/>
        <v>-0.33300000000000007</v>
      </c>
      <c r="P2420" s="9">
        <f t="shared" ca="1" si="376"/>
        <v>0</v>
      </c>
      <c r="Q2420" s="5">
        <f t="shared" ca="1" si="377"/>
        <v>-0.11285714285714284</v>
      </c>
      <c r="R2420" s="9">
        <f t="shared" ca="1" si="378"/>
        <v>0</v>
      </c>
      <c r="S2420" s="5">
        <f t="shared" si="379"/>
        <v>1</v>
      </c>
    </row>
    <row r="2421" spans="1:19" x14ac:dyDescent="0.3">
      <c r="A2421" s="7">
        <v>42271</v>
      </c>
      <c r="B2421" s="3">
        <v>45292</v>
      </c>
      <c r="C2421" s="3">
        <v>45340</v>
      </c>
      <c r="D2421" s="3">
        <v>45572</v>
      </c>
      <c r="E2421" s="3">
        <v>44183</v>
      </c>
      <c r="F2421" s="4" t="s">
        <v>1192</v>
      </c>
      <c r="G2421" s="1">
        <f>VALUE(LEFT(F2421,LEN(F2421)-1))*CHOOSE(MATCH(RIGHT(F2421,1),{"K";"M";"B"},0),1000,1000000,1000000000)</f>
        <v>4470000</v>
      </c>
      <c r="H2421" s="6">
        <v>-1.1000000000000001E-3</v>
      </c>
      <c r="I2421" s="5">
        <f>+Dados_Históricos___Ibovespa_2015_a_2025[[#This Row],[Var%]]*100</f>
        <v>-0.11</v>
      </c>
      <c r="J2421" s="9">
        <f t="shared" si="370"/>
        <v>0</v>
      </c>
      <c r="K2421" s="5">
        <f t="shared" si="371"/>
        <v>0</v>
      </c>
      <c r="L2421" s="9">
        <f t="shared" si="372"/>
        <v>0</v>
      </c>
      <c r="M2421" s="5">
        <f t="shared" ca="1" si="373"/>
        <v>-1.3780000000000001</v>
      </c>
      <c r="N2421" s="9">
        <f t="shared" ca="1" si="374"/>
        <v>0</v>
      </c>
      <c r="O2421" s="5">
        <f t="shared" ca="1" si="375"/>
        <v>-0.25300000000000011</v>
      </c>
      <c r="P2421" s="9">
        <f t="shared" ca="1" si="376"/>
        <v>0</v>
      </c>
      <c r="Q2421" s="5">
        <f t="shared" ca="1" si="377"/>
        <v>9.5238095238095191E-2</v>
      </c>
      <c r="R2421" s="9">
        <f t="shared" ca="1" si="378"/>
        <v>1</v>
      </c>
      <c r="S2421" s="5">
        <f t="shared" si="379"/>
        <v>1</v>
      </c>
    </row>
    <row r="2422" spans="1:19" x14ac:dyDescent="0.3">
      <c r="A2422" s="7">
        <v>42270</v>
      </c>
      <c r="B2422" s="3">
        <v>45340</v>
      </c>
      <c r="C2422" s="3">
        <v>46263</v>
      </c>
      <c r="D2422" s="3">
        <v>46480</v>
      </c>
      <c r="E2422" s="3">
        <v>45340</v>
      </c>
      <c r="F2422" s="4" t="s">
        <v>1019</v>
      </c>
      <c r="G2422" s="1">
        <f>VALUE(LEFT(F2422,LEN(F2422)-1))*CHOOSE(MATCH(RIGHT(F2422,1),{"K";"M";"B"},0),1000,1000000,1000000000)</f>
        <v>4080000</v>
      </c>
      <c r="H2422" s="6">
        <v>-0.02</v>
      </c>
      <c r="I2422" s="5">
        <f>+Dados_Históricos___Ibovespa_2015_a_2025[[#This Row],[Var%]]*100</f>
        <v>-2</v>
      </c>
      <c r="J2422" s="9">
        <f t="shared" si="370"/>
        <v>0</v>
      </c>
      <c r="K2422" s="5">
        <f t="shared" si="371"/>
        <v>-1.5</v>
      </c>
      <c r="L2422" s="9">
        <f t="shared" si="372"/>
        <v>0</v>
      </c>
      <c r="M2422" s="5">
        <f t="shared" ca="1" si="373"/>
        <v>-1.3559999999999999</v>
      </c>
      <c r="N2422" s="9">
        <f t="shared" ca="1" si="374"/>
        <v>0</v>
      </c>
      <c r="O2422" s="5">
        <f t="shared" ca="1" si="375"/>
        <v>-0.27500000000000002</v>
      </c>
      <c r="P2422" s="9">
        <f t="shared" ca="1" si="376"/>
        <v>0</v>
      </c>
      <c r="Q2422" s="5">
        <f t="shared" ca="1" si="377"/>
        <v>0.12285714285714289</v>
      </c>
      <c r="R2422" s="9">
        <f t="shared" ca="1" si="378"/>
        <v>1</v>
      </c>
      <c r="S2422" s="5">
        <f t="shared" si="379"/>
        <v>1</v>
      </c>
    </row>
    <row r="2423" spans="1:19" x14ac:dyDescent="0.3">
      <c r="A2423" s="7">
        <v>42269</v>
      </c>
      <c r="B2423" s="3">
        <v>46265</v>
      </c>
      <c r="C2423" s="3">
        <v>46585</v>
      </c>
      <c r="D2423" s="3">
        <v>46585</v>
      </c>
      <c r="E2423" s="3">
        <v>45276</v>
      </c>
      <c r="F2423" s="4" t="s">
        <v>1167</v>
      </c>
      <c r="G2423" s="1">
        <f>VALUE(LEFT(F2423,LEN(F2423)-1))*CHOOSE(MATCH(RIGHT(F2423,1),{"K";"M";"B"},0),1000,1000000,1000000000)</f>
        <v>4320000</v>
      </c>
      <c r="H2423" s="6">
        <v>-7.0000000000000001E-3</v>
      </c>
      <c r="I2423" s="5">
        <f>+Dados_Históricos___Ibovespa_2015_a_2025[[#This Row],[Var%]]*100</f>
        <v>-0.70000000000000007</v>
      </c>
      <c r="J2423" s="9">
        <f t="shared" si="370"/>
        <v>0</v>
      </c>
      <c r="K2423" s="5">
        <f t="shared" si="371"/>
        <v>-0.20000000000000007</v>
      </c>
      <c r="L2423" s="9">
        <f t="shared" si="372"/>
        <v>0</v>
      </c>
      <c r="M2423" s="5">
        <f t="shared" ca="1" si="373"/>
        <v>-0.45399999999999985</v>
      </c>
      <c r="N2423" s="9">
        <f t="shared" ca="1" si="374"/>
        <v>0</v>
      </c>
      <c r="O2423" s="5">
        <f t="shared" ca="1" si="375"/>
        <v>-9.6999999999999933E-2</v>
      </c>
      <c r="P2423" s="9">
        <f t="shared" ca="1" si="376"/>
        <v>0</v>
      </c>
      <c r="Q2423" s="5">
        <f t="shared" ca="1" si="377"/>
        <v>7.3809523809523839E-2</v>
      </c>
      <c r="R2423" s="9">
        <f t="shared" ca="1" si="378"/>
        <v>1</v>
      </c>
      <c r="S2423" s="5">
        <f t="shared" si="379"/>
        <v>1</v>
      </c>
    </row>
    <row r="2424" spans="1:19" x14ac:dyDescent="0.3">
      <c r="A2424" s="7">
        <v>42268</v>
      </c>
      <c r="B2424" s="3">
        <v>46590</v>
      </c>
      <c r="C2424" s="3">
        <v>47263</v>
      </c>
      <c r="D2424" s="3">
        <v>47391</v>
      </c>
      <c r="E2424" s="3">
        <v>46425</v>
      </c>
      <c r="F2424" s="4" t="s">
        <v>1058</v>
      </c>
      <c r="G2424" s="1">
        <f>VALUE(LEFT(F2424,LEN(F2424)-1))*CHOOSE(MATCH(RIGHT(F2424,1),{"K";"M";"B"},0),1000,1000000,1000000000)</f>
        <v>2680000</v>
      </c>
      <c r="H2424" s="6">
        <v>-1.43E-2</v>
      </c>
      <c r="I2424" s="5">
        <f>+Dados_Históricos___Ibovespa_2015_a_2025[[#This Row],[Var%]]*100</f>
        <v>-1.43</v>
      </c>
      <c r="J2424" s="9">
        <f t="shared" si="370"/>
        <v>0</v>
      </c>
      <c r="K2424" s="5">
        <f t="shared" si="371"/>
        <v>-0.92999999999999994</v>
      </c>
      <c r="L2424" s="9">
        <f t="shared" si="372"/>
        <v>0</v>
      </c>
      <c r="M2424" s="5">
        <f t="shared" ca="1" si="373"/>
        <v>-0.27999999999999997</v>
      </c>
      <c r="N2424" s="9">
        <f t="shared" ca="1" si="374"/>
        <v>0</v>
      </c>
      <c r="O2424" s="5">
        <f t="shared" ca="1" si="375"/>
        <v>3.0000000000000006E-2</v>
      </c>
      <c r="P2424" s="9">
        <f t="shared" ca="1" si="376"/>
        <v>1</v>
      </c>
      <c r="Q2424" s="5">
        <f t="shared" ca="1" si="377"/>
        <v>1.2380952380952371E-2</v>
      </c>
      <c r="R2424" s="9">
        <f t="shared" ca="1" si="378"/>
        <v>1</v>
      </c>
      <c r="S2424" s="5">
        <f t="shared" si="379"/>
        <v>1.0000000000000002</v>
      </c>
    </row>
    <row r="2425" spans="1:19" x14ac:dyDescent="0.3">
      <c r="A2425" s="7">
        <v>42265</v>
      </c>
      <c r="B2425" s="3">
        <v>47264</v>
      </c>
      <c r="C2425" s="3">
        <v>48550</v>
      </c>
      <c r="D2425" s="3">
        <v>48550</v>
      </c>
      <c r="E2425" s="3">
        <v>46928</v>
      </c>
      <c r="F2425" s="4" t="s">
        <v>998</v>
      </c>
      <c r="G2425" s="1">
        <f>VALUE(LEFT(F2425,LEN(F2425)-1))*CHOOSE(MATCH(RIGHT(F2425,1),{"K";"M";"B"},0),1000,1000000,1000000000)</f>
        <v>4520000</v>
      </c>
      <c r="H2425" s="6">
        <v>-2.6499999999999999E-2</v>
      </c>
      <c r="I2425" s="5">
        <f>+Dados_Históricos___Ibovespa_2015_a_2025[[#This Row],[Var%]]*100</f>
        <v>-2.65</v>
      </c>
      <c r="J2425" s="9">
        <f t="shared" si="370"/>
        <v>0</v>
      </c>
      <c r="K2425" s="5">
        <f t="shared" si="371"/>
        <v>-2.15</v>
      </c>
      <c r="L2425" s="9">
        <f t="shared" si="372"/>
        <v>0</v>
      </c>
      <c r="M2425" s="5">
        <f t="shared" ca="1" si="373"/>
        <v>0.38600000000000001</v>
      </c>
      <c r="N2425" s="9">
        <f t="shared" ca="1" si="374"/>
        <v>1</v>
      </c>
      <c r="O2425" s="5">
        <f t="shared" ca="1" si="375"/>
        <v>-9.9999999999999863E-3</v>
      </c>
      <c r="P2425" s="9">
        <f t="shared" ca="1" si="376"/>
        <v>0</v>
      </c>
      <c r="Q2425" s="5">
        <f t="shared" ca="1" si="377"/>
        <v>8.6666666666666642E-2</v>
      </c>
      <c r="R2425" s="9">
        <f t="shared" ca="1" si="378"/>
        <v>1</v>
      </c>
      <c r="S2425" s="5">
        <f t="shared" si="379"/>
        <v>-1</v>
      </c>
    </row>
    <row r="2426" spans="1:19" x14ac:dyDescent="0.3">
      <c r="A2426" s="7">
        <v>42264</v>
      </c>
      <c r="B2426" s="3">
        <v>48551</v>
      </c>
      <c r="C2426" s="3">
        <v>48553</v>
      </c>
      <c r="D2426" s="3">
        <v>49396</v>
      </c>
      <c r="E2426" s="3">
        <v>48082</v>
      </c>
      <c r="F2426" s="4" t="s">
        <v>864</v>
      </c>
      <c r="G2426" s="1">
        <f>VALUE(LEFT(F2426,LEN(F2426)-1))*CHOOSE(MATCH(RIGHT(F2426,1),{"K";"M";"B"},0),1000,1000000,1000000000)</f>
        <v>4310000</v>
      </c>
      <c r="H2426" s="6">
        <v>0</v>
      </c>
      <c r="I2426" s="5">
        <f>+Dados_Históricos___Ibovespa_2015_a_2025[[#This Row],[Var%]]*100</f>
        <v>0</v>
      </c>
      <c r="J2426" s="9">
        <f t="shared" si="370"/>
        <v>0</v>
      </c>
      <c r="K2426" s="5">
        <f t="shared" si="371"/>
        <v>0</v>
      </c>
      <c r="L2426" s="9">
        <f t="shared" si="372"/>
        <v>0</v>
      </c>
      <c r="M2426" s="5">
        <f t="shared" ca="1" si="373"/>
        <v>0.87200000000000011</v>
      </c>
      <c r="N2426" s="9">
        <f t="shared" ca="1" si="374"/>
        <v>1</v>
      </c>
      <c r="O2426" s="5">
        <f t="shared" ca="1" si="375"/>
        <v>0.44900000000000001</v>
      </c>
      <c r="P2426" s="9">
        <f t="shared" ca="1" si="376"/>
        <v>1</v>
      </c>
      <c r="Q2426" s="5">
        <f t="shared" ca="1" si="377"/>
        <v>0.12619047619047621</v>
      </c>
      <c r="R2426" s="9">
        <f t="shared" ca="1" si="378"/>
        <v>1</v>
      </c>
      <c r="S2426" s="5">
        <f t="shared" si="379"/>
        <v>-1</v>
      </c>
    </row>
    <row r="2427" spans="1:19" x14ac:dyDescent="0.3">
      <c r="A2427" s="7">
        <v>42263</v>
      </c>
      <c r="B2427" s="3">
        <v>48553</v>
      </c>
      <c r="C2427" s="3">
        <v>47364</v>
      </c>
      <c r="D2427" s="3">
        <v>48681</v>
      </c>
      <c r="E2427" s="3">
        <v>47364</v>
      </c>
      <c r="F2427" s="4" t="s">
        <v>1171</v>
      </c>
      <c r="G2427" s="1">
        <f>VALUE(LEFT(F2427,LEN(F2427)-1))*CHOOSE(MATCH(RIGHT(F2427,1),{"K";"M";"B"},0),1000,1000000,1000000000)</f>
        <v>4450000</v>
      </c>
      <c r="H2427" s="6">
        <v>2.5100000000000001E-2</v>
      </c>
      <c r="I2427" s="5">
        <f>+Dados_Históricos___Ibovespa_2015_a_2025[[#This Row],[Var%]]*100</f>
        <v>2.5100000000000002</v>
      </c>
      <c r="J2427" s="9">
        <f t="shared" si="370"/>
        <v>1</v>
      </c>
      <c r="K2427" s="5">
        <f t="shared" si="371"/>
        <v>2.0100000000000002</v>
      </c>
      <c r="L2427" s="9">
        <f t="shared" si="372"/>
        <v>1</v>
      </c>
      <c r="M2427" s="5">
        <f t="shared" ca="1" si="373"/>
        <v>0.80600000000000005</v>
      </c>
      <c r="N2427" s="9">
        <f t="shared" ca="1" si="374"/>
        <v>1</v>
      </c>
      <c r="O2427" s="5">
        <f t="shared" ca="1" si="375"/>
        <v>0.66600000000000004</v>
      </c>
      <c r="P2427" s="9">
        <f t="shared" ca="1" si="376"/>
        <v>1</v>
      </c>
      <c r="Q2427" s="5">
        <f t="shared" ca="1" si="377"/>
        <v>0.15000000000000002</v>
      </c>
      <c r="R2427" s="9">
        <f t="shared" ca="1" si="378"/>
        <v>1</v>
      </c>
      <c r="S2427" s="5">
        <f t="shared" si="379"/>
        <v>1</v>
      </c>
    </row>
    <row r="2428" spans="1:19" x14ac:dyDescent="0.3">
      <c r="A2428" s="7">
        <v>42262</v>
      </c>
      <c r="B2428" s="3">
        <v>47364</v>
      </c>
      <c r="C2428" s="3">
        <v>47281</v>
      </c>
      <c r="D2428" s="3">
        <v>47689</v>
      </c>
      <c r="E2428" s="3">
        <v>46746</v>
      </c>
      <c r="F2428" s="4" t="s">
        <v>834</v>
      </c>
      <c r="G2428" s="1">
        <f>VALUE(LEFT(F2428,LEN(F2428)-1))*CHOOSE(MATCH(RIGHT(F2428,1),{"K";"M";"B"},0),1000,1000000,1000000000)</f>
        <v>3670000</v>
      </c>
      <c r="H2428" s="6">
        <v>1.6999999999999999E-3</v>
      </c>
      <c r="I2428" s="5">
        <f>+Dados_Históricos___Ibovespa_2015_a_2025[[#This Row],[Var%]]*100</f>
        <v>0.16999999999999998</v>
      </c>
      <c r="J2428" s="9">
        <f t="shared" si="370"/>
        <v>1</v>
      </c>
      <c r="K2428" s="5">
        <f t="shared" si="371"/>
        <v>0</v>
      </c>
      <c r="L2428" s="9">
        <f t="shared" si="372"/>
        <v>0</v>
      </c>
      <c r="M2428" s="5">
        <f t="shared" ca="1" si="373"/>
        <v>0.25999999999999995</v>
      </c>
      <c r="N2428" s="9">
        <f t="shared" ca="1" si="374"/>
        <v>1</v>
      </c>
      <c r="O2428" s="5">
        <f t="shared" ca="1" si="375"/>
        <v>0.16899999999999996</v>
      </c>
      <c r="P2428" s="9">
        <f t="shared" ca="1" si="376"/>
        <v>1</v>
      </c>
      <c r="Q2428" s="5">
        <f t="shared" ca="1" si="377"/>
        <v>1.4285714285713822E-3</v>
      </c>
      <c r="R2428" s="9">
        <f t="shared" ca="1" si="378"/>
        <v>1</v>
      </c>
      <c r="S2428" s="5">
        <f t="shared" si="379"/>
        <v>1</v>
      </c>
    </row>
    <row r="2429" spans="1:19" x14ac:dyDescent="0.3">
      <c r="A2429" s="7">
        <v>42261</v>
      </c>
      <c r="B2429" s="3">
        <v>47282</v>
      </c>
      <c r="C2429" s="3">
        <v>46400</v>
      </c>
      <c r="D2429" s="3">
        <v>47386</v>
      </c>
      <c r="E2429" s="3">
        <v>46218</v>
      </c>
      <c r="F2429" s="4" t="s">
        <v>923</v>
      </c>
      <c r="G2429" s="1">
        <f>VALUE(LEFT(F2429,LEN(F2429)-1))*CHOOSE(MATCH(RIGHT(F2429,1),{"K";"M";"B"},0),1000,1000000,1000000000)</f>
        <v>3690000</v>
      </c>
      <c r="H2429" s="6">
        <v>1.9E-2</v>
      </c>
      <c r="I2429" s="5">
        <f>+Dados_Históricos___Ibovespa_2015_a_2025[[#This Row],[Var%]]*100</f>
        <v>1.9</v>
      </c>
      <c r="J2429" s="9">
        <f t="shared" si="370"/>
        <v>1</v>
      </c>
      <c r="K2429" s="5">
        <f t="shared" si="371"/>
        <v>1.4</v>
      </c>
      <c r="L2429" s="9">
        <f t="shared" si="372"/>
        <v>1</v>
      </c>
      <c r="M2429" s="5">
        <f t="shared" ca="1" si="373"/>
        <v>0.33999999999999997</v>
      </c>
      <c r="N2429" s="9">
        <f t="shared" ca="1" si="374"/>
        <v>1</v>
      </c>
      <c r="O2429" s="5">
        <f t="shared" ca="1" si="375"/>
        <v>3.9999999999999966E-2</v>
      </c>
      <c r="P2429" s="9">
        <f t="shared" ca="1" si="376"/>
        <v>1</v>
      </c>
      <c r="Q2429" s="5">
        <f t="shared" ca="1" si="377"/>
        <v>-5.6666666666666705E-2</v>
      </c>
      <c r="R2429" s="9">
        <f t="shared" ca="1" si="378"/>
        <v>0</v>
      </c>
      <c r="S2429" s="5">
        <f t="shared" si="379"/>
        <v>1</v>
      </c>
    </row>
    <row r="2430" spans="1:19" x14ac:dyDescent="0.3">
      <c r="A2430" s="7">
        <v>42258</v>
      </c>
      <c r="B2430" s="3">
        <v>46401</v>
      </c>
      <c r="C2430" s="3">
        <v>46509</v>
      </c>
      <c r="D2430" s="3">
        <v>46558</v>
      </c>
      <c r="E2430" s="3">
        <v>46176</v>
      </c>
      <c r="F2430" s="4" t="s">
        <v>1031</v>
      </c>
      <c r="G2430" s="1">
        <f>VALUE(LEFT(F2430,LEN(F2430)-1))*CHOOSE(MATCH(RIGHT(F2430,1),{"K";"M";"B"},0),1000,1000000,1000000000)</f>
        <v>3620000</v>
      </c>
      <c r="H2430" s="6">
        <v>-2.2000000000000001E-3</v>
      </c>
      <c r="I2430" s="5">
        <f>+Dados_Históricos___Ibovespa_2015_a_2025[[#This Row],[Var%]]*100</f>
        <v>-0.22</v>
      </c>
      <c r="J2430" s="9">
        <f t="shared" si="370"/>
        <v>0</v>
      </c>
      <c r="K2430" s="5">
        <f t="shared" si="371"/>
        <v>0</v>
      </c>
      <c r="L2430" s="9">
        <f t="shared" si="372"/>
        <v>0</v>
      </c>
      <c r="M2430" s="5">
        <f t="shared" ca="1" si="373"/>
        <v>-0.40600000000000003</v>
      </c>
      <c r="N2430" s="9">
        <f t="shared" ca="1" si="374"/>
        <v>0</v>
      </c>
      <c r="O2430" s="5">
        <f t="shared" ca="1" si="375"/>
        <v>-0.26800000000000002</v>
      </c>
      <c r="P2430" s="9">
        <f t="shared" ca="1" si="376"/>
        <v>0</v>
      </c>
      <c r="Q2430" s="5">
        <f t="shared" ca="1" si="377"/>
        <v>-0.18428571428571427</v>
      </c>
      <c r="R2430" s="9">
        <f t="shared" ca="1" si="378"/>
        <v>0</v>
      </c>
      <c r="S2430" s="5">
        <f t="shared" si="379"/>
        <v>1</v>
      </c>
    </row>
    <row r="2431" spans="1:19" x14ac:dyDescent="0.3">
      <c r="A2431" s="7">
        <v>42257</v>
      </c>
      <c r="B2431" s="3">
        <v>46504</v>
      </c>
      <c r="C2431" s="3">
        <v>46656</v>
      </c>
      <c r="D2431" s="3">
        <v>46819</v>
      </c>
      <c r="E2431" s="3">
        <v>45592</v>
      </c>
      <c r="F2431" s="4" t="s">
        <v>986</v>
      </c>
      <c r="G2431" s="1">
        <f>VALUE(LEFT(F2431,LEN(F2431)-1))*CHOOSE(MATCH(RIGHT(F2431,1),{"K";"M";"B"},0),1000,1000000,1000000000)</f>
        <v>4620000</v>
      </c>
      <c r="H2431" s="6">
        <v>-3.3E-3</v>
      </c>
      <c r="I2431" s="5">
        <f>+Dados_Históricos___Ibovespa_2015_a_2025[[#This Row],[Var%]]*100</f>
        <v>-0.33</v>
      </c>
      <c r="J2431" s="9">
        <f t="shared" si="370"/>
        <v>0</v>
      </c>
      <c r="K2431" s="5">
        <f t="shared" si="371"/>
        <v>0</v>
      </c>
      <c r="L2431" s="9">
        <f t="shared" si="372"/>
        <v>0</v>
      </c>
      <c r="M2431" s="5">
        <f t="shared" ca="1" si="373"/>
        <v>2.5999999999999978E-2</v>
      </c>
      <c r="N2431" s="9">
        <f t="shared" ca="1" si="374"/>
        <v>1</v>
      </c>
      <c r="O2431" s="5">
        <f t="shared" ca="1" si="375"/>
        <v>0.11800000000000002</v>
      </c>
      <c r="P2431" s="9">
        <f t="shared" ca="1" si="376"/>
        <v>1</v>
      </c>
      <c r="Q2431" s="5">
        <f t="shared" ca="1" si="377"/>
        <v>-0.24</v>
      </c>
      <c r="R2431" s="9">
        <f t="shared" ca="1" si="378"/>
        <v>0</v>
      </c>
      <c r="S2431" s="5">
        <f t="shared" si="379"/>
        <v>-1</v>
      </c>
    </row>
    <row r="2432" spans="1:19" x14ac:dyDescent="0.3">
      <c r="A2432" s="7">
        <v>42256</v>
      </c>
      <c r="B2432" s="3">
        <v>46657</v>
      </c>
      <c r="C2432" s="3">
        <v>46762</v>
      </c>
      <c r="D2432" s="3">
        <v>47840</v>
      </c>
      <c r="E2432" s="3">
        <v>46614</v>
      </c>
      <c r="F2432" s="4" t="s">
        <v>1002</v>
      </c>
      <c r="G2432" s="1">
        <f>VALUE(LEFT(F2432,LEN(F2432)-1))*CHOOSE(MATCH(RIGHT(F2432,1),{"K";"M";"B"},0),1000,1000000,1000000000)</f>
        <v>3810000</v>
      </c>
      <c r="H2432" s="6">
        <v>-2.2000000000000001E-3</v>
      </c>
      <c r="I2432" s="5">
        <f>+Dados_Históricos___Ibovespa_2015_a_2025[[#This Row],[Var%]]*100</f>
        <v>-0.22</v>
      </c>
      <c r="J2432" s="9">
        <f t="shared" si="370"/>
        <v>0</v>
      </c>
      <c r="K2432" s="5">
        <f t="shared" si="371"/>
        <v>0</v>
      </c>
      <c r="L2432" s="9">
        <f t="shared" si="372"/>
        <v>0</v>
      </c>
      <c r="M2432" s="5">
        <f t="shared" ca="1" si="373"/>
        <v>0.52600000000000002</v>
      </c>
      <c r="N2432" s="9">
        <f t="shared" ca="1" si="374"/>
        <v>1</v>
      </c>
      <c r="O2432" s="5">
        <f t="shared" ca="1" si="375"/>
        <v>0.48600000000000004</v>
      </c>
      <c r="P2432" s="9">
        <f t="shared" ca="1" si="376"/>
        <v>1</v>
      </c>
      <c r="Q2432" s="5">
        <f t="shared" ca="1" si="377"/>
        <v>-0.25142857142857145</v>
      </c>
      <c r="R2432" s="9">
        <f t="shared" ca="1" si="378"/>
        <v>0</v>
      </c>
      <c r="S2432" s="5">
        <f t="shared" si="379"/>
        <v>-0.99999999999999989</v>
      </c>
    </row>
    <row r="2433" spans="1:19" x14ac:dyDescent="0.3">
      <c r="A2433" s="7">
        <v>42255</v>
      </c>
      <c r="B2433" s="3">
        <v>46762</v>
      </c>
      <c r="C2433" s="3">
        <v>46501</v>
      </c>
      <c r="D2433" s="3">
        <v>47243</v>
      </c>
      <c r="E2433" s="3">
        <v>46497</v>
      </c>
      <c r="F2433" s="4" t="s">
        <v>1145</v>
      </c>
      <c r="G2433" s="1">
        <f>VALUE(LEFT(F2433,LEN(F2433)-1))*CHOOSE(MATCH(RIGHT(F2433,1),{"K";"M";"B"},0),1000,1000000,1000000000)</f>
        <v>2940000</v>
      </c>
      <c r="H2433" s="6">
        <v>5.7000000000000002E-3</v>
      </c>
      <c r="I2433" s="5">
        <f>+Dados_Históricos___Ibovespa_2015_a_2025[[#This Row],[Var%]]*100</f>
        <v>0.57000000000000006</v>
      </c>
      <c r="J2433" s="9">
        <f t="shared" si="370"/>
        <v>1</v>
      </c>
      <c r="K2433" s="5">
        <f t="shared" si="371"/>
        <v>7.0000000000000062E-2</v>
      </c>
      <c r="L2433" s="9">
        <f t="shared" si="372"/>
        <v>1</v>
      </c>
      <c r="M2433" s="5">
        <f t="shared" ca="1" si="373"/>
        <v>7.7999999999999931E-2</v>
      </c>
      <c r="N2433" s="9">
        <f t="shared" ca="1" si="374"/>
        <v>1</v>
      </c>
      <c r="O2433" s="5">
        <f t="shared" ca="1" si="375"/>
        <v>0.55499999999999994</v>
      </c>
      <c r="P2433" s="9">
        <f t="shared" ca="1" si="376"/>
        <v>1</v>
      </c>
      <c r="Q2433" s="5">
        <f t="shared" ca="1" si="377"/>
        <v>-0.16476190476190478</v>
      </c>
      <c r="R2433" s="9">
        <f t="shared" ca="1" si="378"/>
        <v>0</v>
      </c>
      <c r="S2433" s="5">
        <f t="shared" si="379"/>
        <v>-1</v>
      </c>
    </row>
    <row r="2434" spans="1:19" x14ac:dyDescent="0.3">
      <c r="A2434" s="7">
        <v>42251</v>
      </c>
      <c r="B2434" s="3">
        <v>46498</v>
      </c>
      <c r="C2434" s="3">
        <v>47366</v>
      </c>
      <c r="D2434" s="3">
        <v>47377</v>
      </c>
      <c r="E2434" s="3">
        <v>46320</v>
      </c>
      <c r="F2434" s="4" t="s">
        <v>1004</v>
      </c>
      <c r="G2434" s="1">
        <f>VALUE(LEFT(F2434,LEN(F2434)-1))*CHOOSE(MATCH(RIGHT(F2434,1),{"K";"M";"B"},0),1000,1000000,1000000000)</f>
        <v>4300000</v>
      </c>
      <c r="H2434" s="6">
        <v>-1.83E-2</v>
      </c>
      <c r="I2434" s="5">
        <f>+Dados_Históricos___Ibovespa_2015_a_2025[[#This Row],[Var%]]*100</f>
        <v>-1.83</v>
      </c>
      <c r="J2434" s="9">
        <f t="shared" ref="J2434:J2497" si="380">IF(I2434&lt;0,0,IF(I2434=0,0,1))</f>
        <v>0</v>
      </c>
      <c r="K2434" s="5">
        <f t="shared" ref="K2434:K2497" si="381">IF(ABS(I2434)&lt;=0.5, 0, IF(I2434&gt;0, I2434-0.5, I2434+0.5))</f>
        <v>-1.33</v>
      </c>
      <c r="L2434" s="9">
        <f t="shared" ref="L2434:L2497" si="382">IF(K2434&lt;0,0,IF(K2434=0,0,1))</f>
        <v>0</v>
      </c>
      <c r="M2434" s="5">
        <f t="shared" ref="M2434:M2497" ca="1" si="383">AVERAGE(OFFSET(I2434,0,0,5,1))</f>
        <v>-0.26</v>
      </c>
      <c r="N2434" s="9">
        <f t="shared" ref="N2434:N2497" ca="1" si="384">IF(M2434&lt;0,0,IF(M2434=0,0,1))</f>
        <v>0</v>
      </c>
      <c r="O2434" s="5">
        <f t="shared" ref="O2434:O2497" ca="1" si="385">AVERAGE(OFFSET(I2434,0,0,10,1))</f>
        <v>0.19499999999999992</v>
      </c>
      <c r="P2434" s="9">
        <f t="shared" ref="P2434:P2497" ca="1" si="386">IF(O2434&lt;0,0,IF(O2434=0,0,1))</f>
        <v>1</v>
      </c>
      <c r="Q2434" s="5">
        <f t="shared" ref="Q2434:Q2497" ca="1" si="387">AVERAGE(OFFSET(I2434,0,0,21,1))</f>
        <v>-0.32857142857142863</v>
      </c>
      <c r="R2434" s="9">
        <f t="shared" ref="R2434:R2497" ca="1" si="388">IF(Q2434&lt;0,0,IF(Q2434=0,0,1))</f>
        <v>0</v>
      </c>
      <c r="S2434" s="5">
        <f t="shared" ref="S2434:S2497" si="389">CORREL(G2433:G2434,I2433:I2434)</f>
        <v>-1</v>
      </c>
    </row>
    <row r="2435" spans="1:19" x14ac:dyDescent="0.3">
      <c r="A2435" s="7">
        <v>42250</v>
      </c>
      <c r="B2435" s="3">
        <v>47366</v>
      </c>
      <c r="C2435" s="3">
        <v>46468</v>
      </c>
      <c r="D2435" s="3">
        <v>47532</v>
      </c>
      <c r="E2435" s="3">
        <v>46279</v>
      </c>
      <c r="F2435" s="4" t="s">
        <v>957</v>
      </c>
      <c r="G2435" s="1">
        <f>VALUE(LEFT(F2435,LEN(F2435)-1))*CHOOSE(MATCH(RIGHT(F2435,1),{"K";"M";"B"},0),1000,1000000,1000000000)</f>
        <v>4230000</v>
      </c>
      <c r="H2435" s="6">
        <v>1.9400000000000001E-2</v>
      </c>
      <c r="I2435" s="5">
        <f>+Dados_Históricos___Ibovespa_2015_a_2025[[#This Row],[Var%]]*100</f>
        <v>1.94</v>
      </c>
      <c r="J2435" s="9">
        <f t="shared" si="380"/>
        <v>1</v>
      </c>
      <c r="K2435" s="5">
        <f t="shared" si="381"/>
        <v>1.44</v>
      </c>
      <c r="L2435" s="9">
        <f t="shared" si="382"/>
        <v>1</v>
      </c>
      <c r="M2435" s="5">
        <f t="shared" ca="1" si="383"/>
        <v>-0.13000000000000006</v>
      </c>
      <c r="N2435" s="9">
        <f t="shared" ca="1" si="384"/>
        <v>0</v>
      </c>
      <c r="O2435" s="5">
        <f t="shared" ca="1" si="385"/>
        <v>0.17899999999999991</v>
      </c>
      <c r="P2435" s="9">
        <f t="shared" ca="1" si="386"/>
        <v>1</v>
      </c>
      <c r="Q2435" s="5">
        <f t="shared" ca="1" si="387"/>
        <v>-0.26761904761904765</v>
      </c>
      <c r="R2435" s="9">
        <f t="shared" ca="1" si="388"/>
        <v>0</v>
      </c>
      <c r="S2435" s="5">
        <f t="shared" si="389"/>
        <v>-1</v>
      </c>
    </row>
    <row r="2436" spans="1:19" x14ac:dyDescent="0.3">
      <c r="A2436" s="7">
        <v>42249</v>
      </c>
      <c r="B2436" s="3">
        <v>46464</v>
      </c>
      <c r="C2436" s="3">
        <v>45484</v>
      </c>
      <c r="D2436" s="3">
        <v>46474</v>
      </c>
      <c r="E2436" s="3">
        <v>45445</v>
      </c>
      <c r="F2436" s="4" t="s">
        <v>1017</v>
      </c>
      <c r="G2436" s="1">
        <f>VALUE(LEFT(F2436,LEN(F2436)-1))*CHOOSE(MATCH(RIGHT(F2436,1),{"K";"M";"B"},0),1000,1000000,1000000000)</f>
        <v>3860000</v>
      </c>
      <c r="H2436" s="6">
        <v>2.1700000000000001E-2</v>
      </c>
      <c r="I2436" s="5">
        <f>+Dados_Históricos___Ibovespa_2015_a_2025[[#This Row],[Var%]]*100</f>
        <v>2.17</v>
      </c>
      <c r="J2436" s="9">
        <f t="shared" si="380"/>
        <v>1</v>
      </c>
      <c r="K2436" s="5">
        <f t="shared" si="381"/>
        <v>1.67</v>
      </c>
      <c r="L2436" s="9">
        <f t="shared" si="382"/>
        <v>1</v>
      </c>
      <c r="M2436" s="5">
        <f t="shared" ca="1" si="383"/>
        <v>0.21000000000000005</v>
      </c>
      <c r="N2436" s="9">
        <f t="shared" ca="1" si="384"/>
        <v>1</v>
      </c>
      <c r="O2436" s="5">
        <f t="shared" ca="1" si="385"/>
        <v>-2.0000000000000352E-3</v>
      </c>
      <c r="P2436" s="9">
        <f t="shared" ca="1" si="386"/>
        <v>0</v>
      </c>
      <c r="Q2436" s="5">
        <f t="shared" ca="1" si="387"/>
        <v>-0.33809523809523812</v>
      </c>
      <c r="R2436" s="9">
        <f t="shared" ca="1" si="388"/>
        <v>0</v>
      </c>
      <c r="S2436" s="5">
        <f t="shared" si="389"/>
        <v>-1</v>
      </c>
    </row>
    <row r="2437" spans="1:19" x14ac:dyDescent="0.3">
      <c r="A2437" s="7">
        <v>42248</v>
      </c>
      <c r="B2437" s="3">
        <v>45477</v>
      </c>
      <c r="C2437" s="3">
        <v>46625</v>
      </c>
      <c r="D2437" s="3">
        <v>46625</v>
      </c>
      <c r="E2437" s="3">
        <v>45278</v>
      </c>
      <c r="F2437" s="4" t="s">
        <v>1103</v>
      </c>
      <c r="G2437" s="1">
        <f>VALUE(LEFT(F2437,LEN(F2437)-1))*CHOOSE(MATCH(RIGHT(F2437,1),{"K";"M";"B"},0),1000,1000000,1000000000)</f>
        <v>3780000</v>
      </c>
      <c r="H2437" s="6">
        <v>-2.46E-2</v>
      </c>
      <c r="I2437" s="5">
        <f>+Dados_Históricos___Ibovespa_2015_a_2025[[#This Row],[Var%]]*100</f>
        <v>-2.46</v>
      </c>
      <c r="J2437" s="9">
        <f t="shared" si="380"/>
        <v>0</v>
      </c>
      <c r="K2437" s="5">
        <f t="shared" si="381"/>
        <v>-1.96</v>
      </c>
      <c r="L2437" s="9">
        <f t="shared" si="382"/>
        <v>0</v>
      </c>
      <c r="M2437" s="5">
        <f t="shared" ca="1" si="383"/>
        <v>0.44600000000000006</v>
      </c>
      <c r="N2437" s="9">
        <f t="shared" ca="1" si="384"/>
        <v>1</v>
      </c>
      <c r="O2437" s="5">
        <f t="shared" ca="1" si="385"/>
        <v>-0.40099999999999997</v>
      </c>
      <c r="P2437" s="9">
        <f t="shared" ca="1" si="386"/>
        <v>0</v>
      </c>
      <c r="Q2437" s="5">
        <f t="shared" ca="1" si="387"/>
        <v>-0.44904761904761903</v>
      </c>
      <c r="R2437" s="9">
        <f t="shared" ca="1" si="388"/>
        <v>0</v>
      </c>
      <c r="S2437" s="5">
        <f t="shared" si="389"/>
        <v>1</v>
      </c>
    </row>
    <row r="2438" spans="1:19" x14ac:dyDescent="0.3">
      <c r="A2438" s="7">
        <v>42247</v>
      </c>
      <c r="B2438" s="3">
        <v>46626</v>
      </c>
      <c r="C2438" s="3">
        <v>47151</v>
      </c>
      <c r="D2438" s="3">
        <v>47151</v>
      </c>
      <c r="E2438" s="3">
        <v>45570</v>
      </c>
      <c r="F2438" s="4" t="s">
        <v>826</v>
      </c>
      <c r="G2438" s="1">
        <f>VALUE(LEFT(F2438,LEN(F2438)-1))*CHOOSE(MATCH(RIGHT(F2438,1),{"K";"M";"B"},0),1000,1000000,1000000000)</f>
        <v>4950000</v>
      </c>
      <c r="H2438" s="6">
        <v>-1.12E-2</v>
      </c>
      <c r="I2438" s="5">
        <f>+Dados_Históricos___Ibovespa_2015_a_2025[[#This Row],[Var%]]*100</f>
        <v>-1.1199999999999999</v>
      </c>
      <c r="J2438" s="9">
        <f t="shared" si="380"/>
        <v>0</v>
      </c>
      <c r="K2438" s="5">
        <f t="shared" si="381"/>
        <v>-0.61999999999999988</v>
      </c>
      <c r="L2438" s="9">
        <f t="shared" si="382"/>
        <v>0</v>
      </c>
      <c r="M2438" s="5">
        <f t="shared" ca="1" si="383"/>
        <v>1.032</v>
      </c>
      <c r="N2438" s="9">
        <f t="shared" ca="1" si="384"/>
        <v>1</v>
      </c>
      <c r="O2438" s="5">
        <f t="shared" ca="1" si="385"/>
        <v>-0.10500000000000002</v>
      </c>
      <c r="P2438" s="9">
        <f t="shared" ca="1" si="386"/>
        <v>0</v>
      </c>
      <c r="Q2438" s="5">
        <f t="shared" ca="1" si="387"/>
        <v>-0.4</v>
      </c>
      <c r="R2438" s="9">
        <f t="shared" ca="1" si="388"/>
        <v>0</v>
      </c>
      <c r="S2438" s="5">
        <f t="shared" si="389"/>
        <v>1</v>
      </c>
    </row>
    <row r="2439" spans="1:19" x14ac:dyDescent="0.3">
      <c r="A2439" s="7">
        <v>42244</v>
      </c>
      <c r="B2439" s="3">
        <v>47154</v>
      </c>
      <c r="C2439" s="3">
        <v>47697</v>
      </c>
      <c r="D2439" s="3">
        <v>47872</v>
      </c>
      <c r="E2439" s="3">
        <v>46847</v>
      </c>
      <c r="F2439" s="4" t="s">
        <v>881</v>
      </c>
      <c r="G2439" s="1">
        <f>VALUE(LEFT(F2439,LEN(F2439)-1))*CHOOSE(MATCH(RIGHT(F2439,1),{"K";"M";"B"},0),1000,1000000,1000000000)</f>
        <v>3900000</v>
      </c>
      <c r="H2439" s="6">
        <v>-1.18E-2</v>
      </c>
      <c r="I2439" s="5">
        <f>+Dados_Históricos___Ibovespa_2015_a_2025[[#This Row],[Var%]]*100</f>
        <v>-1.18</v>
      </c>
      <c r="J2439" s="9">
        <f t="shared" si="380"/>
        <v>0</v>
      </c>
      <c r="K2439" s="5">
        <f t="shared" si="381"/>
        <v>-0.67999999999999994</v>
      </c>
      <c r="L2439" s="9">
        <f t="shared" si="382"/>
        <v>0</v>
      </c>
      <c r="M2439" s="5">
        <f t="shared" ca="1" si="383"/>
        <v>0.65</v>
      </c>
      <c r="N2439" s="9">
        <f t="shared" ca="1" si="384"/>
        <v>1</v>
      </c>
      <c r="O2439" s="5">
        <f t="shared" ca="1" si="385"/>
        <v>-5.4000000000000034E-2</v>
      </c>
      <c r="P2439" s="9">
        <f t="shared" ca="1" si="386"/>
        <v>0</v>
      </c>
      <c r="Q2439" s="5">
        <f t="shared" ca="1" si="387"/>
        <v>-0.25428571428571428</v>
      </c>
      <c r="R2439" s="9">
        <f t="shared" ca="1" si="388"/>
        <v>0</v>
      </c>
      <c r="S2439" s="5">
        <f t="shared" si="389"/>
        <v>1</v>
      </c>
    </row>
    <row r="2440" spans="1:19" x14ac:dyDescent="0.3">
      <c r="A2440" s="7">
        <v>42243</v>
      </c>
      <c r="B2440" s="3">
        <v>47715</v>
      </c>
      <c r="C2440" s="3">
        <v>46038</v>
      </c>
      <c r="D2440" s="3">
        <v>47997</v>
      </c>
      <c r="E2440" s="3">
        <v>46038</v>
      </c>
      <c r="F2440" s="4" t="s">
        <v>956</v>
      </c>
      <c r="G2440" s="1">
        <f>VALUE(LEFT(F2440,LEN(F2440)-1))*CHOOSE(MATCH(RIGHT(F2440,1),{"K";"M";"B"},0),1000,1000000,1000000000)</f>
        <v>4380000</v>
      </c>
      <c r="H2440" s="6">
        <v>3.6400000000000002E-2</v>
      </c>
      <c r="I2440" s="5">
        <f>+Dados_Históricos___Ibovespa_2015_a_2025[[#This Row],[Var%]]*100</f>
        <v>3.64</v>
      </c>
      <c r="J2440" s="9">
        <f t="shared" si="380"/>
        <v>1</v>
      </c>
      <c r="K2440" s="5">
        <f t="shared" si="381"/>
        <v>3.14</v>
      </c>
      <c r="L2440" s="9">
        <f t="shared" si="382"/>
        <v>1</v>
      </c>
      <c r="M2440" s="5">
        <f t="shared" ca="1" si="383"/>
        <v>0.48799999999999988</v>
      </c>
      <c r="N2440" s="9">
        <f t="shared" ca="1" si="384"/>
        <v>1</v>
      </c>
      <c r="O2440" s="5">
        <f t="shared" ca="1" si="385"/>
        <v>-4.1000000000000071E-2</v>
      </c>
      <c r="P2440" s="9">
        <f t="shared" ca="1" si="386"/>
        <v>0</v>
      </c>
      <c r="Q2440" s="5">
        <f t="shared" ca="1" si="387"/>
        <v>-0.23095238095238094</v>
      </c>
      <c r="R2440" s="9">
        <f t="shared" ca="1" si="388"/>
        <v>0</v>
      </c>
      <c r="S2440" s="5">
        <f t="shared" si="389"/>
        <v>1</v>
      </c>
    </row>
    <row r="2441" spans="1:19" x14ac:dyDescent="0.3">
      <c r="A2441" s="7">
        <v>42242</v>
      </c>
      <c r="B2441" s="3">
        <v>46038</v>
      </c>
      <c r="C2441" s="3">
        <v>44546</v>
      </c>
      <c r="D2441" s="3">
        <v>46039</v>
      </c>
      <c r="E2441" s="3">
        <v>44540</v>
      </c>
      <c r="F2441" s="4" t="s">
        <v>1017</v>
      </c>
      <c r="G2441" s="1">
        <f>VALUE(LEFT(F2441,LEN(F2441)-1))*CHOOSE(MATCH(RIGHT(F2441,1),{"K";"M";"B"},0),1000,1000000,1000000000)</f>
        <v>3860000</v>
      </c>
      <c r="H2441" s="6">
        <v>3.3500000000000002E-2</v>
      </c>
      <c r="I2441" s="5">
        <f>+Dados_Históricos___Ibovespa_2015_a_2025[[#This Row],[Var%]]*100</f>
        <v>3.35</v>
      </c>
      <c r="J2441" s="9">
        <f t="shared" si="380"/>
        <v>1</v>
      </c>
      <c r="K2441" s="5">
        <f t="shared" si="381"/>
        <v>2.85</v>
      </c>
      <c r="L2441" s="9">
        <f t="shared" si="382"/>
        <v>1</v>
      </c>
      <c r="M2441" s="5">
        <f t="shared" ca="1" si="383"/>
        <v>-0.21400000000000005</v>
      </c>
      <c r="N2441" s="9">
        <f t="shared" ca="1" si="384"/>
        <v>0</v>
      </c>
      <c r="O2441" s="5">
        <f t="shared" ca="1" si="385"/>
        <v>-0.4830000000000001</v>
      </c>
      <c r="P2441" s="9">
        <f t="shared" ca="1" si="386"/>
        <v>0</v>
      </c>
      <c r="Q2441" s="5">
        <f t="shared" ca="1" si="387"/>
        <v>-0.34238095238095251</v>
      </c>
      <c r="R2441" s="9">
        <f t="shared" ca="1" si="388"/>
        <v>0</v>
      </c>
      <c r="S2441" s="5">
        <f t="shared" si="389"/>
        <v>1</v>
      </c>
    </row>
    <row r="2442" spans="1:19" x14ac:dyDescent="0.3">
      <c r="A2442" s="7">
        <v>42241</v>
      </c>
      <c r="B2442" s="3">
        <v>44545</v>
      </c>
      <c r="C2442" s="3">
        <v>44338</v>
      </c>
      <c r="D2442" s="3">
        <v>45588</v>
      </c>
      <c r="E2442" s="3">
        <v>44338</v>
      </c>
      <c r="F2442" s="4" t="s">
        <v>825</v>
      </c>
      <c r="G2442" s="1">
        <f>VALUE(LEFT(F2442,LEN(F2442)-1))*CHOOSE(MATCH(RIGHT(F2442,1),{"K";"M";"B"},0),1000,1000000,1000000000)</f>
        <v>3840000</v>
      </c>
      <c r="H2442" s="6">
        <v>4.7000000000000002E-3</v>
      </c>
      <c r="I2442" s="5">
        <f>+Dados_Históricos___Ibovespa_2015_a_2025[[#This Row],[Var%]]*100</f>
        <v>0.47000000000000003</v>
      </c>
      <c r="J2442" s="9">
        <f t="shared" si="380"/>
        <v>1</v>
      </c>
      <c r="K2442" s="5">
        <f t="shared" si="381"/>
        <v>0</v>
      </c>
      <c r="L2442" s="9">
        <f t="shared" si="382"/>
        <v>0</v>
      </c>
      <c r="M2442" s="5">
        <f t="shared" ca="1" si="383"/>
        <v>-1.2480000000000002</v>
      </c>
      <c r="N2442" s="9">
        <f t="shared" ca="1" si="384"/>
        <v>0</v>
      </c>
      <c r="O2442" s="5">
        <f t="shared" ca="1" si="385"/>
        <v>-0.95700000000000018</v>
      </c>
      <c r="P2442" s="9">
        <f t="shared" ca="1" si="386"/>
        <v>0</v>
      </c>
      <c r="Q2442" s="5">
        <f t="shared" ca="1" si="387"/>
        <v>-0.41714285714285732</v>
      </c>
      <c r="R2442" s="9">
        <f t="shared" ca="1" si="388"/>
        <v>0</v>
      </c>
      <c r="S2442" s="5">
        <f t="shared" si="389"/>
        <v>1</v>
      </c>
    </row>
    <row r="2443" spans="1:19" x14ac:dyDescent="0.3">
      <c r="A2443" s="7">
        <v>42240</v>
      </c>
      <c r="B2443" s="3">
        <v>44336</v>
      </c>
      <c r="C2443" s="3">
        <v>45715</v>
      </c>
      <c r="D2443" s="3">
        <v>45715</v>
      </c>
      <c r="E2443" s="3">
        <v>42749</v>
      </c>
      <c r="F2443" s="4" t="s">
        <v>1193</v>
      </c>
      <c r="G2443" s="1">
        <f>VALUE(LEFT(F2443,LEN(F2443)-1))*CHOOSE(MATCH(RIGHT(F2443,1),{"K";"M";"B"},0),1000,1000000,1000000000)</f>
        <v>4870000</v>
      </c>
      <c r="H2443" s="6">
        <v>-3.0300000000000001E-2</v>
      </c>
      <c r="I2443" s="5">
        <f>+Dados_Históricos___Ibovespa_2015_a_2025[[#This Row],[Var%]]*100</f>
        <v>-3.0300000000000002</v>
      </c>
      <c r="J2443" s="9">
        <f t="shared" si="380"/>
        <v>0</v>
      </c>
      <c r="K2443" s="5">
        <f t="shared" si="381"/>
        <v>-2.5300000000000002</v>
      </c>
      <c r="L2443" s="9">
        <f t="shared" si="382"/>
        <v>0</v>
      </c>
      <c r="M2443" s="5">
        <f t="shared" ca="1" si="383"/>
        <v>-1.2420000000000002</v>
      </c>
      <c r="N2443" s="9">
        <f t="shared" ca="1" si="384"/>
        <v>0</v>
      </c>
      <c r="O2443" s="5">
        <f t="shared" ca="1" si="385"/>
        <v>-1.0610000000000002</v>
      </c>
      <c r="P2443" s="9">
        <f t="shared" ca="1" si="386"/>
        <v>0</v>
      </c>
      <c r="Q2443" s="5">
        <f t="shared" ca="1" si="387"/>
        <v>-0.48904761904761918</v>
      </c>
      <c r="R2443" s="9">
        <f t="shared" ca="1" si="388"/>
        <v>0</v>
      </c>
      <c r="S2443" s="5">
        <f t="shared" si="389"/>
        <v>-0.99999999999999989</v>
      </c>
    </row>
    <row r="2444" spans="1:19" x14ac:dyDescent="0.3">
      <c r="A2444" s="7">
        <v>42237</v>
      </c>
      <c r="B2444" s="3">
        <v>45720</v>
      </c>
      <c r="C2444" s="3">
        <v>46649</v>
      </c>
      <c r="D2444" s="3">
        <v>46649</v>
      </c>
      <c r="E2444" s="3">
        <v>45677</v>
      </c>
      <c r="F2444" s="4" t="s">
        <v>1135</v>
      </c>
      <c r="G2444" s="1">
        <f>VALUE(LEFT(F2444,LEN(F2444)-1))*CHOOSE(MATCH(RIGHT(F2444,1),{"K";"M";"B"},0),1000,1000000,1000000000)</f>
        <v>2960000</v>
      </c>
      <c r="H2444" s="6">
        <v>-1.9900000000000001E-2</v>
      </c>
      <c r="I2444" s="5">
        <f>+Dados_Históricos___Ibovespa_2015_a_2025[[#This Row],[Var%]]*100</f>
        <v>-1.9900000000000002</v>
      </c>
      <c r="J2444" s="9">
        <f t="shared" si="380"/>
        <v>0</v>
      </c>
      <c r="K2444" s="5">
        <f t="shared" si="381"/>
        <v>-1.4900000000000002</v>
      </c>
      <c r="L2444" s="9">
        <f t="shared" si="382"/>
        <v>0</v>
      </c>
      <c r="M2444" s="5">
        <f t="shared" ca="1" si="383"/>
        <v>-0.75800000000000012</v>
      </c>
      <c r="N2444" s="9">
        <f t="shared" ca="1" si="384"/>
        <v>0</v>
      </c>
      <c r="O2444" s="5">
        <f t="shared" ca="1" si="385"/>
        <v>-0.59800000000000009</v>
      </c>
      <c r="P2444" s="9">
        <f t="shared" ca="1" si="386"/>
        <v>0</v>
      </c>
      <c r="Q2444" s="5">
        <f t="shared" ca="1" si="387"/>
        <v>-0.39857142857142863</v>
      </c>
      <c r="R2444" s="9">
        <f t="shared" ca="1" si="388"/>
        <v>0</v>
      </c>
      <c r="S2444" s="5">
        <f t="shared" si="389"/>
        <v>-1</v>
      </c>
    </row>
    <row r="2445" spans="1:19" x14ac:dyDescent="0.3">
      <c r="A2445" s="7">
        <v>42236</v>
      </c>
      <c r="B2445" s="3">
        <v>46649</v>
      </c>
      <c r="C2445" s="3">
        <v>46588</v>
      </c>
      <c r="D2445" s="3">
        <v>46781</v>
      </c>
      <c r="E2445" s="3">
        <v>46030</v>
      </c>
      <c r="F2445" s="4" t="s">
        <v>1056</v>
      </c>
      <c r="G2445" s="1">
        <f>VALUE(LEFT(F2445,LEN(F2445)-1))*CHOOSE(MATCH(RIGHT(F2445,1),{"K";"M";"B"},0),1000,1000000,1000000000)</f>
        <v>3040000</v>
      </c>
      <c r="H2445" s="6">
        <v>1.2999999999999999E-3</v>
      </c>
      <c r="I2445" s="5">
        <f>+Dados_Históricos___Ibovespa_2015_a_2025[[#This Row],[Var%]]*100</f>
        <v>0.13</v>
      </c>
      <c r="J2445" s="9">
        <f t="shared" si="380"/>
        <v>1</v>
      </c>
      <c r="K2445" s="5">
        <f t="shared" si="381"/>
        <v>0</v>
      </c>
      <c r="L2445" s="9">
        <f t="shared" si="382"/>
        <v>0</v>
      </c>
      <c r="M2445" s="5">
        <f t="shared" ca="1" si="383"/>
        <v>-0.56999999999999995</v>
      </c>
      <c r="N2445" s="9">
        <f t="shared" ca="1" si="384"/>
        <v>0</v>
      </c>
      <c r="O2445" s="5">
        <f t="shared" ca="1" si="385"/>
        <v>-0.68599999999999994</v>
      </c>
      <c r="P2445" s="9">
        <f t="shared" ca="1" si="386"/>
        <v>0</v>
      </c>
      <c r="Q2445" s="5">
        <f t="shared" ca="1" si="387"/>
        <v>-0.40761904761904755</v>
      </c>
      <c r="R2445" s="9">
        <f t="shared" ca="1" si="388"/>
        <v>0</v>
      </c>
      <c r="S2445" s="5">
        <f t="shared" si="389"/>
        <v>1</v>
      </c>
    </row>
    <row r="2446" spans="1:19" x14ac:dyDescent="0.3">
      <c r="A2446" s="7">
        <v>42235</v>
      </c>
      <c r="B2446" s="3">
        <v>46588</v>
      </c>
      <c r="C2446" s="3">
        <v>47451</v>
      </c>
      <c r="D2446" s="3">
        <v>47451</v>
      </c>
      <c r="E2446" s="3">
        <v>45977</v>
      </c>
      <c r="F2446" s="4" t="s">
        <v>1062</v>
      </c>
      <c r="G2446" s="1">
        <f>VALUE(LEFT(F2446,LEN(F2446)-1))*CHOOSE(MATCH(RIGHT(F2446,1),{"K";"M";"B"},0),1000,1000000,1000000000)</f>
        <v>3340000</v>
      </c>
      <c r="H2446" s="6">
        <v>-1.8200000000000001E-2</v>
      </c>
      <c r="I2446" s="5">
        <f>+Dados_Históricos___Ibovespa_2015_a_2025[[#This Row],[Var%]]*100</f>
        <v>-1.82</v>
      </c>
      <c r="J2446" s="9">
        <f t="shared" si="380"/>
        <v>0</v>
      </c>
      <c r="K2446" s="5">
        <f t="shared" si="381"/>
        <v>-1.32</v>
      </c>
      <c r="L2446" s="9">
        <f t="shared" si="382"/>
        <v>0</v>
      </c>
      <c r="M2446" s="5">
        <f t="shared" ca="1" si="383"/>
        <v>-0.752</v>
      </c>
      <c r="N2446" s="9">
        <f t="shared" ca="1" si="384"/>
        <v>0</v>
      </c>
      <c r="O2446" s="5">
        <f t="shared" ca="1" si="385"/>
        <v>-0.75400000000000011</v>
      </c>
      <c r="P2446" s="9">
        <f t="shared" ca="1" si="386"/>
        <v>0</v>
      </c>
      <c r="Q2446" s="5">
        <f t="shared" ca="1" si="387"/>
        <v>-0.46523809523809528</v>
      </c>
      <c r="R2446" s="9">
        <f t="shared" ca="1" si="388"/>
        <v>0</v>
      </c>
      <c r="S2446" s="5">
        <f t="shared" si="389"/>
        <v>-1</v>
      </c>
    </row>
    <row r="2447" spans="1:19" x14ac:dyDescent="0.3">
      <c r="A2447" s="7">
        <v>42234</v>
      </c>
      <c r="B2447" s="3">
        <v>47451</v>
      </c>
      <c r="C2447" s="3">
        <v>47220</v>
      </c>
      <c r="D2447" s="3">
        <v>48084</v>
      </c>
      <c r="E2447" s="3">
        <v>46676</v>
      </c>
      <c r="F2447" s="4" t="s">
        <v>1072</v>
      </c>
      <c r="G2447" s="1">
        <f>VALUE(LEFT(F2447,LEN(F2447)-1))*CHOOSE(MATCH(RIGHT(F2447,1),{"K";"M";"B"},0),1000,1000000,1000000000)</f>
        <v>3650000</v>
      </c>
      <c r="H2447" s="6">
        <v>5.0000000000000001E-3</v>
      </c>
      <c r="I2447" s="5">
        <f>+Dados_Históricos___Ibovespa_2015_a_2025[[#This Row],[Var%]]*100</f>
        <v>0.5</v>
      </c>
      <c r="J2447" s="9">
        <f t="shared" si="380"/>
        <v>1</v>
      </c>
      <c r="K2447" s="5">
        <f t="shared" si="381"/>
        <v>0</v>
      </c>
      <c r="L2447" s="9">
        <f t="shared" si="382"/>
        <v>0</v>
      </c>
      <c r="M2447" s="5">
        <f t="shared" ca="1" si="383"/>
        <v>-0.66600000000000004</v>
      </c>
      <c r="N2447" s="9">
        <f t="shared" ca="1" si="384"/>
        <v>0</v>
      </c>
      <c r="O2447" s="5">
        <f t="shared" ca="1" si="385"/>
        <v>-0.52600000000000002</v>
      </c>
      <c r="P2447" s="9">
        <f t="shared" ca="1" si="386"/>
        <v>0</v>
      </c>
      <c r="Q2447" s="5">
        <f t="shared" ca="1" si="387"/>
        <v>-0.38999999999999996</v>
      </c>
      <c r="R2447" s="9">
        <f t="shared" ca="1" si="388"/>
        <v>0</v>
      </c>
      <c r="S2447" s="5">
        <f t="shared" si="389"/>
        <v>1</v>
      </c>
    </row>
    <row r="2448" spans="1:19" x14ac:dyDescent="0.3">
      <c r="A2448" s="7">
        <v>42233</v>
      </c>
      <c r="B2448" s="3">
        <v>47217</v>
      </c>
      <c r="C2448" s="3">
        <v>47509</v>
      </c>
      <c r="D2448" s="3">
        <v>47788</v>
      </c>
      <c r="E2448" s="3">
        <v>47217</v>
      </c>
      <c r="F2448" s="4" t="s">
        <v>1116</v>
      </c>
      <c r="G2448" s="1">
        <f>VALUE(LEFT(F2448,LEN(F2448)-1))*CHOOSE(MATCH(RIGHT(F2448,1),{"K";"M";"B"},0),1000,1000000,1000000000)</f>
        <v>2490000</v>
      </c>
      <c r="H2448" s="6">
        <v>-6.1000000000000004E-3</v>
      </c>
      <c r="I2448" s="5">
        <f>+Dados_Históricos___Ibovespa_2015_a_2025[[#This Row],[Var%]]*100</f>
        <v>-0.61</v>
      </c>
      <c r="J2448" s="9">
        <f t="shared" si="380"/>
        <v>0</v>
      </c>
      <c r="K2448" s="5">
        <f t="shared" si="381"/>
        <v>-0.10999999999999999</v>
      </c>
      <c r="L2448" s="9">
        <f t="shared" si="382"/>
        <v>0</v>
      </c>
      <c r="M2448" s="5">
        <f t="shared" ca="1" si="383"/>
        <v>-0.88000000000000012</v>
      </c>
      <c r="N2448" s="9">
        <f t="shared" ca="1" si="384"/>
        <v>0</v>
      </c>
      <c r="O2448" s="5">
        <f t="shared" ca="1" si="385"/>
        <v>-0.59199999999999997</v>
      </c>
      <c r="P2448" s="9">
        <f t="shared" ca="1" si="386"/>
        <v>0</v>
      </c>
      <c r="Q2448" s="5">
        <f t="shared" ca="1" si="387"/>
        <v>-0.48142857142857143</v>
      </c>
      <c r="R2448" s="9">
        <f t="shared" ca="1" si="388"/>
        <v>0</v>
      </c>
      <c r="S2448" s="5">
        <f t="shared" si="389"/>
        <v>1</v>
      </c>
    </row>
    <row r="2449" spans="1:19" x14ac:dyDescent="0.3">
      <c r="A2449" s="7">
        <v>42230</v>
      </c>
      <c r="B2449" s="3">
        <v>47508</v>
      </c>
      <c r="C2449" s="3">
        <v>48010</v>
      </c>
      <c r="D2449" s="3">
        <v>48186</v>
      </c>
      <c r="E2449" s="3">
        <v>47508</v>
      </c>
      <c r="F2449" s="4" t="s">
        <v>1086</v>
      </c>
      <c r="G2449" s="1">
        <f>VALUE(LEFT(F2449,LEN(F2449)-1))*CHOOSE(MATCH(RIGHT(F2449,1),{"K";"M";"B"},0),1000,1000000,1000000000)</f>
        <v>2970000</v>
      </c>
      <c r="H2449" s="6">
        <v>-1.0500000000000001E-2</v>
      </c>
      <c r="I2449" s="5">
        <f>+Dados_Históricos___Ibovespa_2015_a_2025[[#This Row],[Var%]]*100</f>
        <v>-1.05</v>
      </c>
      <c r="J2449" s="9">
        <f t="shared" si="380"/>
        <v>0</v>
      </c>
      <c r="K2449" s="5">
        <f t="shared" si="381"/>
        <v>-0.55000000000000004</v>
      </c>
      <c r="L2449" s="9">
        <f t="shared" si="382"/>
        <v>0</v>
      </c>
      <c r="M2449" s="5">
        <f t="shared" ca="1" si="383"/>
        <v>-0.438</v>
      </c>
      <c r="N2449" s="9">
        <f t="shared" ca="1" si="384"/>
        <v>0</v>
      </c>
      <c r="O2449" s="5">
        <f t="shared" ca="1" si="385"/>
        <v>-0.67400000000000004</v>
      </c>
      <c r="P2449" s="9">
        <f t="shared" ca="1" si="386"/>
        <v>0</v>
      </c>
      <c r="Q2449" s="5">
        <f t="shared" ca="1" si="387"/>
        <v>-0.51761904761904765</v>
      </c>
      <c r="R2449" s="9">
        <f t="shared" ca="1" si="388"/>
        <v>0</v>
      </c>
      <c r="S2449" s="5">
        <f t="shared" si="389"/>
        <v>-1</v>
      </c>
    </row>
    <row r="2450" spans="1:19" x14ac:dyDescent="0.3">
      <c r="A2450" s="7">
        <v>42229</v>
      </c>
      <c r="B2450" s="3">
        <v>48010</v>
      </c>
      <c r="C2450" s="3">
        <v>48390</v>
      </c>
      <c r="D2450" s="3">
        <v>48606</v>
      </c>
      <c r="E2450" s="3">
        <v>47722</v>
      </c>
      <c r="F2450" s="4" t="s">
        <v>1144</v>
      </c>
      <c r="G2450" s="1">
        <f>VALUE(LEFT(F2450,LEN(F2450)-1))*CHOOSE(MATCH(RIGHT(F2450,1),{"K";"M";"B"},0),1000,1000000,1000000000)</f>
        <v>3290000</v>
      </c>
      <c r="H2450" s="6">
        <v>-7.7999999999999996E-3</v>
      </c>
      <c r="I2450" s="5">
        <f>+Dados_Históricos___Ibovespa_2015_a_2025[[#This Row],[Var%]]*100</f>
        <v>-0.77999999999999992</v>
      </c>
      <c r="J2450" s="9">
        <f t="shared" si="380"/>
        <v>0</v>
      </c>
      <c r="K2450" s="5">
        <f t="shared" si="381"/>
        <v>-0.27999999999999992</v>
      </c>
      <c r="L2450" s="9">
        <f t="shared" si="382"/>
        <v>0</v>
      </c>
      <c r="M2450" s="5">
        <f t="shared" ca="1" si="383"/>
        <v>-0.80199999999999994</v>
      </c>
      <c r="N2450" s="9">
        <f t="shared" ca="1" si="384"/>
        <v>0</v>
      </c>
      <c r="O2450" s="5">
        <f t="shared" ca="1" si="385"/>
        <v>-0.37499999999999994</v>
      </c>
      <c r="P2450" s="9">
        <f t="shared" ca="1" si="386"/>
        <v>0</v>
      </c>
      <c r="Q2450" s="5">
        <f t="shared" ca="1" si="387"/>
        <v>-0.45238095238095238</v>
      </c>
      <c r="R2450" s="9">
        <f t="shared" ca="1" si="388"/>
        <v>0</v>
      </c>
      <c r="S2450" s="5">
        <f t="shared" si="389"/>
        <v>0.99999999999999978</v>
      </c>
    </row>
    <row r="2451" spans="1:19" x14ac:dyDescent="0.3">
      <c r="A2451" s="7">
        <v>42228</v>
      </c>
      <c r="B2451" s="3">
        <v>48388</v>
      </c>
      <c r="C2451" s="3">
        <v>49064</v>
      </c>
      <c r="D2451" s="3">
        <v>49064</v>
      </c>
      <c r="E2451" s="3">
        <v>48028</v>
      </c>
      <c r="F2451" s="4" t="s">
        <v>874</v>
      </c>
      <c r="G2451" s="1">
        <f>VALUE(LEFT(F2451,LEN(F2451)-1))*CHOOSE(MATCH(RIGHT(F2451,1),{"K";"M";"B"},0),1000,1000000,1000000000)</f>
        <v>4370000</v>
      </c>
      <c r="H2451" s="6">
        <v>-1.3899999999999999E-2</v>
      </c>
      <c r="I2451" s="5">
        <f>+Dados_Históricos___Ibovespa_2015_a_2025[[#This Row],[Var%]]*100</f>
        <v>-1.39</v>
      </c>
      <c r="J2451" s="9">
        <f t="shared" si="380"/>
        <v>0</v>
      </c>
      <c r="K2451" s="5">
        <f t="shared" si="381"/>
        <v>-0.8899999999999999</v>
      </c>
      <c r="L2451" s="9">
        <f t="shared" si="382"/>
        <v>0</v>
      </c>
      <c r="M2451" s="5">
        <f t="shared" ca="1" si="383"/>
        <v>-0.75600000000000001</v>
      </c>
      <c r="N2451" s="9">
        <f t="shared" ca="1" si="384"/>
        <v>0</v>
      </c>
      <c r="O2451" s="5">
        <f t="shared" ca="1" si="385"/>
        <v>-0.36599999999999999</v>
      </c>
      <c r="P2451" s="9">
        <f t="shared" ca="1" si="386"/>
        <v>0</v>
      </c>
      <c r="Q2451" s="5">
        <f t="shared" ca="1" si="387"/>
        <v>-0.44523809523809521</v>
      </c>
      <c r="R2451" s="9">
        <f t="shared" ca="1" si="388"/>
        <v>0</v>
      </c>
      <c r="S2451" s="5">
        <f t="shared" si="389"/>
        <v>-1</v>
      </c>
    </row>
    <row r="2452" spans="1:19" x14ac:dyDescent="0.3">
      <c r="A2452" s="7">
        <v>42227</v>
      </c>
      <c r="B2452" s="3">
        <v>49072</v>
      </c>
      <c r="C2452" s="3">
        <v>49340</v>
      </c>
      <c r="D2452" s="3">
        <v>49340</v>
      </c>
      <c r="E2452" s="3">
        <v>48306</v>
      </c>
      <c r="F2452" s="4" t="s">
        <v>1144</v>
      </c>
      <c r="G2452" s="1">
        <f>VALUE(LEFT(F2452,LEN(F2452)-1))*CHOOSE(MATCH(RIGHT(F2452,1),{"K";"M";"B"},0),1000,1000000,1000000000)</f>
        <v>3290000</v>
      </c>
      <c r="H2452" s="6">
        <v>-5.7000000000000002E-3</v>
      </c>
      <c r="I2452" s="5">
        <f>+Dados_Históricos___Ibovespa_2015_a_2025[[#This Row],[Var%]]*100</f>
        <v>-0.57000000000000006</v>
      </c>
      <c r="J2452" s="9">
        <f t="shared" si="380"/>
        <v>0</v>
      </c>
      <c r="K2452" s="5">
        <f t="shared" si="381"/>
        <v>-7.0000000000000062E-2</v>
      </c>
      <c r="L2452" s="9">
        <f t="shared" si="382"/>
        <v>0</v>
      </c>
      <c r="M2452" s="5">
        <f t="shared" ca="1" si="383"/>
        <v>-0.38600000000000001</v>
      </c>
      <c r="N2452" s="9">
        <f t="shared" ca="1" si="384"/>
        <v>0</v>
      </c>
      <c r="O2452" s="5">
        <f t="shared" ca="1" si="385"/>
        <v>-9.7000000000000045E-2</v>
      </c>
      <c r="P2452" s="9">
        <f t="shared" ca="1" si="386"/>
        <v>0</v>
      </c>
      <c r="Q2452" s="5">
        <f t="shared" ca="1" si="387"/>
        <v>-0.36809523809523814</v>
      </c>
      <c r="R2452" s="9">
        <f t="shared" ca="1" si="388"/>
        <v>0</v>
      </c>
      <c r="S2452" s="5">
        <f t="shared" si="389"/>
        <v>-1</v>
      </c>
    </row>
    <row r="2453" spans="1:19" x14ac:dyDescent="0.3">
      <c r="A2453" s="7">
        <v>42226</v>
      </c>
      <c r="B2453" s="3">
        <v>49353</v>
      </c>
      <c r="C2453" s="3">
        <v>48578</v>
      </c>
      <c r="D2453" s="3">
        <v>49512</v>
      </c>
      <c r="E2453" s="3">
        <v>48578</v>
      </c>
      <c r="F2453" s="4" t="s">
        <v>1049</v>
      </c>
      <c r="G2453" s="1">
        <f>VALUE(LEFT(F2453,LEN(F2453)-1))*CHOOSE(MATCH(RIGHT(F2453,1),{"K";"M";"B"},0),1000,1000000,1000000000)</f>
        <v>2930000</v>
      </c>
      <c r="H2453" s="6">
        <v>1.6E-2</v>
      </c>
      <c r="I2453" s="5">
        <f>+Dados_Históricos___Ibovespa_2015_a_2025[[#This Row],[Var%]]*100</f>
        <v>1.6</v>
      </c>
      <c r="J2453" s="9">
        <f t="shared" si="380"/>
        <v>1</v>
      </c>
      <c r="K2453" s="5">
        <f t="shared" si="381"/>
        <v>1.1000000000000001</v>
      </c>
      <c r="L2453" s="9">
        <f t="shared" si="382"/>
        <v>1</v>
      </c>
      <c r="M2453" s="5">
        <f t="shared" ca="1" si="383"/>
        <v>-0.30399999999999994</v>
      </c>
      <c r="N2453" s="9">
        <f t="shared" ca="1" si="384"/>
        <v>0</v>
      </c>
      <c r="O2453" s="5">
        <f t="shared" ca="1" si="385"/>
        <v>0.13800000000000004</v>
      </c>
      <c r="P2453" s="9">
        <f t="shared" ca="1" si="386"/>
        <v>1</v>
      </c>
      <c r="Q2453" s="5">
        <f t="shared" ca="1" si="387"/>
        <v>-0.29333333333333333</v>
      </c>
      <c r="R2453" s="9">
        <f t="shared" ca="1" si="388"/>
        <v>0</v>
      </c>
      <c r="S2453" s="5">
        <f t="shared" si="389"/>
        <v>-1</v>
      </c>
    </row>
    <row r="2454" spans="1:19" x14ac:dyDescent="0.3">
      <c r="A2454" s="7">
        <v>42223</v>
      </c>
      <c r="B2454" s="3">
        <v>48577</v>
      </c>
      <c r="C2454" s="3">
        <v>50013</v>
      </c>
      <c r="D2454" s="3">
        <v>50013</v>
      </c>
      <c r="E2454" s="3">
        <v>48512</v>
      </c>
      <c r="F2454" s="4" t="s">
        <v>936</v>
      </c>
      <c r="G2454" s="1">
        <f>VALUE(LEFT(F2454,LEN(F2454)-1))*CHOOSE(MATCH(RIGHT(F2454,1),{"K";"M";"B"},0),1000,1000000,1000000000)</f>
        <v>3320000</v>
      </c>
      <c r="H2454" s="6">
        <v>-2.87E-2</v>
      </c>
      <c r="I2454" s="5">
        <f>+Dados_Históricos___Ibovespa_2015_a_2025[[#This Row],[Var%]]*100</f>
        <v>-2.87</v>
      </c>
      <c r="J2454" s="9">
        <f t="shared" si="380"/>
        <v>0</v>
      </c>
      <c r="K2454" s="5">
        <f t="shared" si="381"/>
        <v>-2.37</v>
      </c>
      <c r="L2454" s="9">
        <f t="shared" si="382"/>
        <v>0</v>
      </c>
      <c r="M2454" s="5">
        <f t="shared" ca="1" si="383"/>
        <v>-0.90999999999999992</v>
      </c>
      <c r="N2454" s="9">
        <f t="shared" ca="1" si="384"/>
        <v>0</v>
      </c>
      <c r="O2454" s="5">
        <f t="shared" ca="1" si="385"/>
        <v>-0.12599999999999997</v>
      </c>
      <c r="P2454" s="9">
        <f t="shared" ca="1" si="386"/>
        <v>0</v>
      </c>
      <c r="Q2454" s="5">
        <f t="shared" ca="1" si="387"/>
        <v>-0.29523809523809524</v>
      </c>
      <c r="R2454" s="9">
        <f t="shared" ca="1" si="388"/>
        <v>0</v>
      </c>
      <c r="S2454" s="5">
        <f t="shared" si="389"/>
        <v>-1</v>
      </c>
    </row>
    <row r="2455" spans="1:19" x14ac:dyDescent="0.3">
      <c r="A2455" s="7">
        <v>42222</v>
      </c>
      <c r="B2455" s="3">
        <v>50011</v>
      </c>
      <c r="C2455" s="3">
        <v>50280</v>
      </c>
      <c r="D2455" s="3">
        <v>50534</v>
      </c>
      <c r="E2455" s="3">
        <v>49624</v>
      </c>
      <c r="F2455" s="4" t="s">
        <v>993</v>
      </c>
      <c r="G2455" s="1">
        <f>VALUE(LEFT(F2455,LEN(F2455)-1))*CHOOSE(MATCH(RIGHT(F2455,1),{"K";"M";"B"},0),1000,1000000,1000000000)</f>
        <v>3750000</v>
      </c>
      <c r="H2455" s="6">
        <v>-5.4999999999999997E-3</v>
      </c>
      <c r="I2455" s="5">
        <f>+Dados_Históricos___Ibovespa_2015_a_2025[[#This Row],[Var%]]*100</f>
        <v>-0.54999999999999993</v>
      </c>
      <c r="J2455" s="9">
        <f t="shared" si="380"/>
        <v>0</v>
      </c>
      <c r="K2455" s="5">
        <f t="shared" si="381"/>
        <v>-4.9999999999999933E-2</v>
      </c>
      <c r="L2455" s="9">
        <f t="shared" si="382"/>
        <v>0</v>
      </c>
      <c r="M2455" s="5">
        <f t="shared" ca="1" si="383"/>
        <v>5.2000000000000005E-2</v>
      </c>
      <c r="N2455" s="9">
        <f t="shared" ca="1" si="384"/>
        <v>1</v>
      </c>
      <c r="O2455" s="5">
        <f t="shared" ca="1" si="385"/>
        <v>4.8000000000000043E-2</v>
      </c>
      <c r="P2455" s="9">
        <f t="shared" ca="1" si="386"/>
        <v>1</v>
      </c>
      <c r="Q2455" s="5">
        <f t="shared" ca="1" si="387"/>
        <v>-0.20952380952380945</v>
      </c>
      <c r="R2455" s="9">
        <f t="shared" ca="1" si="388"/>
        <v>0</v>
      </c>
      <c r="S2455" s="5">
        <f t="shared" si="389"/>
        <v>1</v>
      </c>
    </row>
    <row r="2456" spans="1:19" x14ac:dyDescent="0.3">
      <c r="A2456" s="7">
        <v>42221</v>
      </c>
      <c r="B2456" s="3">
        <v>50287</v>
      </c>
      <c r="C2456" s="3">
        <v>50067</v>
      </c>
      <c r="D2456" s="3">
        <v>50853</v>
      </c>
      <c r="E2456" s="3">
        <v>50067</v>
      </c>
      <c r="F2456" s="4" t="s">
        <v>1113</v>
      </c>
      <c r="G2456" s="1">
        <f>VALUE(LEFT(F2456,LEN(F2456)-1))*CHOOSE(MATCH(RIGHT(F2456,1),{"K";"M";"B"},0),1000,1000000,1000000000)</f>
        <v>2750000</v>
      </c>
      <c r="H2456" s="6">
        <v>4.5999999999999999E-3</v>
      </c>
      <c r="I2456" s="5">
        <f>+Dados_Históricos___Ibovespa_2015_a_2025[[#This Row],[Var%]]*100</f>
        <v>0.45999999999999996</v>
      </c>
      <c r="J2456" s="9">
        <f t="shared" si="380"/>
        <v>1</v>
      </c>
      <c r="K2456" s="5">
        <f t="shared" si="381"/>
        <v>0</v>
      </c>
      <c r="L2456" s="9">
        <f t="shared" si="382"/>
        <v>0</v>
      </c>
      <c r="M2456" s="5">
        <f t="shared" ca="1" si="383"/>
        <v>2.4000000000000021E-2</v>
      </c>
      <c r="N2456" s="9">
        <f t="shared" ca="1" si="384"/>
        <v>1</v>
      </c>
      <c r="O2456" s="5">
        <f t="shared" ca="1" si="385"/>
        <v>-0.11499999999999999</v>
      </c>
      <c r="P2456" s="9">
        <f t="shared" ca="1" si="386"/>
        <v>0</v>
      </c>
      <c r="Q2456" s="5">
        <f t="shared" ca="1" si="387"/>
        <v>-0.1657142857142857</v>
      </c>
      <c r="R2456" s="9">
        <f t="shared" ca="1" si="388"/>
        <v>0</v>
      </c>
      <c r="S2456" s="5">
        <f t="shared" si="389"/>
        <v>-1</v>
      </c>
    </row>
    <row r="2457" spans="1:19" x14ac:dyDescent="0.3">
      <c r="A2457" s="7">
        <v>42220</v>
      </c>
      <c r="B2457" s="3">
        <v>50058</v>
      </c>
      <c r="C2457" s="3">
        <v>50138</v>
      </c>
      <c r="D2457" s="3">
        <v>50574</v>
      </c>
      <c r="E2457" s="3">
        <v>49827</v>
      </c>
      <c r="F2457" s="4" t="s">
        <v>1113</v>
      </c>
      <c r="G2457" s="1">
        <f>VALUE(LEFT(F2457,LEN(F2457)-1))*CHOOSE(MATCH(RIGHT(F2457,1),{"K";"M";"B"},0),1000,1000000,1000000000)</f>
        <v>2750000</v>
      </c>
      <c r="H2457" s="6">
        <v>-1.6000000000000001E-3</v>
      </c>
      <c r="I2457" s="5">
        <f>+Dados_Históricos___Ibovespa_2015_a_2025[[#This Row],[Var%]]*100</f>
        <v>-0.16</v>
      </c>
      <c r="J2457" s="9">
        <f t="shared" si="380"/>
        <v>0</v>
      </c>
      <c r="K2457" s="5">
        <f t="shared" si="381"/>
        <v>0</v>
      </c>
      <c r="L2457" s="9">
        <f t="shared" si="382"/>
        <v>0</v>
      </c>
      <c r="M2457" s="5">
        <f t="shared" ca="1" si="383"/>
        <v>0.19200000000000003</v>
      </c>
      <c r="N2457" s="9">
        <f t="shared" ca="1" si="384"/>
        <v>1</v>
      </c>
      <c r="O2457" s="5">
        <f t="shared" ca="1" si="385"/>
        <v>-0.26900000000000002</v>
      </c>
      <c r="P2457" s="9">
        <f t="shared" ca="1" si="386"/>
        <v>0</v>
      </c>
      <c r="Q2457" s="5">
        <f t="shared" ca="1" si="387"/>
        <v>-0.2209523809523809</v>
      </c>
      <c r="R2457" s="9">
        <f t="shared" ca="1" si="388"/>
        <v>0</v>
      </c>
      <c r="S2457" s="5">
        <v>0</v>
      </c>
    </row>
    <row r="2458" spans="1:19" x14ac:dyDescent="0.3">
      <c r="A2458" s="7">
        <v>42219</v>
      </c>
      <c r="B2458" s="3">
        <v>50138</v>
      </c>
      <c r="C2458" s="3">
        <v>50867</v>
      </c>
      <c r="D2458" s="3">
        <v>50867</v>
      </c>
      <c r="E2458" s="3">
        <v>50054</v>
      </c>
      <c r="F2458" s="4" t="s">
        <v>895</v>
      </c>
      <c r="G2458" s="1">
        <f>VALUE(LEFT(F2458,LEN(F2458)-1))*CHOOSE(MATCH(RIGHT(F2458,1),{"K";"M";"B"},0),1000,1000000,1000000000)</f>
        <v>2690000</v>
      </c>
      <c r="H2458" s="6">
        <v>-1.43E-2</v>
      </c>
      <c r="I2458" s="5">
        <f>+Dados_Históricos___Ibovespa_2015_a_2025[[#This Row],[Var%]]*100</f>
        <v>-1.43</v>
      </c>
      <c r="J2458" s="9">
        <f t="shared" si="380"/>
        <v>0</v>
      </c>
      <c r="K2458" s="5">
        <f t="shared" si="381"/>
        <v>-0.92999999999999994</v>
      </c>
      <c r="L2458" s="9">
        <f t="shared" si="382"/>
        <v>0</v>
      </c>
      <c r="M2458" s="5">
        <f t="shared" ca="1" si="383"/>
        <v>0.58000000000000007</v>
      </c>
      <c r="N2458" s="9">
        <f t="shared" ca="1" si="384"/>
        <v>1</v>
      </c>
      <c r="O2458" s="5">
        <f t="shared" ca="1" si="385"/>
        <v>-0.27699999999999997</v>
      </c>
      <c r="P2458" s="9">
        <f t="shared" ca="1" si="386"/>
        <v>0</v>
      </c>
      <c r="Q2458" s="5">
        <f t="shared" ca="1" si="387"/>
        <v>-0.26619047619047614</v>
      </c>
      <c r="R2458" s="9">
        <f t="shared" ca="1" si="388"/>
        <v>0</v>
      </c>
      <c r="S2458" s="5">
        <f t="shared" si="389"/>
        <v>1</v>
      </c>
    </row>
    <row r="2459" spans="1:19" x14ac:dyDescent="0.3">
      <c r="A2459" s="7">
        <v>42216</v>
      </c>
      <c r="B2459" s="3">
        <v>50865</v>
      </c>
      <c r="C2459" s="3">
        <v>49897</v>
      </c>
      <c r="D2459" s="3">
        <v>50895</v>
      </c>
      <c r="E2459" s="3">
        <v>49892</v>
      </c>
      <c r="F2459" s="4" t="s">
        <v>1051</v>
      </c>
      <c r="G2459" s="1">
        <f>VALUE(LEFT(F2459,LEN(F2459)-1))*CHOOSE(MATCH(RIGHT(F2459,1),{"K";"M";"B"},0),1000,1000000,1000000000)</f>
        <v>3140000</v>
      </c>
      <c r="H2459" s="6">
        <v>1.9400000000000001E-2</v>
      </c>
      <c r="I2459" s="5">
        <f>+Dados_Históricos___Ibovespa_2015_a_2025[[#This Row],[Var%]]*100</f>
        <v>1.94</v>
      </c>
      <c r="J2459" s="9">
        <f t="shared" si="380"/>
        <v>1</v>
      </c>
      <c r="K2459" s="5">
        <f t="shared" si="381"/>
        <v>1.44</v>
      </c>
      <c r="L2459" s="9">
        <f t="shared" si="382"/>
        <v>1</v>
      </c>
      <c r="M2459" s="5">
        <f t="shared" ca="1" si="383"/>
        <v>0.65800000000000003</v>
      </c>
      <c r="N2459" s="9">
        <f t="shared" ca="1" si="384"/>
        <v>1</v>
      </c>
      <c r="O2459" s="5">
        <f t="shared" ca="1" si="385"/>
        <v>-0.27600000000000002</v>
      </c>
      <c r="P2459" s="9">
        <f t="shared" ca="1" si="386"/>
        <v>0</v>
      </c>
      <c r="Q2459" s="5">
        <f t="shared" ca="1" si="387"/>
        <v>-0.16666666666666671</v>
      </c>
      <c r="R2459" s="9">
        <f t="shared" ca="1" si="388"/>
        <v>0</v>
      </c>
      <c r="S2459" s="5">
        <f t="shared" si="389"/>
        <v>1</v>
      </c>
    </row>
    <row r="2460" spans="1:19" x14ac:dyDescent="0.3">
      <c r="A2460" s="7">
        <v>42215</v>
      </c>
      <c r="B2460" s="3">
        <v>49897</v>
      </c>
      <c r="C2460" s="3">
        <v>50245</v>
      </c>
      <c r="D2460" s="3">
        <v>50645</v>
      </c>
      <c r="E2460" s="3">
        <v>49612</v>
      </c>
      <c r="F2460" s="4" t="s">
        <v>1010</v>
      </c>
      <c r="G2460" s="1">
        <f>VALUE(LEFT(F2460,LEN(F2460)-1))*CHOOSE(MATCH(RIGHT(F2460,1),{"K";"M";"B"},0),1000,1000000,1000000000)</f>
        <v>3260000</v>
      </c>
      <c r="H2460" s="6">
        <v>-6.8999999999999999E-3</v>
      </c>
      <c r="I2460" s="5">
        <f>+Dados_Históricos___Ibovespa_2015_a_2025[[#This Row],[Var%]]*100</f>
        <v>-0.69</v>
      </c>
      <c r="J2460" s="9">
        <f t="shared" si="380"/>
        <v>0</v>
      </c>
      <c r="K2460" s="5">
        <f t="shared" si="381"/>
        <v>-0.18999999999999995</v>
      </c>
      <c r="L2460" s="9">
        <f t="shared" si="382"/>
        <v>0</v>
      </c>
      <c r="M2460" s="5">
        <f t="shared" ca="1" si="383"/>
        <v>4.4000000000000039E-2</v>
      </c>
      <c r="N2460" s="9">
        <f t="shared" ca="1" si="384"/>
        <v>1</v>
      </c>
      <c r="O2460" s="5">
        <f t="shared" ca="1" si="385"/>
        <v>-0.60699999999999998</v>
      </c>
      <c r="P2460" s="9">
        <f t="shared" ca="1" si="386"/>
        <v>0</v>
      </c>
      <c r="Q2460" s="5">
        <f t="shared" ca="1" si="387"/>
        <v>-0.28809523809523813</v>
      </c>
      <c r="R2460" s="9">
        <f t="shared" ca="1" si="388"/>
        <v>0</v>
      </c>
      <c r="S2460" s="5">
        <f t="shared" si="389"/>
        <v>-1</v>
      </c>
    </row>
    <row r="2461" spans="1:19" x14ac:dyDescent="0.3">
      <c r="A2461" s="7">
        <v>42214</v>
      </c>
      <c r="B2461" s="3">
        <v>50245</v>
      </c>
      <c r="C2461" s="3">
        <v>49602</v>
      </c>
      <c r="D2461" s="3">
        <v>50333</v>
      </c>
      <c r="E2461" s="3">
        <v>49422</v>
      </c>
      <c r="F2461" s="4" t="s">
        <v>993</v>
      </c>
      <c r="G2461" s="1">
        <f>VALUE(LEFT(F2461,LEN(F2461)-1))*CHOOSE(MATCH(RIGHT(F2461,1),{"K";"M";"B"},0),1000,1000000,1000000000)</f>
        <v>3750000</v>
      </c>
      <c r="H2461" s="6">
        <v>1.2999999999999999E-2</v>
      </c>
      <c r="I2461" s="5">
        <f>+Dados_Históricos___Ibovespa_2015_a_2025[[#This Row],[Var%]]*100</f>
        <v>1.3</v>
      </c>
      <c r="J2461" s="9">
        <f t="shared" si="380"/>
        <v>1</v>
      </c>
      <c r="K2461" s="5">
        <f t="shared" si="381"/>
        <v>0.8</v>
      </c>
      <c r="L2461" s="9">
        <f t="shared" si="382"/>
        <v>1</v>
      </c>
      <c r="M2461" s="5">
        <f t="shared" ca="1" si="383"/>
        <v>-0.254</v>
      </c>
      <c r="N2461" s="9">
        <f t="shared" ca="1" si="384"/>
        <v>0</v>
      </c>
      <c r="O2461" s="5">
        <f t="shared" ca="1" si="385"/>
        <v>-0.50600000000000001</v>
      </c>
      <c r="P2461" s="9">
        <f t="shared" ca="1" si="386"/>
        <v>0</v>
      </c>
      <c r="Q2461" s="5">
        <f t="shared" ca="1" si="387"/>
        <v>-0.24904761904761902</v>
      </c>
      <c r="R2461" s="9">
        <f t="shared" ca="1" si="388"/>
        <v>0</v>
      </c>
      <c r="S2461" s="5">
        <f t="shared" si="389"/>
        <v>1</v>
      </c>
    </row>
    <row r="2462" spans="1:19" x14ac:dyDescent="0.3">
      <c r="A2462" s="7">
        <v>42213</v>
      </c>
      <c r="B2462" s="3">
        <v>49602</v>
      </c>
      <c r="C2462" s="3">
        <v>48740</v>
      </c>
      <c r="D2462" s="3">
        <v>49871</v>
      </c>
      <c r="E2462" s="3">
        <v>48740</v>
      </c>
      <c r="F2462" s="4" t="s">
        <v>883</v>
      </c>
      <c r="G2462" s="1">
        <f>VALUE(LEFT(F2462,LEN(F2462)-1))*CHOOSE(MATCH(RIGHT(F2462,1),{"K";"M";"B"},0),1000,1000000,1000000000)</f>
        <v>4139999.9999999995</v>
      </c>
      <c r="H2462" s="6">
        <v>1.78E-2</v>
      </c>
      <c r="I2462" s="5">
        <f>+Dados_Históricos___Ibovespa_2015_a_2025[[#This Row],[Var%]]*100</f>
        <v>1.78</v>
      </c>
      <c r="J2462" s="9">
        <f t="shared" si="380"/>
        <v>1</v>
      </c>
      <c r="K2462" s="5">
        <f t="shared" si="381"/>
        <v>1.28</v>
      </c>
      <c r="L2462" s="9">
        <f t="shared" si="382"/>
        <v>1</v>
      </c>
      <c r="M2462" s="5">
        <f t="shared" ca="1" si="383"/>
        <v>-0.73000000000000009</v>
      </c>
      <c r="N2462" s="9">
        <f t="shared" ca="1" si="384"/>
        <v>0</v>
      </c>
      <c r="O2462" s="5">
        <f t="shared" ca="1" si="385"/>
        <v>-0.69900000000000007</v>
      </c>
      <c r="P2462" s="9">
        <f t="shared" ca="1" si="386"/>
        <v>0</v>
      </c>
      <c r="Q2462" s="5">
        <f t="shared" ca="1" si="387"/>
        <v>-0.39952380952380956</v>
      </c>
      <c r="R2462" s="9">
        <f t="shared" ca="1" si="388"/>
        <v>0</v>
      </c>
      <c r="S2462" s="5">
        <f t="shared" si="389"/>
        <v>1</v>
      </c>
    </row>
    <row r="2463" spans="1:19" x14ac:dyDescent="0.3">
      <c r="A2463" s="7">
        <v>42212</v>
      </c>
      <c r="B2463" s="3">
        <v>48736</v>
      </c>
      <c r="C2463" s="3">
        <v>49246</v>
      </c>
      <c r="D2463" s="3">
        <v>49298</v>
      </c>
      <c r="E2463" s="3">
        <v>48640</v>
      </c>
      <c r="F2463" s="4" t="s">
        <v>1183</v>
      </c>
      <c r="G2463" s="1">
        <f>VALUE(LEFT(F2463,LEN(F2463)-1))*CHOOSE(MATCH(RIGHT(F2463,1),{"K";"M";"B"},0),1000,1000000,1000000000)</f>
        <v>3490000</v>
      </c>
      <c r="H2463" s="6">
        <v>-1.04E-2</v>
      </c>
      <c r="I2463" s="5">
        <f>+Dados_Históricos___Ibovespa_2015_a_2025[[#This Row],[Var%]]*100</f>
        <v>-1.04</v>
      </c>
      <c r="J2463" s="9">
        <f t="shared" si="380"/>
        <v>0</v>
      </c>
      <c r="K2463" s="5">
        <f t="shared" si="381"/>
        <v>-0.54</v>
      </c>
      <c r="L2463" s="9">
        <f t="shared" si="382"/>
        <v>0</v>
      </c>
      <c r="M2463" s="5">
        <f t="shared" ca="1" si="383"/>
        <v>-1.1339999999999999</v>
      </c>
      <c r="N2463" s="9">
        <f t="shared" ca="1" si="384"/>
        <v>0</v>
      </c>
      <c r="O2463" s="5">
        <f t="shared" ca="1" si="385"/>
        <v>-0.85400000000000009</v>
      </c>
      <c r="P2463" s="9">
        <f t="shared" ca="1" si="386"/>
        <v>0</v>
      </c>
      <c r="Q2463" s="5">
        <f t="shared" ca="1" si="387"/>
        <v>-0.40904761904761894</v>
      </c>
      <c r="R2463" s="9">
        <f t="shared" ca="1" si="388"/>
        <v>0</v>
      </c>
      <c r="S2463" s="5">
        <f t="shared" si="389"/>
        <v>1.0000000000000002</v>
      </c>
    </row>
    <row r="2464" spans="1:19" x14ac:dyDescent="0.3">
      <c r="A2464" s="7">
        <v>42209</v>
      </c>
      <c r="B2464" s="3">
        <v>49246</v>
      </c>
      <c r="C2464" s="3">
        <v>49804</v>
      </c>
      <c r="D2464" s="3">
        <v>49831</v>
      </c>
      <c r="E2464" s="3">
        <v>48624</v>
      </c>
      <c r="F2464" s="4" t="s">
        <v>1190</v>
      </c>
      <c r="G2464" s="1">
        <f>VALUE(LEFT(F2464,LEN(F2464)-1))*CHOOSE(MATCH(RIGHT(F2464,1),{"K";"M";"B"},0),1000,1000000,1000000000)</f>
        <v>3740000</v>
      </c>
      <c r="H2464" s="6">
        <v>-1.1299999999999999E-2</v>
      </c>
      <c r="I2464" s="5">
        <f>+Dados_Históricos___Ibovespa_2015_a_2025[[#This Row],[Var%]]*100</f>
        <v>-1.1299999999999999</v>
      </c>
      <c r="J2464" s="9">
        <f t="shared" si="380"/>
        <v>0</v>
      </c>
      <c r="K2464" s="5">
        <f t="shared" si="381"/>
        <v>-0.62999999999999989</v>
      </c>
      <c r="L2464" s="9">
        <f t="shared" si="382"/>
        <v>0</v>
      </c>
      <c r="M2464" s="5">
        <f t="shared" ca="1" si="383"/>
        <v>-1.2100000000000002</v>
      </c>
      <c r="N2464" s="9">
        <f t="shared" ca="1" si="384"/>
        <v>0</v>
      </c>
      <c r="O2464" s="5">
        <f t="shared" ca="1" si="385"/>
        <v>-0.65</v>
      </c>
      <c r="P2464" s="9">
        <f t="shared" ca="1" si="386"/>
        <v>0</v>
      </c>
      <c r="Q2464" s="5">
        <f t="shared" ca="1" si="387"/>
        <v>-0.41857142857142859</v>
      </c>
      <c r="R2464" s="9">
        <f t="shared" ca="1" si="388"/>
        <v>0</v>
      </c>
      <c r="S2464" s="5">
        <f t="shared" si="389"/>
        <v>-1</v>
      </c>
    </row>
    <row r="2465" spans="1:19" x14ac:dyDescent="0.3">
      <c r="A2465" s="7">
        <v>42208</v>
      </c>
      <c r="B2465" s="3">
        <v>49807</v>
      </c>
      <c r="C2465" s="3">
        <v>50916</v>
      </c>
      <c r="D2465" s="3">
        <v>51063</v>
      </c>
      <c r="E2465" s="3">
        <v>49668</v>
      </c>
      <c r="F2465" s="4" t="s">
        <v>864</v>
      </c>
      <c r="G2465" s="1">
        <f>VALUE(LEFT(F2465,LEN(F2465)-1))*CHOOSE(MATCH(RIGHT(F2465,1),{"K";"M";"B"},0),1000,1000000,1000000000)</f>
        <v>4310000</v>
      </c>
      <c r="H2465" s="6">
        <v>-2.18E-2</v>
      </c>
      <c r="I2465" s="5">
        <f>+Dados_Históricos___Ibovespa_2015_a_2025[[#This Row],[Var%]]*100</f>
        <v>-2.1800000000000002</v>
      </c>
      <c r="J2465" s="9">
        <f t="shared" si="380"/>
        <v>0</v>
      </c>
      <c r="K2465" s="5">
        <f t="shared" si="381"/>
        <v>-1.6800000000000002</v>
      </c>
      <c r="L2465" s="9">
        <f t="shared" si="382"/>
        <v>0</v>
      </c>
      <c r="M2465" s="5">
        <f t="shared" ca="1" si="383"/>
        <v>-1.258</v>
      </c>
      <c r="N2465" s="9">
        <f t="shared" ca="1" si="384"/>
        <v>0</v>
      </c>
      <c r="O2465" s="5">
        <f t="shared" ca="1" si="385"/>
        <v>-0.38099999999999995</v>
      </c>
      <c r="P2465" s="9">
        <f t="shared" ca="1" si="386"/>
        <v>0</v>
      </c>
      <c r="Q2465" s="5">
        <f t="shared" ca="1" si="387"/>
        <v>-0.3585714285714286</v>
      </c>
      <c r="R2465" s="9">
        <f t="shared" ca="1" si="388"/>
        <v>0</v>
      </c>
      <c r="S2465" s="5">
        <f t="shared" si="389"/>
        <v>-1</v>
      </c>
    </row>
    <row r="2466" spans="1:19" x14ac:dyDescent="0.3">
      <c r="A2466" s="7">
        <v>42207</v>
      </c>
      <c r="B2466" s="3">
        <v>50916</v>
      </c>
      <c r="C2466" s="3">
        <v>51474</v>
      </c>
      <c r="D2466" s="3">
        <v>51474</v>
      </c>
      <c r="E2466" s="3">
        <v>50592</v>
      </c>
      <c r="F2466" s="4" t="s">
        <v>1012</v>
      </c>
      <c r="G2466" s="1">
        <f>VALUE(LEFT(F2466,LEN(F2466)-1))*CHOOSE(MATCH(RIGHT(F2466,1),{"K";"M";"B"},0),1000,1000000,1000000000)</f>
        <v>3220000</v>
      </c>
      <c r="H2466" s="6">
        <v>-1.0800000000000001E-2</v>
      </c>
      <c r="I2466" s="5">
        <f>+Dados_Históricos___Ibovespa_2015_a_2025[[#This Row],[Var%]]*100</f>
        <v>-1.08</v>
      </c>
      <c r="J2466" s="9">
        <f t="shared" si="380"/>
        <v>0</v>
      </c>
      <c r="K2466" s="5">
        <f t="shared" si="381"/>
        <v>-0.58000000000000007</v>
      </c>
      <c r="L2466" s="9">
        <f t="shared" si="382"/>
        <v>0</v>
      </c>
      <c r="M2466" s="5">
        <f t="shared" ca="1" si="383"/>
        <v>-0.75800000000000012</v>
      </c>
      <c r="N2466" s="9">
        <f t="shared" ca="1" si="384"/>
        <v>0</v>
      </c>
      <c r="O2466" s="5">
        <f t="shared" ca="1" si="385"/>
        <v>-0.27000000000000013</v>
      </c>
      <c r="P2466" s="9">
        <f t="shared" ca="1" si="386"/>
        <v>0</v>
      </c>
      <c r="Q2466" s="5">
        <f t="shared" ca="1" si="387"/>
        <v>-0.26285714285714296</v>
      </c>
      <c r="R2466" s="9">
        <f t="shared" ca="1" si="388"/>
        <v>0</v>
      </c>
      <c r="S2466" s="5">
        <f t="shared" si="389"/>
        <v>-1</v>
      </c>
    </row>
    <row r="2467" spans="1:19" x14ac:dyDescent="0.3">
      <c r="A2467" s="7">
        <v>42206</v>
      </c>
      <c r="B2467" s="3">
        <v>51474</v>
      </c>
      <c r="C2467" s="3">
        <v>51603</v>
      </c>
      <c r="D2467" s="3">
        <v>51998</v>
      </c>
      <c r="E2467" s="3">
        <v>51244</v>
      </c>
      <c r="F2467" s="4" t="s">
        <v>1124</v>
      </c>
      <c r="G2467" s="1">
        <f>VALUE(LEFT(F2467,LEN(F2467)-1))*CHOOSE(MATCH(RIGHT(F2467,1),{"K";"M";"B"},0),1000,1000000,1000000000)</f>
        <v>3030000</v>
      </c>
      <c r="H2467" s="6">
        <v>-2.3999999999999998E-3</v>
      </c>
      <c r="I2467" s="5">
        <f>+Dados_Históricos___Ibovespa_2015_a_2025[[#This Row],[Var%]]*100</f>
        <v>-0.24</v>
      </c>
      <c r="J2467" s="9">
        <f t="shared" si="380"/>
        <v>0</v>
      </c>
      <c r="K2467" s="5">
        <f t="shared" si="381"/>
        <v>0</v>
      </c>
      <c r="L2467" s="9">
        <f t="shared" si="382"/>
        <v>0</v>
      </c>
      <c r="M2467" s="5">
        <f t="shared" ca="1" si="383"/>
        <v>-0.66800000000000004</v>
      </c>
      <c r="N2467" s="9">
        <f t="shared" ca="1" si="384"/>
        <v>0</v>
      </c>
      <c r="O2467" s="5">
        <f t="shared" ca="1" si="385"/>
        <v>-0.12500000000000006</v>
      </c>
      <c r="P2467" s="9">
        <f t="shared" ca="1" si="386"/>
        <v>0</v>
      </c>
      <c r="Q2467" s="5">
        <f t="shared" ca="1" si="387"/>
        <v>-0.20142857142857146</v>
      </c>
      <c r="R2467" s="9">
        <f t="shared" ca="1" si="388"/>
        <v>0</v>
      </c>
      <c r="S2467" s="5">
        <f t="shared" si="389"/>
        <v>-1</v>
      </c>
    </row>
    <row r="2468" spans="1:19" x14ac:dyDescent="0.3">
      <c r="A2468" s="7">
        <v>42205</v>
      </c>
      <c r="B2468" s="3">
        <v>51600</v>
      </c>
      <c r="C2468" s="3">
        <v>52341</v>
      </c>
      <c r="D2468" s="3">
        <v>52424</v>
      </c>
      <c r="E2468" s="3">
        <v>51525</v>
      </c>
      <c r="F2468" s="4" t="s">
        <v>1117</v>
      </c>
      <c r="G2468" s="1">
        <f>VALUE(LEFT(F2468,LEN(F2468)-1))*CHOOSE(MATCH(RIGHT(F2468,1),{"K";"M";"B"},0),1000,1000000,1000000000)</f>
        <v>2720000</v>
      </c>
      <c r="H2468" s="6">
        <v>-1.4200000000000001E-2</v>
      </c>
      <c r="I2468" s="5">
        <f>+Dados_Históricos___Ibovespa_2015_a_2025[[#This Row],[Var%]]*100</f>
        <v>-1.4200000000000002</v>
      </c>
      <c r="J2468" s="9">
        <f t="shared" si="380"/>
        <v>0</v>
      </c>
      <c r="K2468" s="5">
        <f t="shared" si="381"/>
        <v>-0.92000000000000015</v>
      </c>
      <c r="L2468" s="9">
        <f t="shared" si="382"/>
        <v>0</v>
      </c>
      <c r="M2468" s="5">
        <f t="shared" ca="1" si="383"/>
        <v>-0.57400000000000007</v>
      </c>
      <c r="N2468" s="9">
        <f t="shared" ca="1" si="384"/>
        <v>0</v>
      </c>
      <c r="O2468" s="5">
        <f t="shared" ca="1" si="385"/>
        <v>-0.17100000000000004</v>
      </c>
      <c r="P2468" s="9">
        <f t="shared" ca="1" si="386"/>
        <v>0</v>
      </c>
      <c r="Q2468" s="5">
        <f t="shared" ca="1" si="387"/>
        <v>-0.23285714285714287</v>
      </c>
      <c r="R2468" s="9">
        <f t="shared" ca="1" si="388"/>
        <v>0</v>
      </c>
      <c r="S2468" s="5">
        <f t="shared" si="389"/>
        <v>1</v>
      </c>
    </row>
    <row r="2469" spans="1:19" x14ac:dyDescent="0.3">
      <c r="A2469" s="7">
        <v>42202</v>
      </c>
      <c r="B2469" s="3">
        <v>52342</v>
      </c>
      <c r="C2469" s="3">
        <v>53070</v>
      </c>
      <c r="D2469" s="3">
        <v>53310</v>
      </c>
      <c r="E2469" s="3">
        <v>52221</v>
      </c>
      <c r="F2469" s="4" t="s">
        <v>1029</v>
      </c>
      <c r="G2469" s="1">
        <f>VALUE(LEFT(F2469,LEN(F2469)-1))*CHOOSE(MATCH(RIGHT(F2469,1),{"K";"M";"B"},0),1000,1000000,1000000000)</f>
        <v>2520000</v>
      </c>
      <c r="H2469" s="6">
        <v>-1.37E-2</v>
      </c>
      <c r="I2469" s="5">
        <f>+Dados_Históricos___Ibovespa_2015_a_2025[[#This Row],[Var%]]*100</f>
        <v>-1.37</v>
      </c>
      <c r="J2469" s="9">
        <f t="shared" si="380"/>
        <v>0</v>
      </c>
      <c r="K2469" s="5">
        <f t="shared" si="381"/>
        <v>-0.87000000000000011</v>
      </c>
      <c r="L2469" s="9">
        <f t="shared" si="382"/>
        <v>0</v>
      </c>
      <c r="M2469" s="5">
        <f t="shared" ca="1" si="383"/>
        <v>-9.0000000000000038E-2</v>
      </c>
      <c r="N2469" s="9">
        <f t="shared" ca="1" si="384"/>
        <v>0</v>
      </c>
      <c r="O2469" s="5">
        <f t="shared" ca="1" si="385"/>
        <v>-0.14000000000000004</v>
      </c>
      <c r="P2469" s="9">
        <f t="shared" ca="1" si="386"/>
        <v>0</v>
      </c>
      <c r="Q2469" s="5">
        <f t="shared" ca="1" si="387"/>
        <v>-7.6666666666666689E-2</v>
      </c>
      <c r="R2469" s="9">
        <f t="shared" ca="1" si="388"/>
        <v>0</v>
      </c>
      <c r="S2469" s="5">
        <f t="shared" si="389"/>
        <v>-0.99999999999999978</v>
      </c>
    </row>
    <row r="2470" spans="1:19" x14ac:dyDescent="0.3">
      <c r="A2470" s="7">
        <v>42201</v>
      </c>
      <c r="B2470" s="3">
        <v>53070</v>
      </c>
      <c r="C2470" s="3">
        <v>52902</v>
      </c>
      <c r="D2470" s="3">
        <v>53417</v>
      </c>
      <c r="E2470" s="3">
        <v>52714</v>
      </c>
      <c r="F2470" s="4" t="s">
        <v>1194</v>
      </c>
      <c r="G2470" s="1">
        <f>VALUE(LEFT(F2470,LEN(F2470)-1))*CHOOSE(MATCH(RIGHT(F2470,1),{"K";"M";"B"},0),1000,1000000,1000000000)</f>
        <v>2140000</v>
      </c>
      <c r="H2470" s="6">
        <v>3.2000000000000002E-3</v>
      </c>
      <c r="I2470" s="5">
        <f>+Dados_Históricos___Ibovespa_2015_a_2025[[#This Row],[Var%]]*100</f>
        <v>0.32</v>
      </c>
      <c r="J2470" s="9">
        <f t="shared" si="380"/>
        <v>1</v>
      </c>
      <c r="K2470" s="5">
        <f t="shared" si="381"/>
        <v>0</v>
      </c>
      <c r="L2470" s="9">
        <f t="shared" si="382"/>
        <v>0</v>
      </c>
      <c r="M2470" s="5">
        <f t="shared" ca="1" si="383"/>
        <v>0.49599999999999989</v>
      </c>
      <c r="N2470" s="9">
        <f t="shared" ca="1" si="384"/>
        <v>1</v>
      </c>
      <c r="O2470" s="5">
        <f t="shared" ca="1" si="385"/>
        <v>6.2999999999999959E-2</v>
      </c>
      <c r="P2470" s="9">
        <f t="shared" ca="1" si="386"/>
        <v>1</v>
      </c>
      <c r="Q2470" s="5">
        <f t="shared" ca="1" si="387"/>
        <v>-5.1428571428571435E-2</v>
      </c>
      <c r="R2470" s="9">
        <f t="shared" ca="1" si="388"/>
        <v>0</v>
      </c>
      <c r="S2470" s="5">
        <f t="shared" si="389"/>
        <v>-1</v>
      </c>
    </row>
    <row r="2471" spans="1:19" x14ac:dyDescent="0.3">
      <c r="A2471" s="7">
        <v>42200</v>
      </c>
      <c r="B2471" s="3">
        <v>52902</v>
      </c>
      <c r="C2471" s="3">
        <v>53239</v>
      </c>
      <c r="D2471" s="3">
        <v>53334</v>
      </c>
      <c r="E2471" s="3">
        <v>52790</v>
      </c>
      <c r="F2471" s="4" t="s">
        <v>1195</v>
      </c>
      <c r="G2471" s="1">
        <f>VALUE(LEFT(F2471,LEN(F2471)-1))*CHOOSE(MATCH(RIGHT(F2471,1),{"K";"M";"B"},0),1000,1000000,1000000000)</f>
        <v>2610000</v>
      </c>
      <c r="H2471" s="6">
        <v>-6.3E-3</v>
      </c>
      <c r="I2471" s="5">
        <f>+Dados_Históricos___Ibovespa_2015_a_2025[[#This Row],[Var%]]*100</f>
        <v>-0.63</v>
      </c>
      <c r="J2471" s="9">
        <f t="shared" si="380"/>
        <v>0</v>
      </c>
      <c r="K2471" s="5">
        <f t="shared" si="381"/>
        <v>-0.13</v>
      </c>
      <c r="L2471" s="9">
        <f t="shared" si="382"/>
        <v>0</v>
      </c>
      <c r="M2471" s="5">
        <f t="shared" ca="1" si="383"/>
        <v>0.21799999999999997</v>
      </c>
      <c r="N2471" s="9">
        <f t="shared" ca="1" si="384"/>
        <v>1</v>
      </c>
      <c r="O2471" s="5">
        <f t="shared" ca="1" si="385"/>
        <v>-3.0000000000000016E-2</v>
      </c>
      <c r="P2471" s="9">
        <f t="shared" ca="1" si="386"/>
        <v>0</v>
      </c>
      <c r="Q2471" s="5">
        <f t="shared" ca="1" si="387"/>
        <v>-1.6190476190476182E-2</v>
      </c>
      <c r="R2471" s="9">
        <f t="shared" ca="1" si="388"/>
        <v>0</v>
      </c>
      <c r="S2471" s="5">
        <f t="shared" si="389"/>
        <v>-1</v>
      </c>
    </row>
    <row r="2472" spans="1:19" x14ac:dyDescent="0.3">
      <c r="A2472" s="7">
        <v>42199</v>
      </c>
      <c r="B2472" s="3">
        <v>53239</v>
      </c>
      <c r="C2472" s="3">
        <v>53119</v>
      </c>
      <c r="D2472" s="3">
        <v>53416</v>
      </c>
      <c r="E2472" s="3">
        <v>52653</v>
      </c>
      <c r="F2472" s="4" t="s">
        <v>1118</v>
      </c>
      <c r="G2472" s="1">
        <f>VALUE(LEFT(F2472,LEN(F2472)-1))*CHOOSE(MATCH(RIGHT(F2472,1),{"K";"M";"B"},0),1000,1000000,1000000000)</f>
        <v>2740000</v>
      </c>
      <c r="H2472" s="6">
        <v>2.3E-3</v>
      </c>
      <c r="I2472" s="5">
        <f>+Dados_Históricos___Ibovespa_2015_a_2025[[#This Row],[Var%]]*100</f>
        <v>0.22999999999999998</v>
      </c>
      <c r="J2472" s="9">
        <f t="shared" si="380"/>
        <v>1</v>
      </c>
      <c r="K2472" s="5">
        <f t="shared" si="381"/>
        <v>0</v>
      </c>
      <c r="L2472" s="9">
        <f t="shared" si="382"/>
        <v>0</v>
      </c>
      <c r="M2472" s="5">
        <f t="shared" ca="1" si="383"/>
        <v>0.41800000000000004</v>
      </c>
      <c r="N2472" s="9">
        <f t="shared" ca="1" si="384"/>
        <v>1</v>
      </c>
      <c r="O2472" s="5">
        <f t="shared" ca="1" si="385"/>
        <v>4.6000000000000006E-2</v>
      </c>
      <c r="P2472" s="9">
        <f t="shared" ca="1" si="386"/>
        <v>1</v>
      </c>
      <c r="Q2472" s="5">
        <f t="shared" ca="1" si="387"/>
        <v>-4.7619047619047528E-3</v>
      </c>
      <c r="R2472" s="9">
        <f t="shared" ca="1" si="388"/>
        <v>0</v>
      </c>
      <c r="S2472" s="5">
        <f t="shared" si="389"/>
        <v>1</v>
      </c>
    </row>
    <row r="2473" spans="1:19" x14ac:dyDescent="0.3">
      <c r="A2473" s="7">
        <v>42198</v>
      </c>
      <c r="B2473" s="3">
        <v>53119</v>
      </c>
      <c r="C2473" s="3">
        <v>52591</v>
      </c>
      <c r="D2473" s="3">
        <v>53164</v>
      </c>
      <c r="E2473" s="3">
        <v>52591</v>
      </c>
      <c r="F2473" s="4" t="s">
        <v>895</v>
      </c>
      <c r="G2473" s="1">
        <f>VALUE(LEFT(F2473,LEN(F2473)-1))*CHOOSE(MATCH(RIGHT(F2473,1),{"K";"M";"B"},0),1000,1000000,1000000000)</f>
        <v>2690000</v>
      </c>
      <c r="H2473" s="6">
        <v>0.01</v>
      </c>
      <c r="I2473" s="5">
        <f>+Dados_Históricos___Ibovespa_2015_a_2025[[#This Row],[Var%]]*100</f>
        <v>1</v>
      </c>
      <c r="J2473" s="9">
        <f t="shared" si="380"/>
        <v>1</v>
      </c>
      <c r="K2473" s="5">
        <f t="shared" si="381"/>
        <v>0.5</v>
      </c>
      <c r="L2473" s="9">
        <f t="shared" si="382"/>
        <v>1</v>
      </c>
      <c r="M2473" s="5">
        <f t="shared" ca="1" si="383"/>
        <v>0.23199999999999993</v>
      </c>
      <c r="N2473" s="9">
        <f t="shared" ca="1" si="384"/>
        <v>1</v>
      </c>
      <c r="O2473" s="5">
        <f t="shared" ca="1" si="385"/>
        <v>-0.16300000000000003</v>
      </c>
      <c r="P2473" s="9">
        <f t="shared" ca="1" si="386"/>
        <v>0</v>
      </c>
      <c r="Q2473" s="5">
        <f t="shared" ca="1" si="387"/>
        <v>-4.6190476190476192E-2</v>
      </c>
      <c r="R2473" s="9">
        <f t="shared" ca="1" si="388"/>
        <v>0</v>
      </c>
      <c r="S2473" s="5">
        <f t="shared" si="389"/>
        <v>-1</v>
      </c>
    </row>
    <row r="2474" spans="1:19" x14ac:dyDescent="0.3">
      <c r="A2474" s="7">
        <v>42195</v>
      </c>
      <c r="B2474" s="3">
        <v>52591</v>
      </c>
      <c r="C2474" s="3">
        <v>51782</v>
      </c>
      <c r="D2474" s="3">
        <v>52786</v>
      </c>
      <c r="E2474" s="3">
        <v>51782</v>
      </c>
      <c r="F2474" s="4" t="s">
        <v>1064</v>
      </c>
      <c r="G2474" s="1">
        <f>VALUE(LEFT(F2474,LEN(F2474)-1))*CHOOSE(MATCH(RIGHT(F2474,1),{"K";"M";"B"},0),1000,1000000,1000000000)</f>
        <v>2760000</v>
      </c>
      <c r="H2474" s="6">
        <v>1.5599999999999999E-2</v>
      </c>
      <c r="I2474" s="5">
        <f>+Dados_Históricos___Ibovespa_2015_a_2025[[#This Row],[Var%]]*100</f>
        <v>1.5599999999999998</v>
      </c>
      <c r="J2474" s="9">
        <f t="shared" si="380"/>
        <v>1</v>
      </c>
      <c r="K2474" s="5">
        <f t="shared" si="381"/>
        <v>1.0599999999999998</v>
      </c>
      <c r="L2474" s="9">
        <f t="shared" si="382"/>
        <v>1</v>
      </c>
      <c r="M2474" s="5">
        <f t="shared" ca="1" si="383"/>
        <v>-0.19000000000000003</v>
      </c>
      <c r="N2474" s="9">
        <f t="shared" ca="1" si="384"/>
        <v>0</v>
      </c>
      <c r="O2474" s="5">
        <f t="shared" ca="1" si="385"/>
        <v>-0.10499999999999998</v>
      </c>
      <c r="P2474" s="9">
        <f t="shared" ca="1" si="386"/>
        <v>0</v>
      </c>
      <c r="Q2474" s="5">
        <f t="shared" ca="1" si="387"/>
        <v>-0.11047619047619046</v>
      </c>
      <c r="R2474" s="9">
        <f t="shared" ca="1" si="388"/>
        <v>0</v>
      </c>
      <c r="S2474" s="5">
        <f t="shared" si="389"/>
        <v>1</v>
      </c>
    </row>
    <row r="2475" spans="1:19" x14ac:dyDescent="0.3">
      <c r="A2475" s="7">
        <v>42193</v>
      </c>
      <c r="B2475" s="3">
        <v>51782</v>
      </c>
      <c r="C2475" s="3">
        <v>52343</v>
      </c>
      <c r="D2475" s="3">
        <v>52468</v>
      </c>
      <c r="E2475" s="3">
        <v>51574</v>
      </c>
      <c r="F2475" s="4" t="s">
        <v>1086</v>
      </c>
      <c r="G2475" s="1">
        <f>VALUE(LEFT(F2475,LEN(F2475)-1))*CHOOSE(MATCH(RIGHT(F2475,1),{"K";"M";"B"},0),1000,1000000,1000000000)</f>
        <v>2970000</v>
      </c>
      <c r="H2475" s="6">
        <v>-1.0699999999999999E-2</v>
      </c>
      <c r="I2475" s="5">
        <f>+Dados_Históricos___Ibovespa_2015_a_2025[[#This Row],[Var%]]*100</f>
        <v>-1.0699999999999998</v>
      </c>
      <c r="J2475" s="9">
        <f t="shared" si="380"/>
        <v>0</v>
      </c>
      <c r="K2475" s="5">
        <f t="shared" si="381"/>
        <v>-0.56999999999999984</v>
      </c>
      <c r="L2475" s="9">
        <f t="shared" si="382"/>
        <v>0</v>
      </c>
      <c r="M2475" s="5">
        <f t="shared" ca="1" si="383"/>
        <v>-0.36999999999999994</v>
      </c>
      <c r="N2475" s="9">
        <f t="shared" ca="1" si="384"/>
        <v>0</v>
      </c>
      <c r="O2475" s="5">
        <f t="shared" ca="1" si="385"/>
        <v>-0.38499999999999995</v>
      </c>
      <c r="P2475" s="9">
        <f t="shared" ca="1" si="386"/>
        <v>0</v>
      </c>
      <c r="Q2475" s="5">
        <f t="shared" ca="1" si="387"/>
        <v>-8.904761904761907E-2</v>
      </c>
      <c r="R2475" s="9">
        <f t="shared" ca="1" si="388"/>
        <v>0</v>
      </c>
      <c r="S2475" s="5">
        <f t="shared" si="389"/>
        <v>-1</v>
      </c>
    </row>
    <row r="2476" spans="1:19" x14ac:dyDescent="0.3">
      <c r="A2476" s="7">
        <v>42192</v>
      </c>
      <c r="B2476" s="3">
        <v>52344</v>
      </c>
      <c r="C2476" s="3">
        <v>52149</v>
      </c>
      <c r="D2476" s="3">
        <v>52388</v>
      </c>
      <c r="E2476" s="3">
        <v>51130</v>
      </c>
      <c r="F2476" s="4" t="s">
        <v>1072</v>
      </c>
      <c r="G2476" s="1">
        <f>VALUE(LEFT(F2476,LEN(F2476)-1))*CHOOSE(MATCH(RIGHT(F2476,1),{"K";"M";"B"},0),1000,1000000,1000000000)</f>
        <v>3650000</v>
      </c>
      <c r="H2476" s="6">
        <v>3.7000000000000002E-3</v>
      </c>
      <c r="I2476" s="5">
        <f>+Dados_Históricos___Ibovespa_2015_a_2025[[#This Row],[Var%]]*100</f>
        <v>0.37</v>
      </c>
      <c r="J2476" s="9">
        <f t="shared" si="380"/>
        <v>1</v>
      </c>
      <c r="K2476" s="5">
        <f t="shared" si="381"/>
        <v>0</v>
      </c>
      <c r="L2476" s="9">
        <f t="shared" si="382"/>
        <v>0</v>
      </c>
      <c r="M2476" s="5">
        <f t="shared" ca="1" si="383"/>
        <v>-0.27800000000000002</v>
      </c>
      <c r="N2476" s="9">
        <f t="shared" ca="1" si="384"/>
        <v>0</v>
      </c>
      <c r="O2476" s="5">
        <f t="shared" ca="1" si="385"/>
        <v>-0.26500000000000001</v>
      </c>
      <c r="P2476" s="9">
        <f t="shared" ca="1" si="386"/>
        <v>0</v>
      </c>
      <c r="Q2476" s="5">
        <f t="shared" ca="1" si="387"/>
        <v>-3.7619047619047628E-2</v>
      </c>
      <c r="R2476" s="9">
        <f t="shared" ca="1" si="388"/>
        <v>0</v>
      </c>
      <c r="S2476" s="5">
        <f t="shared" si="389"/>
        <v>1</v>
      </c>
    </row>
    <row r="2477" spans="1:19" x14ac:dyDescent="0.3">
      <c r="A2477" s="7">
        <v>42191</v>
      </c>
      <c r="B2477" s="3">
        <v>52149</v>
      </c>
      <c r="C2477" s="3">
        <v>52510</v>
      </c>
      <c r="D2477" s="3">
        <v>52679</v>
      </c>
      <c r="E2477" s="3">
        <v>51683</v>
      </c>
      <c r="F2477" s="4" t="s">
        <v>1123</v>
      </c>
      <c r="G2477" s="1">
        <f>VALUE(LEFT(F2477,LEN(F2477)-1))*CHOOSE(MATCH(RIGHT(F2477,1),{"K";"M";"B"},0),1000,1000000,1000000000)</f>
        <v>2650000</v>
      </c>
      <c r="H2477" s="6">
        <v>-7.0000000000000001E-3</v>
      </c>
      <c r="I2477" s="5">
        <f>+Dados_Históricos___Ibovespa_2015_a_2025[[#This Row],[Var%]]*100</f>
        <v>-0.70000000000000007</v>
      </c>
      <c r="J2477" s="9">
        <f t="shared" si="380"/>
        <v>0</v>
      </c>
      <c r="K2477" s="5">
        <f t="shared" si="381"/>
        <v>-0.20000000000000007</v>
      </c>
      <c r="L2477" s="9">
        <f t="shared" si="382"/>
        <v>0</v>
      </c>
      <c r="M2477" s="5">
        <f t="shared" ca="1" si="383"/>
        <v>-0.32599999999999996</v>
      </c>
      <c r="N2477" s="9">
        <f t="shared" ca="1" si="384"/>
        <v>0</v>
      </c>
      <c r="O2477" s="5">
        <f t="shared" ca="1" si="385"/>
        <v>-0.31899999999999995</v>
      </c>
      <c r="P2477" s="9">
        <f t="shared" ca="1" si="386"/>
        <v>0</v>
      </c>
      <c r="Q2477" s="5">
        <f t="shared" ca="1" si="387"/>
        <v>-6.9999999999999993E-2</v>
      </c>
      <c r="R2477" s="9">
        <f t="shared" ca="1" si="388"/>
        <v>0</v>
      </c>
      <c r="S2477" s="5">
        <f t="shared" si="389"/>
        <v>1</v>
      </c>
    </row>
    <row r="2478" spans="1:19" x14ac:dyDescent="0.3">
      <c r="A2478" s="7">
        <v>42188</v>
      </c>
      <c r="B2478" s="3">
        <v>52519</v>
      </c>
      <c r="C2478" s="3">
        <v>53106</v>
      </c>
      <c r="D2478" s="3">
        <v>53106</v>
      </c>
      <c r="E2478" s="3">
        <v>52370</v>
      </c>
      <c r="F2478" s="4" t="s">
        <v>1196</v>
      </c>
      <c r="G2478" s="1">
        <f>VALUE(LEFT(F2478,LEN(F2478)-1))*CHOOSE(MATCH(RIGHT(F2478,1),{"K";"M";"B"},0),1000,1000000,1000000000)</f>
        <v>1540000</v>
      </c>
      <c r="H2478" s="6">
        <v>-1.11E-2</v>
      </c>
      <c r="I2478" s="5">
        <f>+Dados_Históricos___Ibovespa_2015_a_2025[[#This Row],[Var%]]*100</f>
        <v>-1.1100000000000001</v>
      </c>
      <c r="J2478" s="9">
        <f t="shared" si="380"/>
        <v>0</v>
      </c>
      <c r="K2478" s="5">
        <f t="shared" si="381"/>
        <v>-0.6100000000000001</v>
      </c>
      <c r="L2478" s="9">
        <f t="shared" si="382"/>
        <v>0</v>
      </c>
      <c r="M2478" s="5">
        <f t="shared" ca="1" si="383"/>
        <v>-0.55800000000000005</v>
      </c>
      <c r="N2478" s="9">
        <f t="shared" ca="1" si="384"/>
        <v>0</v>
      </c>
      <c r="O2478" s="5">
        <f t="shared" ca="1" si="385"/>
        <v>-0.22800000000000004</v>
      </c>
      <c r="P2478" s="9">
        <f t="shared" ca="1" si="386"/>
        <v>0</v>
      </c>
      <c r="Q2478" s="5">
        <f t="shared" ca="1" si="387"/>
        <v>-8.5714285714285729E-2</v>
      </c>
      <c r="R2478" s="9">
        <f t="shared" ca="1" si="388"/>
        <v>0</v>
      </c>
      <c r="S2478" s="5">
        <f t="shared" si="389"/>
        <v>0.99999999999999989</v>
      </c>
    </row>
    <row r="2479" spans="1:19" x14ac:dyDescent="0.3">
      <c r="A2479" s="7">
        <v>42187</v>
      </c>
      <c r="B2479" s="3">
        <v>53106</v>
      </c>
      <c r="C2479" s="3">
        <v>52758</v>
      </c>
      <c r="D2479" s="3">
        <v>53357</v>
      </c>
      <c r="E2479" s="3">
        <v>52758</v>
      </c>
      <c r="F2479" s="4" t="s">
        <v>1107</v>
      </c>
      <c r="G2479" s="1">
        <f>VALUE(LEFT(F2479,LEN(F2479)-1))*CHOOSE(MATCH(RIGHT(F2479,1),{"K";"M";"B"},0),1000,1000000,1000000000)</f>
        <v>3090000</v>
      </c>
      <c r="H2479" s="6">
        <v>6.6E-3</v>
      </c>
      <c r="I2479" s="5">
        <f>+Dados_Históricos___Ibovespa_2015_a_2025[[#This Row],[Var%]]*100</f>
        <v>0.66</v>
      </c>
      <c r="J2479" s="9">
        <f t="shared" si="380"/>
        <v>1</v>
      </c>
      <c r="K2479" s="5">
        <f t="shared" si="381"/>
        <v>0.16000000000000003</v>
      </c>
      <c r="L2479" s="9">
        <f t="shared" si="382"/>
        <v>1</v>
      </c>
      <c r="M2479" s="5">
        <f t="shared" ca="1" si="383"/>
        <v>-1.9999999999999928E-2</v>
      </c>
      <c r="N2479" s="9">
        <f t="shared" ca="1" si="384"/>
        <v>0</v>
      </c>
      <c r="O2479" s="5">
        <f t="shared" ca="1" si="385"/>
        <v>-0.20699999999999993</v>
      </c>
      <c r="P2479" s="9">
        <f t="shared" ca="1" si="386"/>
        <v>0</v>
      </c>
      <c r="Q2479" s="5">
        <f t="shared" ca="1" si="387"/>
        <v>-9.5238095238095233E-2</v>
      </c>
      <c r="R2479" s="9">
        <f t="shared" ca="1" si="388"/>
        <v>0</v>
      </c>
      <c r="S2479" s="5">
        <f t="shared" si="389"/>
        <v>1</v>
      </c>
    </row>
    <row r="2480" spans="1:19" x14ac:dyDescent="0.3">
      <c r="A2480" s="7">
        <v>42186</v>
      </c>
      <c r="B2480" s="3">
        <v>52758</v>
      </c>
      <c r="C2480" s="3">
        <v>53081</v>
      </c>
      <c r="D2480" s="3">
        <v>53456</v>
      </c>
      <c r="E2480" s="3">
        <v>52603</v>
      </c>
      <c r="F2480" s="4" t="s">
        <v>958</v>
      </c>
      <c r="G2480" s="1">
        <f>VALUE(LEFT(F2480,LEN(F2480)-1))*CHOOSE(MATCH(RIGHT(F2480,1),{"K";"M";"B"},0),1000,1000000,1000000000)</f>
        <v>2800000</v>
      </c>
      <c r="H2480" s="6">
        <v>-6.1000000000000004E-3</v>
      </c>
      <c r="I2480" s="5">
        <f>+Dados_Históricos___Ibovespa_2015_a_2025[[#This Row],[Var%]]*100</f>
        <v>-0.61</v>
      </c>
      <c r="J2480" s="9">
        <f t="shared" si="380"/>
        <v>0</v>
      </c>
      <c r="K2480" s="5">
        <f t="shared" si="381"/>
        <v>-0.10999999999999999</v>
      </c>
      <c r="L2480" s="9">
        <f t="shared" si="382"/>
        <v>0</v>
      </c>
      <c r="M2480" s="5">
        <f t="shared" ca="1" si="383"/>
        <v>-0.39999999999999997</v>
      </c>
      <c r="N2480" s="9">
        <f t="shared" ca="1" si="384"/>
        <v>0</v>
      </c>
      <c r="O2480" s="5">
        <f t="shared" ca="1" si="385"/>
        <v>-8.6999999999999966E-2</v>
      </c>
      <c r="P2480" s="9">
        <f t="shared" ca="1" si="386"/>
        <v>0</v>
      </c>
      <c r="Q2480" s="5">
        <f t="shared" ca="1" si="387"/>
        <v>-1.8571428571428555E-2</v>
      </c>
      <c r="R2480" s="9">
        <f t="shared" ca="1" si="388"/>
        <v>0</v>
      </c>
      <c r="S2480" s="5">
        <f t="shared" si="389"/>
        <v>1</v>
      </c>
    </row>
    <row r="2481" spans="1:19" x14ac:dyDescent="0.3">
      <c r="A2481" s="7">
        <v>42185</v>
      </c>
      <c r="B2481" s="3">
        <v>53081</v>
      </c>
      <c r="C2481" s="3">
        <v>53014</v>
      </c>
      <c r="D2481" s="3">
        <v>53345</v>
      </c>
      <c r="E2481" s="3">
        <v>52812</v>
      </c>
      <c r="F2481" s="4" t="s">
        <v>1025</v>
      </c>
      <c r="G2481" s="1">
        <f>VALUE(LEFT(F2481,LEN(F2481)-1))*CHOOSE(MATCH(RIGHT(F2481,1),{"K";"M";"B"},0),1000,1000000,1000000000)</f>
        <v>3110000</v>
      </c>
      <c r="H2481" s="6">
        <v>1.2999999999999999E-3</v>
      </c>
      <c r="I2481" s="5">
        <f>+Dados_Históricos___Ibovespa_2015_a_2025[[#This Row],[Var%]]*100</f>
        <v>0.13</v>
      </c>
      <c r="J2481" s="9">
        <f t="shared" si="380"/>
        <v>1</v>
      </c>
      <c r="K2481" s="5">
        <f t="shared" si="381"/>
        <v>0</v>
      </c>
      <c r="L2481" s="9">
        <f t="shared" si="382"/>
        <v>0</v>
      </c>
      <c r="M2481" s="5">
        <f t="shared" ca="1" si="383"/>
        <v>-0.25199999999999995</v>
      </c>
      <c r="N2481" s="9">
        <f t="shared" ca="1" si="384"/>
        <v>0</v>
      </c>
      <c r="O2481" s="5">
        <f t="shared" ca="1" si="385"/>
        <v>-0.10999999999999996</v>
      </c>
      <c r="P2481" s="9">
        <f t="shared" ca="1" si="386"/>
        <v>0</v>
      </c>
      <c r="Q2481" s="5">
        <f t="shared" ca="1" si="387"/>
        <v>3.4761904761904772E-2</v>
      </c>
      <c r="R2481" s="9">
        <f t="shared" ca="1" si="388"/>
        <v>1</v>
      </c>
      <c r="S2481" s="5">
        <f t="shared" si="389"/>
        <v>1</v>
      </c>
    </row>
    <row r="2482" spans="1:19" x14ac:dyDescent="0.3">
      <c r="A2482" s="7">
        <v>42184</v>
      </c>
      <c r="B2482" s="3">
        <v>53014</v>
      </c>
      <c r="C2482" s="3">
        <v>54013</v>
      </c>
      <c r="D2482" s="3">
        <v>54013</v>
      </c>
      <c r="E2482" s="3">
        <v>52647</v>
      </c>
      <c r="F2482" s="4" t="s">
        <v>1083</v>
      </c>
      <c r="G2482" s="1">
        <f>VALUE(LEFT(F2482,LEN(F2482)-1))*CHOOSE(MATCH(RIGHT(F2482,1),{"K";"M";"B"},0),1000,1000000,1000000000)</f>
        <v>2630000</v>
      </c>
      <c r="H2482" s="6">
        <v>-1.8599999999999998E-2</v>
      </c>
      <c r="I2482" s="5">
        <f>+Dados_Históricos___Ibovespa_2015_a_2025[[#This Row],[Var%]]*100</f>
        <v>-1.8599999999999999</v>
      </c>
      <c r="J2482" s="9">
        <f t="shared" si="380"/>
        <v>0</v>
      </c>
      <c r="K2482" s="5">
        <f t="shared" si="381"/>
        <v>-1.3599999999999999</v>
      </c>
      <c r="L2482" s="9">
        <f t="shared" si="382"/>
        <v>0</v>
      </c>
      <c r="M2482" s="5">
        <f t="shared" ca="1" si="383"/>
        <v>-0.31199999999999994</v>
      </c>
      <c r="N2482" s="9">
        <f t="shared" ca="1" si="384"/>
        <v>0</v>
      </c>
      <c r="O2482" s="5">
        <f t="shared" ca="1" si="385"/>
        <v>-1.6999999999999949E-2</v>
      </c>
      <c r="P2482" s="9">
        <f t="shared" ca="1" si="386"/>
        <v>0</v>
      </c>
      <c r="Q2482" s="5">
        <f t="shared" ca="1" si="387"/>
        <v>-7.8571428571428556E-2</v>
      </c>
      <c r="R2482" s="9">
        <f t="shared" ca="1" si="388"/>
        <v>0</v>
      </c>
      <c r="S2482" s="5">
        <f t="shared" si="389"/>
        <v>1</v>
      </c>
    </row>
    <row r="2483" spans="1:19" x14ac:dyDescent="0.3">
      <c r="A2483" s="7">
        <v>42181</v>
      </c>
      <c r="B2483" s="3">
        <v>54017</v>
      </c>
      <c r="C2483" s="3">
        <v>53181</v>
      </c>
      <c r="D2483" s="3">
        <v>54076</v>
      </c>
      <c r="E2483" s="3">
        <v>53151</v>
      </c>
      <c r="F2483" s="4" t="s">
        <v>1134</v>
      </c>
      <c r="G2483" s="1">
        <f>VALUE(LEFT(F2483,LEN(F2483)-1))*CHOOSE(MATCH(RIGHT(F2483,1),{"K";"M";"B"},0),1000,1000000,1000000000)</f>
        <v>2790000</v>
      </c>
      <c r="H2483" s="6">
        <v>1.5800000000000002E-2</v>
      </c>
      <c r="I2483" s="5">
        <f>+Dados_Históricos___Ibovespa_2015_a_2025[[#This Row],[Var%]]*100</f>
        <v>1.58</v>
      </c>
      <c r="J2483" s="9">
        <f t="shared" si="380"/>
        <v>1</v>
      </c>
      <c r="K2483" s="5">
        <f t="shared" si="381"/>
        <v>1.08</v>
      </c>
      <c r="L2483" s="9">
        <f t="shared" si="382"/>
        <v>1</v>
      </c>
      <c r="M2483" s="5">
        <f t="shared" ca="1" si="383"/>
        <v>0.10200000000000002</v>
      </c>
      <c r="N2483" s="9">
        <f t="shared" ca="1" si="384"/>
        <v>1</v>
      </c>
      <c r="O2483" s="5">
        <f t="shared" ca="1" si="385"/>
        <v>0.13000000000000006</v>
      </c>
      <c r="P2483" s="9">
        <f t="shared" ca="1" si="386"/>
        <v>1</v>
      </c>
      <c r="Q2483" s="5">
        <f t="shared" ca="1" si="387"/>
        <v>-1.2857142857142859E-2</v>
      </c>
      <c r="R2483" s="9">
        <f t="shared" ca="1" si="388"/>
        <v>0</v>
      </c>
      <c r="S2483" s="5">
        <f t="shared" si="389"/>
        <v>1</v>
      </c>
    </row>
    <row r="2484" spans="1:19" x14ac:dyDescent="0.3">
      <c r="A2484" s="7">
        <v>42180</v>
      </c>
      <c r="B2484" s="3">
        <v>53176</v>
      </c>
      <c r="C2484" s="3">
        <v>53840</v>
      </c>
      <c r="D2484" s="3">
        <v>53840</v>
      </c>
      <c r="E2484" s="3">
        <v>52879</v>
      </c>
      <c r="F2484" s="4" t="s">
        <v>937</v>
      </c>
      <c r="G2484" s="1">
        <f>VALUE(LEFT(F2484,LEN(F2484)-1))*CHOOSE(MATCH(RIGHT(F2484,1),{"K";"M";"B"},0),1000,1000000,1000000000)</f>
        <v>3330000</v>
      </c>
      <c r="H2484" s="6">
        <v>-1.24E-2</v>
      </c>
      <c r="I2484" s="5">
        <f>+Dados_Históricos___Ibovespa_2015_a_2025[[#This Row],[Var%]]*100</f>
        <v>-1.24</v>
      </c>
      <c r="J2484" s="9">
        <f t="shared" si="380"/>
        <v>0</v>
      </c>
      <c r="K2484" s="5">
        <f t="shared" si="381"/>
        <v>-0.74</v>
      </c>
      <c r="L2484" s="9">
        <f t="shared" si="382"/>
        <v>0</v>
      </c>
      <c r="M2484" s="5">
        <f t="shared" ca="1" si="383"/>
        <v>-0.39399999999999996</v>
      </c>
      <c r="N2484" s="9">
        <f t="shared" ca="1" si="384"/>
        <v>0</v>
      </c>
      <c r="O2484" s="5">
        <f t="shared" ca="1" si="385"/>
        <v>-9.1999999999999971E-2</v>
      </c>
      <c r="P2484" s="9">
        <f t="shared" ca="1" si="386"/>
        <v>0</v>
      </c>
      <c r="Q2484" s="5">
        <f t="shared" ca="1" si="387"/>
        <v>-3.4285714285714294E-2</v>
      </c>
      <c r="R2484" s="9">
        <f t="shared" ca="1" si="388"/>
        <v>0</v>
      </c>
      <c r="S2484" s="5">
        <f t="shared" si="389"/>
        <v>-1</v>
      </c>
    </row>
    <row r="2485" spans="1:19" x14ac:dyDescent="0.3">
      <c r="A2485" s="7">
        <v>42179</v>
      </c>
      <c r="B2485" s="3">
        <v>53843</v>
      </c>
      <c r="C2485" s="3">
        <v>53772</v>
      </c>
      <c r="D2485" s="3">
        <v>54236</v>
      </c>
      <c r="E2485" s="3">
        <v>53628</v>
      </c>
      <c r="F2485" s="4" t="s">
        <v>1069</v>
      </c>
      <c r="G2485" s="1">
        <f>VALUE(LEFT(F2485,LEN(F2485)-1))*CHOOSE(MATCH(RIGHT(F2485,1),{"K";"M";"B"},0),1000,1000000,1000000000)</f>
        <v>2820000</v>
      </c>
      <c r="H2485" s="6">
        <v>1.2999999999999999E-3</v>
      </c>
      <c r="I2485" s="5">
        <f>+Dados_Históricos___Ibovespa_2015_a_2025[[#This Row],[Var%]]*100</f>
        <v>0.13</v>
      </c>
      <c r="J2485" s="9">
        <f t="shared" si="380"/>
        <v>1</v>
      </c>
      <c r="K2485" s="5">
        <f t="shared" si="381"/>
        <v>0</v>
      </c>
      <c r="L2485" s="9">
        <f t="shared" si="382"/>
        <v>0</v>
      </c>
      <c r="M2485" s="5">
        <f t="shared" ca="1" si="383"/>
        <v>0.22599999999999998</v>
      </c>
      <c r="N2485" s="9">
        <f t="shared" ca="1" si="384"/>
        <v>1</v>
      </c>
      <c r="O2485" s="5">
        <f t="shared" ca="1" si="385"/>
        <v>-2.9999999999999862E-3</v>
      </c>
      <c r="P2485" s="9">
        <f t="shared" ca="1" si="386"/>
        <v>0</v>
      </c>
      <c r="Q2485" s="5">
        <f t="shared" ca="1" si="387"/>
        <v>-6.0476190476190475E-2</v>
      </c>
      <c r="R2485" s="9">
        <f t="shared" ca="1" si="388"/>
        <v>0</v>
      </c>
      <c r="S2485" s="5">
        <f t="shared" si="389"/>
        <v>-1</v>
      </c>
    </row>
    <row r="2486" spans="1:19" x14ac:dyDescent="0.3">
      <c r="A2486" s="7">
        <v>42178</v>
      </c>
      <c r="B2486" s="3">
        <v>53772</v>
      </c>
      <c r="C2486" s="3">
        <v>53865</v>
      </c>
      <c r="D2486" s="3">
        <v>54361</v>
      </c>
      <c r="E2486" s="3">
        <v>53772</v>
      </c>
      <c r="F2486" s="4" t="s">
        <v>1024</v>
      </c>
      <c r="G2486" s="1">
        <f>VALUE(LEFT(F2486,LEN(F2486)-1))*CHOOSE(MATCH(RIGHT(F2486,1),{"K";"M";"B"},0),1000,1000000,1000000000)</f>
        <v>2710000</v>
      </c>
      <c r="H2486" s="6">
        <v>-1.6999999999999999E-3</v>
      </c>
      <c r="I2486" s="5">
        <f>+Dados_Históricos___Ibovespa_2015_a_2025[[#This Row],[Var%]]*100</f>
        <v>-0.16999999999999998</v>
      </c>
      <c r="J2486" s="9">
        <f t="shared" si="380"/>
        <v>0</v>
      </c>
      <c r="K2486" s="5">
        <f t="shared" si="381"/>
        <v>0</v>
      </c>
      <c r="L2486" s="9">
        <f t="shared" si="382"/>
        <v>0</v>
      </c>
      <c r="M2486" s="5">
        <f t="shared" ca="1" si="383"/>
        <v>3.2000000000000008E-2</v>
      </c>
      <c r="N2486" s="9">
        <f t="shared" ca="1" si="384"/>
        <v>1</v>
      </c>
      <c r="O2486" s="5">
        <f t="shared" ca="1" si="385"/>
        <v>0.185</v>
      </c>
      <c r="P2486" s="9">
        <f t="shared" ca="1" si="386"/>
        <v>1</v>
      </c>
      <c r="Q2486" s="5">
        <f t="shared" ca="1" si="387"/>
        <v>-4.6190476190476198E-2</v>
      </c>
      <c r="R2486" s="9">
        <f t="shared" ca="1" si="388"/>
        <v>0</v>
      </c>
      <c r="S2486" s="5">
        <f t="shared" si="389"/>
        <v>1</v>
      </c>
    </row>
    <row r="2487" spans="1:19" x14ac:dyDescent="0.3">
      <c r="A2487" s="7">
        <v>42177</v>
      </c>
      <c r="B2487" s="3">
        <v>53864</v>
      </c>
      <c r="C2487" s="3">
        <v>53750</v>
      </c>
      <c r="D2487" s="3">
        <v>54342</v>
      </c>
      <c r="E2487" s="3">
        <v>53655</v>
      </c>
      <c r="F2487" s="4" t="s">
        <v>1060</v>
      </c>
      <c r="G2487" s="1">
        <f>VALUE(LEFT(F2487,LEN(F2487)-1))*CHOOSE(MATCH(RIGHT(F2487,1),{"K";"M";"B"},0),1000,1000000,1000000000)</f>
        <v>2430000</v>
      </c>
      <c r="H2487" s="6">
        <v>2.0999999999999999E-3</v>
      </c>
      <c r="I2487" s="5">
        <f>+Dados_Históricos___Ibovespa_2015_a_2025[[#This Row],[Var%]]*100</f>
        <v>0.21</v>
      </c>
      <c r="J2487" s="9">
        <f t="shared" si="380"/>
        <v>1</v>
      </c>
      <c r="K2487" s="5">
        <f t="shared" si="381"/>
        <v>0</v>
      </c>
      <c r="L2487" s="9">
        <f t="shared" si="382"/>
        <v>0</v>
      </c>
      <c r="M2487" s="5">
        <f t="shared" ca="1" si="383"/>
        <v>0.27800000000000002</v>
      </c>
      <c r="N2487" s="9">
        <f t="shared" ca="1" si="384"/>
        <v>1</v>
      </c>
      <c r="O2487" s="5">
        <f t="shared" ca="1" si="385"/>
        <v>0.20299999999999999</v>
      </c>
      <c r="P2487" s="9">
        <f t="shared" ca="1" si="386"/>
        <v>1</v>
      </c>
      <c r="Q2487" s="5">
        <f t="shared" ca="1" si="387"/>
        <v>-0.10142857142857145</v>
      </c>
      <c r="R2487" s="9">
        <f t="shared" ca="1" si="388"/>
        <v>0</v>
      </c>
      <c r="S2487" s="5">
        <f t="shared" si="389"/>
        <v>-1</v>
      </c>
    </row>
    <row r="2488" spans="1:19" x14ac:dyDescent="0.3">
      <c r="A2488" s="7">
        <v>42174</v>
      </c>
      <c r="B2488" s="3">
        <v>53749</v>
      </c>
      <c r="C2488" s="3">
        <v>54236</v>
      </c>
      <c r="D2488" s="3">
        <v>54236</v>
      </c>
      <c r="E2488" s="3">
        <v>53479</v>
      </c>
      <c r="F2488" s="4" t="s">
        <v>1146</v>
      </c>
      <c r="G2488" s="1">
        <f>VALUE(LEFT(F2488,LEN(F2488)-1))*CHOOSE(MATCH(RIGHT(F2488,1),{"K";"M";"B"},0),1000,1000000,1000000000)</f>
        <v>2950000</v>
      </c>
      <c r="H2488" s="6">
        <v>-8.9999999999999993E-3</v>
      </c>
      <c r="I2488" s="5">
        <f>+Dados_Históricos___Ibovespa_2015_a_2025[[#This Row],[Var%]]*100</f>
        <v>-0.89999999999999991</v>
      </c>
      <c r="J2488" s="9">
        <f t="shared" si="380"/>
        <v>0</v>
      </c>
      <c r="K2488" s="5">
        <f t="shared" si="381"/>
        <v>-0.39999999999999991</v>
      </c>
      <c r="L2488" s="9">
        <f t="shared" si="382"/>
        <v>0</v>
      </c>
      <c r="M2488" s="5">
        <f t="shared" ca="1" si="383"/>
        <v>0.15800000000000006</v>
      </c>
      <c r="N2488" s="9">
        <f t="shared" ca="1" si="384"/>
        <v>1</v>
      </c>
      <c r="O2488" s="5">
        <f t="shared" ca="1" si="385"/>
        <v>0.151</v>
      </c>
      <c r="P2488" s="9">
        <f t="shared" ca="1" si="386"/>
        <v>1</v>
      </c>
      <c r="Q2488" s="5">
        <f t="shared" ca="1" si="387"/>
        <v>-9.3333333333333338E-2</v>
      </c>
      <c r="R2488" s="9">
        <f t="shared" ca="1" si="388"/>
        <v>0</v>
      </c>
      <c r="S2488" s="5">
        <f t="shared" si="389"/>
        <v>-1</v>
      </c>
    </row>
    <row r="2489" spans="1:19" x14ac:dyDescent="0.3">
      <c r="A2489" s="7">
        <v>42173</v>
      </c>
      <c r="B2489" s="3">
        <v>54239</v>
      </c>
      <c r="C2489" s="3">
        <v>53251</v>
      </c>
      <c r="D2489" s="3">
        <v>54352</v>
      </c>
      <c r="E2489" s="3">
        <v>53214</v>
      </c>
      <c r="F2489" s="4" t="s">
        <v>1113</v>
      </c>
      <c r="G2489" s="1">
        <f>VALUE(LEFT(F2489,LEN(F2489)-1))*CHOOSE(MATCH(RIGHT(F2489,1),{"K";"M";"B"},0),1000,1000000,1000000000)</f>
        <v>2750000</v>
      </c>
      <c r="H2489" s="6">
        <v>1.8599999999999998E-2</v>
      </c>
      <c r="I2489" s="5">
        <f>+Dados_Históricos___Ibovespa_2015_a_2025[[#This Row],[Var%]]*100</f>
        <v>1.8599999999999999</v>
      </c>
      <c r="J2489" s="9">
        <f t="shared" si="380"/>
        <v>1</v>
      </c>
      <c r="K2489" s="5">
        <f t="shared" si="381"/>
        <v>1.3599999999999999</v>
      </c>
      <c r="L2489" s="9">
        <f t="shared" si="382"/>
        <v>1</v>
      </c>
      <c r="M2489" s="5">
        <f t="shared" ca="1" si="383"/>
        <v>0.21000000000000005</v>
      </c>
      <c r="N2489" s="9">
        <f t="shared" ca="1" si="384"/>
        <v>1</v>
      </c>
      <c r="O2489" s="5">
        <f t="shared" ca="1" si="385"/>
        <v>0.13799999999999996</v>
      </c>
      <c r="P2489" s="9">
        <f t="shared" ca="1" si="386"/>
        <v>1</v>
      </c>
      <c r="Q2489" s="5">
        <f t="shared" ca="1" si="387"/>
        <v>-0.10190476190476193</v>
      </c>
      <c r="R2489" s="9">
        <f t="shared" ca="1" si="388"/>
        <v>0</v>
      </c>
      <c r="S2489" s="5">
        <f t="shared" si="389"/>
        <v>-1</v>
      </c>
    </row>
    <row r="2490" spans="1:19" x14ac:dyDescent="0.3">
      <c r="A2490" s="7">
        <v>42172</v>
      </c>
      <c r="B2490" s="3">
        <v>53249</v>
      </c>
      <c r="C2490" s="3">
        <v>53698</v>
      </c>
      <c r="D2490" s="3">
        <v>53755</v>
      </c>
      <c r="E2490" s="3">
        <v>52965</v>
      </c>
      <c r="F2490" s="4" t="s">
        <v>1107</v>
      </c>
      <c r="G2490" s="1">
        <f>VALUE(LEFT(F2490,LEN(F2490)-1))*CHOOSE(MATCH(RIGHT(F2490,1),{"K";"M";"B"},0),1000,1000000,1000000000)</f>
        <v>3090000</v>
      </c>
      <c r="H2490" s="6">
        <v>-8.3999999999999995E-3</v>
      </c>
      <c r="I2490" s="5">
        <f>+Dados_Históricos___Ibovespa_2015_a_2025[[#This Row],[Var%]]*100</f>
        <v>-0.84</v>
      </c>
      <c r="J2490" s="9">
        <f t="shared" si="380"/>
        <v>0</v>
      </c>
      <c r="K2490" s="5">
        <f t="shared" si="381"/>
        <v>-0.33999999999999997</v>
      </c>
      <c r="L2490" s="9">
        <f t="shared" si="382"/>
        <v>0</v>
      </c>
      <c r="M2490" s="5">
        <f t="shared" ca="1" si="383"/>
        <v>-0.23199999999999998</v>
      </c>
      <c r="N2490" s="9">
        <f t="shared" ca="1" si="384"/>
        <v>0</v>
      </c>
      <c r="O2490" s="5">
        <f t="shared" ca="1" si="385"/>
        <v>-0.17900000000000002</v>
      </c>
      <c r="P2490" s="9">
        <f t="shared" ca="1" si="386"/>
        <v>0</v>
      </c>
      <c r="Q2490" s="5">
        <f t="shared" ca="1" si="387"/>
        <v>-0.25</v>
      </c>
      <c r="R2490" s="9">
        <f t="shared" ca="1" si="388"/>
        <v>0</v>
      </c>
      <c r="S2490" s="5">
        <f t="shared" si="389"/>
        <v>-1.0000000000000002</v>
      </c>
    </row>
    <row r="2491" spans="1:19" x14ac:dyDescent="0.3">
      <c r="A2491" s="7">
        <v>42171</v>
      </c>
      <c r="B2491" s="3">
        <v>53702</v>
      </c>
      <c r="C2491" s="3">
        <v>53144</v>
      </c>
      <c r="D2491" s="3">
        <v>53969</v>
      </c>
      <c r="E2491" s="3">
        <v>53107</v>
      </c>
      <c r="F2491" s="4" t="s">
        <v>1028</v>
      </c>
      <c r="G2491" s="1">
        <f>VALUE(LEFT(F2491,LEN(F2491)-1))*CHOOSE(MATCH(RIGHT(F2491,1),{"K";"M";"B"},0),1000,1000000,1000000000)</f>
        <v>3380000</v>
      </c>
      <c r="H2491" s="6">
        <v>1.06E-2</v>
      </c>
      <c r="I2491" s="5">
        <f>+Dados_Históricos___Ibovespa_2015_a_2025[[#This Row],[Var%]]*100</f>
        <v>1.06</v>
      </c>
      <c r="J2491" s="9">
        <f t="shared" si="380"/>
        <v>1</v>
      </c>
      <c r="K2491" s="5">
        <f t="shared" si="381"/>
        <v>0.56000000000000005</v>
      </c>
      <c r="L2491" s="9">
        <f t="shared" si="382"/>
        <v>1</v>
      </c>
      <c r="M2491" s="5">
        <f t="shared" ca="1" si="383"/>
        <v>0.33799999999999997</v>
      </c>
      <c r="N2491" s="9">
        <f t="shared" ca="1" si="384"/>
        <v>1</v>
      </c>
      <c r="O2491" s="5">
        <f t="shared" ca="1" si="385"/>
        <v>0.13199999999999998</v>
      </c>
      <c r="P2491" s="9">
        <f t="shared" ca="1" si="386"/>
        <v>1</v>
      </c>
      <c r="Q2491" s="5">
        <f t="shared" ca="1" si="387"/>
        <v>-0.29714285714285715</v>
      </c>
      <c r="R2491" s="9">
        <f t="shared" ca="1" si="388"/>
        <v>0</v>
      </c>
      <c r="S2491" s="5">
        <f t="shared" si="389"/>
        <v>1</v>
      </c>
    </row>
    <row r="2492" spans="1:19" x14ac:dyDescent="0.3">
      <c r="A2492" s="7">
        <v>42170</v>
      </c>
      <c r="B2492" s="3">
        <v>53138</v>
      </c>
      <c r="C2492" s="3">
        <v>53338</v>
      </c>
      <c r="D2492" s="3">
        <v>53338</v>
      </c>
      <c r="E2492" s="3">
        <v>52548</v>
      </c>
      <c r="F2492" s="4" t="s">
        <v>895</v>
      </c>
      <c r="G2492" s="1">
        <f>VALUE(LEFT(F2492,LEN(F2492)-1))*CHOOSE(MATCH(RIGHT(F2492,1),{"K";"M";"B"},0),1000,1000000,1000000000)</f>
        <v>2690000</v>
      </c>
      <c r="H2492" s="6">
        <v>-3.8999999999999998E-3</v>
      </c>
      <c r="I2492" s="5">
        <f>+Dados_Históricos___Ibovespa_2015_a_2025[[#This Row],[Var%]]*100</f>
        <v>-0.38999999999999996</v>
      </c>
      <c r="J2492" s="9">
        <f t="shared" si="380"/>
        <v>0</v>
      </c>
      <c r="K2492" s="5">
        <f t="shared" si="381"/>
        <v>0</v>
      </c>
      <c r="L2492" s="9">
        <f t="shared" si="382"/>
        <v>0</v>
      </c>
      <c r="M2492" s="5">
        <f t="shared" ca="1" si="383"/>
        <v>0.12799999999999995</v>
      </c>
      <c r="N2492" s="9">
        <f t="shared" ca="1" si="384"/>
        <v>1</v>
      </c>
      <c r="O2492" s="5">
        <f t="shared" ca="1" si="385"/>
        <v>7.699999999999993E-2</v>
      </c>
      <c r="P2492" s="9">
        <f t="shared" ca="1" si="386"/>
        <v>1</v>
      </c>
      <c r="Q2492" s="5">
        <f t="shared" ca="1" si="387"/>
        <v>-0.29809523809523814</v>
      </c>
      <c r="R2492" s="9">
        <f t="shared" ca="1" si="388"/>
        <v>0</v>
      </c>
      <c r="S2492" s="5">
        <f t="shared" si="389"/>
        <v>1</v>
      </c>
    </row>
    <row r="2493" spans="1:19" x14ac:dyDescent="0.3">
      <c r="A2493" s="7">
        <v>42167</v>
      </c>
      <c r="B2493" s="3">
        <v>53348</v>
      </c>
      <c r="C2493" s="3">
        <v>53689</v>
      </c>
      <c r="D2493" s="3">
        <v>53689</v>
      </c>
      <c r="E2493" s="3">
        <v>53033</v>
      </c>
      <c r="F2493" s="4" t="s">
        <v>1151</v>
      </c>
      <c r="G2493" s="1">
        <f>VALUE(LEFT(F2493,LEN(F2493)-1))*CHOOSE(MATCH(RIGHT(F2493,1),{"K";"M";"B"},0),1000,1000000,1000000000)</f>
        <v>2450000</v>
      </c>
      <c r="H2493" s="6">
        <v>-6.4000000000000003E-3</v>
      </c>
      <c r="I2493" s="5">
        <f>+Dados_Históricos___Ibovespa_2015_a_2025[[#This Row],[Var%]]*100</f>
        <v>-0.64</v>
      </c>
      <c r="J2493" s="9">
        <f t="shared" si="380"/>
        <v>0</v>
      </c>
      <c r="K2493" s="5">
        <f t="shared" si="381"/>
        <v>-0.14000000000000001</v>
      </c>
      <c r="L2493" s="9">
        <f t="shared" si="382"/>
        <v>0</v>
      </c>
      <c r="M2493" s="5">
        <f t="shared" ca="1" si="383"/>
        <v>0.14399999999999996</v>
      </c>
      <c r="N2493" s="9">
        <f t="shared" ca="1" si="384"/>
        <v>1</v>
      </c>
      <c r="O2493" s="5">
        <f t="shared" ca="1" si="385"/>
        <v>-0.10900000000000003</v>
      </c>
      <c r="P2493" s="9">
        <f t="shared" ca="1" si="386"/>
        <v>0</v>
      </c>
      <c r="Q2493" s="5">
        <f t="shared" ca="1" si="387"/>
        <v>-0.25523809523809526</v>
      </c>
      <c r="R2493" s="9">
        <f t="shared" ca="1" si="388"/>
        <v>0</v>
      </c>
      <c r="S2493" s="5">
        <f t="shared" si="389"/>
        <v>1</v>
      </c>
    </row>
    <row r="2494" spans="1:19" x14ac:dyDescent="0.3">
      <c r="A2494" s="7">
        <v>42166</v>
      </c>
      <c r="B2494" s="3">
        <v>53689</v>
      </c>
      <c r="C2494" s="3">
        <v>53876</v>
      </c>
      <c r="D2494" s="3">
        <v>54271</v>
      </c>
      <c r="E2494" s="3">
        <v>53444</v>
      </c>
      <c r="F2494" s="4" t="s">
        <v>1150</v>
      </c>
      <c r="G2494" s="1">
        <f>VALUE(LEFT(F2494,LEN(F2494)-1))*CHOOSE(MATCH(RIGHT(F2494,1),{"K";"M";"B"},0),1000,1000000,1000000000)</f>
        <v>3190000</v>
      </c>
      <c r="H2494" s="6">
        <v>-3.5000000000000001E-3</v>
      </c>
      <c r="I2494" s="5">
        <f>+Dados_Históricos___Ibovespa_2015_a_2025[[#This Row],[Var%]]*100</f>
        <v>-0.35000000000000003</v>
      </c>
      <c r="J2494" s="9">
        <f t="shared" si="380"/>
        <v>0</v>
      </c>
      <c r="K2494" s="5">
        <f t="shared" si="381"/>
        <v>0</v>
      </c>
      <c r="L2494" s="9">
        <f t="shared" si="382"/>
        <v>0</v>
      </c>
      <c r="M2494" s="5">
        <f t="shared" ca="1" si="383"/>
        <v>6.599999999999992E-2</v>
      </c>
      <c r="N2494" s="9">
        <f t="shared" ca="1" si="384"/>
        <v>1</v>
      </c>
      <c r="O2494" s="5">
        <f t="shared" ca="1" si="385"/>
        <v>-9.3000000000000041E-2</v>
      </c>
      <c r="P2494" s="9">
        <f t="shared" ca="1" si="386"/>
        <v>0</v>
      </c>
      <c r="Q2494" s="5">
        <f t="shared" ca="1" si="387"/>
        <v>-0.26000000000000006</v>
      </c>
      <c r="R2494" s="9">
        <f t="shared" ca="1" si="388"/>
        <v>0</v>
      </c>
      <c r="S2494" s="5">
        <f t="shared" si="389"/>
        <v>1.0000000000000002</v>
      </c>
    </row>
    <row r="2495" spans="1:19" x14ac:dyDescent="0.3">
      <c r="A2495" s="7">
        <v>42165</v>
      </c>
      <c r="B2495" s="3">
        <v>53876</v>
      </c>
      <c r="C2495" s="3">
        <v>52817</v>
      </c>
      <c r="D2495" s="3">
        <v>54102</v>
      </c>
      <c r="E2495" s="3">
        <v>52817</v>
      </c>
      <c r="F2495" s="4" t="s">
        <v>954</v>
      </c>
      <c r="G2495" s="1">
        <f>VALUE(LEFT(F2495,LEN(F2495)-1))*CHOOSE(MATCH(RIGHT(F2495,1),{"K";"M";"B"},0),1000,1000000,1000000000)</f>
        <v>3700000</v>
      </c>
      <c r="H2495" s="6">
        <v>2.01E-2</v>
      </c>
      <c r="I2495" s="5">
        <f>+Dados_Históricos___Ibovespa_2015_a_2025[[#This Row],[Var%]]*100</f>
        <v>2.0099999999999998</v>
      </c>
      <c r="J2495" s="9">
        <f t="shared" si="380"/>
        <v>1</v>
      </c>
      <c r="K2495" s="5">
        <f t="shared" si="381"/>
        <v>1.5099999999999998</v>
      </c>
      <c r="L2495" s="9">
        <f t="shared" si="382"/>
        <v>1</v>
      </c>
      <c r="M2495" s="5">
        <f t="shared" ca="1" si="383"/>
        <v>-0.12600000000000011</v>
      </c>
      <c r="N2495" s="9">
        <f t="shared" ca="1" si="384"/>
        <v>0</v>
      </c>
      <c r="O2495" s="5">
        <f t="shared" ca="1" si="385"/>
        <v>5.4999999999999938E-2</v>
      </c>
      <c r="P2495" s="9">
        <f t="shared" ca="1" si="386"/>
        <v>1</v>
      </c>
      <c r="Q2495" s="5">
        <f t="shared" ca="1" si="387"/>
        <v>-0.27714285714285719</v>
      </c>
      <c r="R2495" s="9">
        <f t="shared" ca="1" si="388"/>
        <v>0</v>
      </c>
      <c r="S2495" s="5">
        <f t="shared" si="389"/>
        <v>1</v>
      </c>
    </row>
    <row r="2496" spans="1:19" x14ac:dyDescent="0.3">
      <c r="A2496" s="7">
        <v>42164</v>
      </c>
      <c r="B2496" s="3">
        <v>52816</v>
      </c>
      <c r="C2496" s="3">
        <v>52810</v>
      </c>
      <c r="D2496" s="3">
        <v>53292</v>
      </c>
      <c r="E2496" s="3">
        <v>52688</v>
      </c>
      <c r="F2496" s="4" t="s">
        <v>836</v>
      </c>
      <c r="G2496" s="1">
        <f>VALUE(LEFT(F2496,LEN(F2496)-1))*CHOOSE(MATCH(RIGHT(F2496,1),{"K";"M";"B"},0),1000,1000000,1000000000)</f>
        <v>3790000</v>
      </c>
      <c r="H2496" s="6">
        <v>1E-4</v>
      </c>
      <c r="I2496" s="5">
        <f>+Dados_Históricos___Ibovespa_2015_a_2025[[#This Row],[Var%]]*100</f>
        <v>0.01</v>
      </c>
      <c r="J2496" s="9">
        <f t="shared" si="380"/>
        <v>1</v>
      </c>
      <c r="K2496" s="5">
        <f t="shared" si="381"/>
        <v>0</v>
      </c>
      <c r="L2496" s="9">
        <f t="shared" si="382"/>
        <v>0</v>
      </c>
      <c r="M2496" s="5">
        <f t="shared" ca="1" si="383"/>
        <v>-7.4000000000000024E-2</v>
      </c>
      <c r="N2496" s="9">
        <f t="shared" ca="1" si="384"/>
        <v>0</v>
      </c>
      <c r="O2496" s="5">
        <f t="shared" ca="1" si="385"/>
        <v>-0.32500000000000007</v>
      </c>
      <c r="P2496" s="9">
        <f t="shared" ca="1" si="386"/>
        <v>0</v>
      </c>
      <c r="Q2496" s="5">
        <f t="shared" ca="1" si="387"/>
        <v>-0.36904761904761907</v>
      </c>
      <c r="R2496" s="9">
        <f t="shared" ca="1" si="388"/>
        <v>0</v>
      </c>
      <c r="S2496" s="5">
        <f t="shared" si="389"/>
        <v>-1.0000000000000002</v>
      </c>
    </row>
    <row r="2497" spans="1:19" x14ac:dyDescent="0.3">
      <c r="A2497" s="7">
        <v>42163</v>
      </c>
      <c r="B2497" s="3">
        <v>52810</v>
      </c>
      <c r="C2497" s="3">
        <v>52975</v>
      </c>
      <c r="D2497" s="3">
        <v>53325</v>
      </c>
      <c r="E2497" s="3">
        <v>52810</v>
      </c>
      <c r="F2497" s="4" t="s">
        <v>1057</v>
      </c>
      <c r="G2497" s="1">
        <f>VALUE(LEFT(F2497,LEN(F2497)-1))*CHOOSE(MATCH(RIGHT(F2497,1),{"K";"M";"B"},0),1000,1000000,1000000000)</f>
        <v>2660000</v>
      </c>
      <c r="H2497" s="6">
        <v>-3.0999999999999999E-3</v>
      </c>
      <c r="I2497" s="5">
        <f>+Dados_Históricos___Ibovespa_2015_a_2025[[#This Row],[Var%]]*100</f>
        <v>-0.31</v>
      </c>
      <c r="J2497" s="9">
        <f t="shared" si="380"/>
        <v>0</v>
      </c>
      <c r="K2497" s="5">
        <f t="shared" si="381"/>
        <v>0</v>
      </c>
      <c r="L2497" s="9">
        <f t="shared" si="382"/>
        <v>0</v>
      </c>
      <c r="M2497" s="5">
        <f t="shared" ca="1" si="383"/>
        <v>2.5999999999999933E-2</v>
      </c>
      <c r="N2497" s="9">
        <f t="shared" ca="1" si="384"/>
        <v>1</v>
      </c>
      <c r="O2497" s="5">
        <f t="shared" ca="1" si="385"/>
        <v>-0.28300000000000003</v>
      </c>
      <c r="P2497" s="9">
        <f t="shared" ca="1" si="386"/>
        <v>0</v>
      </c>
      <c r="Q2497" s="5">
        <f t="shared" ca="1" si="387"/>
        <v>-0.3504761904761905</v>
      </c>
      <c r="R2497" s="9">
        <f t="shared" ca="1" si="388"/>
        <v>0</v>
      </c>
      <c r="S2497" s="5">
        <f t="shared" si="389"/>
        <v>1</v>
      </c>
    </row>
    <row r="2498" spans="1:19" x14ac:dyDescent="0.3">
      <c r="A2498" s="7">
        <v>42160</v>
      </c>
      <c r="B2498" s="3">
        <v>52973</v>
      </c>
      <c r="C2498" s="3">
        <v>53518</v>
      </c>
      <c r="D2498" s="3">
        <v>53518</v>
      </c>
      <c r="E2498" s="3">
        <v>52808</v>
      </c>
      <c r="F2498" s="4" t="s">
        <v>1122</v>
      </c>
      <c r="G2498" s="1">
        <f>VALUE(LEFT(F2498,LEN(F2498)-1))*CHOOSE(MATCH(RIGHT(F2498,1),{"K";"M";"B"},0),1000,1000000,1000000000)</f>
        <v>2810000</v>
      </c>
      <c r="H2498" s="6">
        <v>-1.03E-2</v>
      </c>
      <c r="I2498" s="5">
        <f>+Dados_Históricos___Ibovespa_2015_a_2025[[#This Row],[Var%]]*100</f>
        <v>-1.03</v>
      </c>
      <c r="J2498" s="9">
        <f t="shared" ref="J2498:J2561" si="390">IF(I2498&lt;0,0,IF(I2498=0,0,1))</f>
        <v>0</v>
      </c>
      <c r="K2498" s="5">
        <f t="shared" ref="K2498:K2561" si="391">IF(ABS(I2498)&lt;=0.5, 0, IF(I2498&gt;0, I2498-0.5, I2498+0.5))</f>
        <v>-0.53</v>
      </c>
      <c r="L2498" s="9">
        <f t="shared" ref="L2498:L2561" si="392">IF(K2498&lt;0,0,IF(K2498=0,0,1))</f>
        <v>0</v>
      </c>
      <c r="M2498" s="5">
        <f t="shared" ref="M2498:M2561" ca="1" si="393">AVERAGE(OFFSET(I2498,0,0,5,1))</f>
        <v>-0.36199999999999999</v>
      </c>
      <c r="N2498" s="9">
        <f t="shared" ref="N2498:N2561" ca="1" si="394">IF(M2498&lt;0,0,IF(M2498=0,0,1))</f>
        <v>0</v>
      </c>
      <c r="O2498" s="5">
        <f t="shared" ref="O2498:O2561" ca="1" si="395">AVERAGE(OFFSET(I2498,0,0,10,1))</f>
        <v>-0.38499999999999995</v>
      </c>
      <c r="P2498" s="9">
        <f t="shared" ref="P2498:P2561" ca="1" si="396">IF(O2498&lt;0,0,IF(O2498=0,0,1))</f>
        <v>0</v>
      </c>
      <c r="Q2498" s="5">
        <f t="shared" ref="Q2498:Q2561" ca="1" si="397">AVERAGE(OFFSET(I2498,0,0,21,1))</f>
        <v>-0.35095238095238096</v>
      </c>
      <c r="R2498" s="9">
        <f t="shared" ref="R2498:R2561" ca="1" si="398">IF(Q2498&lt;0,0,IF(Q2498=0,0,1))</f>
        <v>0</v>
      </c>
      <c r="S2498" s="5">
        <f t="shared" ref="S2498:S2561" si="399">CORREL(G2497:G2498,I2497:I2498)</f>
        <v>-1</v>
      </c>
    </row>
    <row r="2499" spans="1:19" x14ac:dyDescent="0.3">
      <c r="A2499" s="7">
        <v>42158</v>
      </c>
      <c r="B2499" s="3">
        <v>53523</v>
      </c>
      <c r="C2499" s="3">
        <v>54254</v>
      </c>
      <c r="D2499" s="3">
        <v>54254</v>
      </c>
      <c r="E2499" s="3">
        <v>53462</v>
      </c>
      <c r="F2499" s="4" t="s">
        <v>1030</v>
      </c>
      <c r="G2499" s="1">
        <f>VALUE(LEFT(F2499,LEN(F2499)-1))*CHOOSE(MATCH(RIGHT(F2499,1),{"K";"M";"B"},0),1000,1000000,1000000000)</f>
        <v>3420000</v>
      </c>
      <c r="H2499" s="6">
        <v>-1.3100000000000001E-2</v>
      </c>
      <c r="I2499" s="5">
        <f>+Dados_Históricos___Ibovespa_2015_a_2025[[#This Row],[Var%]]*100</f>
        <v>-1.31</v>
      </c>
      <c r="J2499" s="9">
        <f t="shared" si="390"/>
        <v>0</v>
      </c>
      <c r="K2499" s="5">
        <f t="shared" si="391"/>
        <v>-0.81</v>
      </c>
      <c r="L2499" s="9">
        <f t="shared" si="392"/>
        <v>0</v>
      </c>
      <c r="M2499" s="5">
        <f t="shared" ca="1" si="393"/>
        <v>-0.252</v>
      </c>
      <c r="N2499" s="9">
        <f t="shared" ca="1" si="394"/>
        <v>0</v>
      </c>
      <c r="O2499" s="5">
        <f t="shared" ca="1" si="395"/>
        <v>-0.24400000000000005</v>
      </c>
      <c r="P2499" s="9">
        <f t="shared" ca="1" si="396"/>
        <v>0</v>
      </c>
      <c r="Q2499" s="5">
        <f t="shared" ca="1" si="397"/>
        <v>-0.37952380952380954</v>
      </c>
      <c r="R2499" s="9">
        <f t="shared" ca="1" si="398"/>
        <v>0</v>
      </c>
      <c r="S2499" s="5">
        <f t="shared" si="399"/>
        <v>-0.99999999999999978</v>
      </c>
    </row>
    <row r="2500" spans="1:19" x14ac:dyDescent="0.3">
      <c r="A2500" s="7">
        <v>42157</v>
      </c>
      <c r="B2500" s="3">
        <v>54236</v>
      </c>
      <c r="C2500" s="3">
        <v>53035</v>
      </c>
      <c r="D2500" s="3">
        <v>54236</v>
      </c>
      <c r="E2500" s="3">
        <v>53035</v>
      </c>
      <c r="F2500" s="4" t="s">
        <v>1027</v>
      </c>
      <c r="G2500" s="1">
        <f>VALUE(LEFT(F2500,LEN(F2500)-1))*CHOOSE(MATCH(RIGHT(F2500,1),{"K";"M";"B"},0),1000,1000000,1000000000)</f>
        <v>3580000</v>
      </c>
      <c r="H2500" s="6">
        <v>2.2700000000000001E-2</v>
      </c>
      <c r="I2500" s="5">
        <f>+Dados_Históricos___Ibovespa_2015_a_2025[[#This Row],[Var%]]*100</f>
        <v>2.27</v>
      </c>
      <c r="J2500" s="9">
        <f t="shared" si="390"/>
        <v>1</v>
      </c>
      <c r="K2500" s="5">
        <f t="shared" si="391"/>
        <v>1.77</v>
      </c>
      <c r="L2500" s="9">
        <f t="shared" si="392"/>
        <v>1</v>
      </c>
      <c r="M2500" s="5">
        <f t="shared" ca="1" si="393"/>
        <v>0.23600000000000004</v>
      </c>
      <c r="N2500" s="9">
        <f t="shared" ca="1" si="394"/>
        <v>1</v>
      </c>
      <c r="O2500" s="5">
        <f t="shared" ca="1" si="395"/>
        <v>-0.221</v>
      </c>
      <c r="P2500" s="9">
        <f t="shared" ca="1" si="396"/>
        <v>0</v>
      </c>
      <c r="Q2500" s="5">
        <f t="shared" ca="1" si="397"/>
        <v>-0.25904761904761908</v>
      </c>
      <c r="R2500" s="9">
        <f t="shared" ca="1" si="398"/>
        <v>0</v>
      </c>
      <c r="S2500" s="5">
        <f t="shared" si="399"/>
        <v>1</v>
      </c>
    </row>
    <row r="2501" spans="1:19" x14ac:dyDescent="0.3">
      <c r="A2501" s="7">
        <v>42156</v>
      </c>
      <c r="B2501" s="3">
        <v>53031</v>
      </c>
      <c r="C2501" s="3">
        <v>52753</v>
      </c>
      <c r="D2501" s="3">
        <v>53233</v>
      </c>
      <c r="E2501" s="3">
        <v>52666</v>
      </c>
      <c r="F2501" s="4" t="s">
        <v>1064</v>
      </c>
      <c r="G2501" s="1">
        <f>VALUE(LEFT(F2501,LEN(F2501)-1))*CHOOSE(MATCH(RIGHT(F2501,1),{"K";"M";"B"},0),1000,1000000,1000000000)</f>
        <v>2760000</v>
      </c>
      <c r="H2501" s="6">
        <v>5.1000000000000004E-3</v>
      </c>
      <c r="I2501" s="5">
        <f>+Dados_Históricos___Ibovespa_2015_a_2025[[#This Row],[Var%]]*100</f>
        <v>0.51</v>
      </c>
      <c r="J2501" s="9">
        <f t="shared" si="390"/>
        <v>1</v>
      </c>
      <c r="K2501" s="5">
        <f t="shared" si="391"/>
        <v>1.0000000000000009E-2</v>
      </c>
      <c r="L2501" s="9">
        <f t="shared" si="392"/>
        <v>1</v>
      </c>
      <c r="M2501" s="5">
        <f t="shared" ca="1" si="393"/>
        <v>-0.57599999999999996</v>
      </c>
      <c r="N2501" s="9">
        <f t="shared" ca="1" si="394"/>
        <v>0</v>
      </c>
      <c r="O2501" s="5">
        <f t="shared" ca="1" si="395"/>
        <v>-0.57299999999999995</v>
      </c>
      <c r="P2501" s="9">
        <f t="shared" ca="1" si="396"/>
        <v>0</v>
      </c>
      <c r="Q2501" s="5">
        <f t="shared" ca="1" si="397"/>
        <v>-0.27190476190476193</v>
      </c>
      <c r="R2501" s="9">
        <f t="shared" ca="1" si="398"/>
        <v>0</v>
      </c>
      <c r="S2501" s="5">
        <f t="shared" si="399"/>
        <v>1</v>
      </c>
    </row>
    <row r="2502" spans="1:19" x14ac:dyDescent="0.3">
      <c r="A2502" s="7">
        <v>42153</v>
      </c>
      <c r="B2502" s="3">
        <v>52760</v>
      </c>
      <c r="C2502" s="3">
        <v>53974</v>
      </c>
      <c r="D2502" s="3">
        <v>53974</v>
      </c>
      <c r="E2502" s="3">
        <v>52760</v>
      </c>
      <c r="F2502" s="4" t="s">
        <v>1197</v>
      </c>
      <c r="G2502" s="1">
        <f>VALUE(LEFT(F2502,LEN(F2502)-1))*CHOOSE(MATCH(RIGHT(F2502,1),{"K";"M";"B"},0),1000,1000000,1000000000)</f>
        <v>5730000</v>
      </c>
      <c r="H2502" s="6">
        <v>-2.2499999999999999E-2</v>
      </c>
      <c r="I2502" s="5">
        <f>+Dados_Históricos___Ibovespa_2015_a_2025[[#This Row],[Var%]]*100</f>
        <v>-2.25</v>
      </c>
      <c r="J2502" s="9">
        <f t="shared" si="390"/>
        <v>0</v>
      </c>
      <c r="K2502" s="5">
        <f t="shared" si="391"/>
        <v>-1.75</v>
      </c>
      <c r="L2502" s="9">
        <f t="shared" si="392"/>
        <v>0</v>
      </c>
      <c r="M2502" s="5">
        <f t="shared" ca="1" si="393"/>
        <v>-0.59199999999999997</v>
      </c>
      <c r="N2502" s="9">
        <f t="shared" ca="1" si="394"/>
        <v>0</v>
      </c>
      <c r="O2502" s="5">
        <f t="shared" ca="1" si="395"/>
        <v>-0.80700000000000005</v>
      </c>
      <c r="P2502" s="9">
        <f t="shared" ca="1" si="396"/>
        <v>0</v>
      </c>
      <c r="Q2502" s="5">
        <f t="shared" ca="1" si="397"/>
        <v>-0.21857142857142861</v>
      </c>
      <c r="R2502" s="9">
        <f t="shared" ca="1" si="398"/>
        <v>0</v>
      </c>
      <c r="S2502" s="5">
        <f t="shared" si="399"/>
        <v>-1</v>
      </c>
    </row>
    <row r="2503" spans="1:19" x14ac:dyDescent="0.3">
      <c r="A2503" s="7">
        <v>42152</v>
      </c>
      <c r="B2503" s="3">
        <v>53976</v>
      </c>
      <c r="C2503" s="3">
        <v>54230</v>
      </c>
      <c r="D2503" s="3">
        <v>54230</v>
      </c>
      <c r="E2503" s="3">
        <v>53363</v>
      </c>
      <c r="F2503" s="4" t="s">
        <v>1055</v>
      </c>
      <c r="G2503" s="1">
        <f>VALUE(LEFT(F2503,LEN(F2503)-1))*CHOOSE(MATCH(RIGHT(F2503,1),{"K";"M";"B"},0),1000,1000000,1000000000)</f>
        <v>3000000</v>
      </c>
      <c r="H2503" s="6">
        <v>-4.7999999999999996E-3</v>
      </c>
      <c r="I2503" s="5">
        <f>+Dados_Históricos___Ibovespa_2015_a_2025[[#This Row],[Var%]]*100</f>
        <v>-0.48</v>
      </c>
      <c r="J2503" s="9">
        <f t="shared" si="390"/>
        <v>0</v>
      </c>
      <c r="K2503" s="5">
        <f t="shared" si="391"/>
        <v>0</v>
      </c>
      <c r="L2503" s="9">
        <f t="shared" si="392"/>
        <v>0</v>
      </c>
      <c r="M2503" s="5">
        <f t="shared" ca="1" si="393"/>
        <v>-0.40800000000000003</v>
      </c>
      <c r="N2503" s="9">
        <f t="shared" ca="1" si="394"/>
        <v>0</v>
      </c>
      <c r="O2503" s="5">
        <f t="shared" ca="1" si="395"/>
        <v>-0.47800000000000004</v>
      </c>
      <c r="P2503" s="9">
        <f t="shared" ca="1" si="396"/>
        <v>0</v>
      </c>
      <c r="Q2503" s="5">
        <f t="shared" ca="1" si="397"/>
        <v>-0.15285714285714289</v>
      </c>
      <c r="R2503" s="9">
        <f t="shared" ca="1" si="398"/>
        <v>0</v>
      </c>
      <c r="S2503" s="5">
        <f t="shared" si="399"/>
        <v>-1</v>
      </c>
    </row>
    <row r="2504" spans="1:19" x14ac:dyDescent="0.3">
      <c r="A2504" s="7">
        <v>42151</v>
      </c>
      <c r="B2504" s="3">
        <v>54236</v>
      </c>
      <c r="C2504" s="3">
        <v>53631</v>
      </c>
      <c r="D2504" s="3">
        <v>54293</v>
      </c>
      <c r="E2504" s="3">
        <v>53136</v>
      </c>
      <c r="F2504" s="4" t="s">
        <v>1027</v>
      </c>
      <c r="G2504" s="1">
        <f>VALUE(LEFT(F2504,LEN(F2504)-1))*CHOOSE(MATCH(RIGHT(F2504,1),{"K";"M";"B"},0),1000,1000000,1000000000)</f>
        <v>3580000</v>
      </c>
      <c r="H2504" s="6">
        <v>1.1299999999999999E-2</v>
      </c>
      <c r="I2504" s="5">
        <f>+Dados_Históricos___Ibovespa_2015_a_2025[[#This Row],[Var%]]*100</f>
        <v>1.1299999999999999</v>
      </c>
      <c r="J2504" s="9">
        <f t="shared" si="390"/>
        <v>1</v>
      </c>
      <c r="K2504" s="5">
        <f t="shared" si="391"/>
        <v>0.62999999999999989</v>
      </c>
      <c r="L2504" s="9">
        <f t="shared" si="392"/>
        <v>1</v>
      </c>
      <c r="M2504" s="5">
        <f t="shared" ca="1" si="393"/>
        <v>-0.23600000000000004</v>
      </c>
      <c r="N2504" s="9">
        <f t="shared" ca="1" si="394"/>
        <v>0</v>
      </c>
      <c r="O2504" s="5">
        <f t="shared" ca="1" si="395"/>
        <v>-0.379</v>
      </c>
      <c r="P2504" s="9">
        <f t="shared" ca="1" si="396"/>
        <v>0</v>
      </c>
      <c r="Q2504" s="5">
        <f t="shared" ca="1" si="397"/>
        <v>-0.10619047619047621</v>
      </c>
      <c r="R2504" s="9">
        <f t="shared" ca="1" si="398"/>
        <v>0</v>
      </c>
      <c r="S2504" s="5">
        <f t="shared" si="399"/>
        <v>1</v>
      </c>
    </row>
    <row r="2505" spans="1:19" x14ac:dyDescent="0.3">
      <c r="A2505" s="7">
        <v>42150</v>
      </c>
      <c r="B2505" s="3">
        <v>53630</v>
      </c>
      <c r="C2505" s="3">
        <v>54609</v>
      </c>
      <c r="D2505" s="3">
        <v>54609</v>
      </c>
      <c r="E2505" s="3">
        <v>53548</v>
      </c>
      <c r="F2505" s="4" t="s">
        <v>1065</v>
      </c>
      <c r="G2505" s="1">
        <f>VALUE(LEFT(F2505,LEN(F2505)-1))*CHOOSE(MATCH(RIGHT(F2505,1),{"K";"M";"B"},0),1000,1000000,1000000000)</f>
        <v>3430000</v>
      </c>
      <c r="H2505" s="6">
        <v>-1.7899999999999999E-2</v>
      </c>
      <c r="I2505" s="5">
        <f>+Dados_Históricos___Ibovespa_2015_a_2025[[#This Row],[Var%]]*100</f>
        <v>-1.79</v>
      </c>
      <c r="J2505" s="9">
        <f t="shared" si="390"/>
        <v>0</v>
      </c>
      <c r="K2505" s="5">
        <f t="shared" si="391"/>
        <v>-1.29</v>
      </c>
      <c r="L2505" s="9">
        <f t="shared" si="392"/>
        <v>0</v>
      </c>
      <c r="M2505" s="5">
        <f t="shared" ca="1" si="393"/>
        <v>-0.67800000000000005</v>
      </c>
      <c r="N2505" s="9">
        <f t="shared" ca="1" si="394"/>
        <v>0</v>
      </c>
      <c r="O2505" s="5">
        <f t="shared" ca="1" si="395"/>
        <v>-0.56600000000000006</v>
      </c>
      <c r="P2505" s="9">
        <f t="shared" ca="1" si="396"/>
        <v>0</v>
      </c>
      <c r="Q2505" s="5">
        <f t="shared" ca="1" si="397"/>
        <v>-0.2490476190476191</v>
      </c>
      <c r="R2505" s="9">
        <f t="shared" ca="1" si="398"/>
        <v>0</v>
      </c>
      <c r="S2505" s="5">
        <f t="shared" si="399"/>
        <v>1</v>
      </c>
    </row>
    <row r="2506" spans="1:19" x14ac:dyDescent="0.3">
      <c r="A2506" s="7">
        <v>42149</v>
      </c>
      <c r="B2506" s="3">
        <v>54609</v>
      </c>
      <c r="C2506" s="3">
        <v>54378</v>
      </c>
      <c r="D2506" s="3">
        <v>54868</v>
      </c>
      <c r="E2506" s="3">
        <v>53972</v>
      </c>
      <c r="F2506" s="4" t="s">
        <v>1163</v>
      </c>
      <c r="G2506" s="1">
        <f>VALUE(LEFT(F2506,LEN(F2506)-1))*CHOOSE(MATCH(RIGHT(F2506,1),{"K";"M";"B"},0),1000,1000000,1000000000)</f>
        <v>1650000</v>
      </c>
      <c r="H2506" s="6">
        <v>4.3E-3</v>
      </c>
      <c r="I2506" s="5">
        <f>+Dados_Históricos___Ibovespa_2015_a_2025[[#This Row],[Var%]]*100</f>
        <v>0.43</v>
      </c>
      <c r="J2506" s="9">
        <f t="shared" si="390"/>
        <v>1</v>
      </c>
      <c r="K2506" s="5">
        <f t="shared" si="391"/>
        <v>0</v>
      </c>
      <c r="L2506" s="9">
        <f t="shared" si="392"/>
        <v>0</v>
      </c>
      <c r="M2506" s="5">
        <f t="shared" ca="1" si="393"/>
        <v>-0.57000000000000006</v>
      </c>
      <c r="N2506" s="9">
        <f t="shared" ca="1" si="394"/>
        <v>0</v>
      </c>
      <c r="O2506" s="5">
        <f t="shared" ca="1" si="395"/>
        <v>-0.45800000000000002</v>
      </c>
      <c r="P2506" s="9">
        <f t="shared" ca="1" si="396"/>
        <v>0</v>
      </c>
      <c r="Q2506" s="5">
        <f t="shared" ca="1" si="397"/>
        <v>-8.619047619047622E-2</v>
      </c>
      <c r="R2506" s="9">
        <f t="shared" ca="1" si="398"/>
        <v>0</v>
      </c>
      <c r="S2506" s="5">
        <f t="shared" si="399"/>
        <v>-0.99999999999999989</v>
      </c>
    </row>
    <row r="2507" spans="1:19" x14ac:dyDescent="0.3">
      <c r="A2507" s="7">
        <v>42146</v>
      </c>
      <c r="B2507" s="3">
        <v>54377</v>
      </c>
      <c r="C2507" s="3">
        <v>55112</v>
      </c>
      <c r="D2507" s="3">
        <v>55223</v>
      </c>
      <c r="E2507" s="3">
        <v>54038</v>
      </c>
      <c r="F2507" s="4" t="s">
        <v>948</v>
      </c>
      <c r="G2507" s="1">
        <f>VALUE(LEFT(F2507,LEN(F2507)-1))*CHOOSE(MATCH(RIGHT(F2507,1),{"K";"M";"B"},0),1000,1000000,1000000000)</f>
        <v>3800000</v>
      </c>
      <c r="H2507" s="6">
        <v>-1.3299999999999999E-2</v>
      </c>
      <c r="I2507" s="5">
        <f>+Dados_Históricos___Ibovespa_2015_a_2025[[#This Row],[Var%]]*100</f>
        <v>-1.3299999999999998</v>
      </c>
      <c r="J2507" s="9">
        <f t="shared" si="390"/>
        <v>0</v>
      </c>
      <c r="K2507" s="5">
        <f t="shared" si="391"/>
        <v>-0.82999999999999985</v>
      </c>
      <c r="L2507" s="9">
        <f t="shared" si="392"/>
        <v>0</v>
      </c>
      <c r="M2507" s="5">
        <f t="shared" ca="1" si="393"/>
        <v>-1.0219999999999998</v>
      </c>
      <c r="N2507" s="9">
        <f t="shared" ca="1" si="394"/>
        <v>0</v>
      </c>
      <c r="O2507" s="5">
        <f t="shared" ca="1" si="395"/>
        <v>-0.49299999999999999</v>
      </c>
      <c r="P2507" s="9">
        <f t="shared" ca="1" si="396"/>
        <v>0</v>
      </c>
      <c r="Q2507" s="5">
        <f t="shared" ca="1" si="397"/>
        <v>-1.3333333333333345E-2</v>
      </c>
      <c r="R2507" s="9">
        <f t="shared" ca="1" si="398"/>
        <v>0</v>
      </c>
      <c r="S2507" s="5">
        <f t="shared" si="399"/>
        <v>-1</v>
      </c>
    </row>
    <row r="2508" spans="1:19" x14ac:dyDescent="0.3">
      <c r="A2508" s="7">
        <v>42145</v>
      </c>
      <c r="B2508" s="3">
        <v>55112</v>
      </c>
      <c r="C2508" s="3">
        <v>54900</v>
      </c>
      <c r="D2508" s="3">
        <v>55112</v>
      </c>
      <c r="E2508" s="3">
        <v>54526</v>
      </c>
      <c r="F2508" s="4" t="s">
        <v>1102</v>
      </c>
      <c r="G2508" s="1">
        <f>VALUE(LEFT(F2508,LEN(F2508)-1))*CHOOSE(MATCH(RIGHT(F2508,1),{"K";"M";"B"},0),1000,1000000,1000000000)</f>
        <v>3410000</v>
      </c>
      <c r="H2508" s="6">
        <v>3.8E-3</v>
      </c>
      <c r="I2508" s="5">
        <f>+Dados_Históricos___Ibovespa_2015_a_2025[[#This Row],[Var%]]*100</f>
        <v>0.38</v>
      </c>
      <c r="J2508" s="9">
        <f t="shared" si="390"/>
        <v>1</v>
      </c>
      <c r="K2508" s="5">
        <f t="shared" si="391"/>
        <v>0</v>
      </c>
      <c r="L2508" s="9">
        <f t="shared" si="392"/>
        <v>0</v>
      </c>
      <c r="M2508" s="5">
        <f t="shared" ca="1" si="393"/>
        <v>-0.54800000000000004</v>
      </c>
      <c r="N2508" s="9">
        <f t="shared" ca="1" si="394"/>
        <v>0</v>
      </c>
      <c r="O2508" s="5">
        <f t="shared" ca="1" si="395"/>
        <v>-0.32000000000000006</v>
      </c>
      <c r="P2508" s="9">
        <f t="shared" ca="1" si="396"/>
        <v>0</v>
      </c>
      <c r="Q2508" s="5">
        <f t="shared" ca="1" si="397"/>
        <v>0.12571428571428567</v>
      </c>
      <c r="R2508" s="9">
        <f t="shared" ca="1" si="398"/>
        <v>1</v>
      </c>
      <c r="S2508" s="5">
        <f t="shared" si="399"/>
        <v>-1</v>
      </c>
    </row>
    <row r="2509" spans="1:19" x14ac:dyDescent="0.3">
      <c r="A2509" s="7">
        <v>42144</v>
      </c>
      <c r="B2509" s="3">
        <v>54901</v>
      </c>
      <c r="C2509" s="3">
        <v>55497</v>
      </c>
      <c r="D2509" s="3">
        <v>55645</v>
      </c>
      <c r="E2509" s="3">
        <v>54820</v>
      </c>
      <c r="F2509" s="4" t="s">
        <v>1028</v>
      </c>
      <c r="G2509" s="1">
        <f>VALUE(LEFT(F2509,LEN(F2509)-1))*CHOOSE(MATCH(RIGHT(F2509,1),{"K";"M";"B"},0),1000,1000000,1000000000)</f>
        <v>3380000</v>
      </c>
      <c r="H2509" s="6">
        <v>-1.0800000000000001E-2</v>
      </c>
      <c r="I2509" s="5">
        <f>+Dados_Históricos___Ibovespa_2015_a_2025[[#This Row],[Var%]]*100</f>
        <v>-1.08</v>
      </c>
      <c r="J2509" s="9">
        <f t="shared" si="390"/>
        <v>0</v>
      </c>
      <c r="K2509" s="5">
        <f t="shared" si="391"/>
        <v>-0.58000000000000007</v>
      </c>
      <c r="L2509" s="9">
        <f t="shared" si="392"/>
        <v>0</v>
      </c>
      <c r="M2509" s="5">
        <f t="shared" ca="1" si="393"/>
        <v>-0.52200000000000002</v>
      </c>
      <c r="N2509" s="9">
        <f t="shared" ca="1" si="394"/>
        <v>0</v>
      </c>
      <c r="O2509" s="5">
        <f t="shared" ca="1" si="395"/>
        <v>-0.39</v>
      </c>
      <c r="P2509" s="9">
        <f t="shared" ca="1" si="396"/>
        <v>0</v>
      </c>
      <c r="Q2509" s="5">
        <f t="shared" ca="1" si="397"/>
        <v>9.0476190476190432E-2</v>
      </c>
      <c r="R2509" s="9">
        <f t="shared" ca="1" si="398"/>
        <v>1</v>
      </c>
      <c r="S2509" s="5">
        <f t="shared" si="399"/>
        <v>1</v>
      </c>
    </row>
    <row r="2510" spans="1:19" x14ac:dyDescent="0.3">
      <c r="A2510" s="7">
        <v>42143</v>
      </c>
      <c r="B2510" s="3">
        <v>55499</v>
      </c>
      <c r="C2510" s="3">
        <v>56204</v>
      </c>
      <c r="D2510" s="3">
        <v>56212</v>
      </c>
      <c r="E2510" s="3">
        <v>55027</v>
      </c>
      <c r="F2510" s="4" t="s">
        <v>936</v>
      </c>
      <c r="G2510" s="1">
        <f>VALUE(LEFT(F2510,LEN(F2510)-1))*CHOOSE(MATCH(RIGHT(F2510,1),{"K";"M";"B"},0),1000,1000000,1000000000)</f>
        <v>3320000</v>
      </c>
      <c r="H2510" s="6">
        <v>-1.2500000000000001E-2</v>
      </c>
      <c r="I2510" s="5">
        <f>+Dados_Históricos___Ibovespa_2015_a_2025[[#This Row],[Var%]]*100</f>
        <v>-1.25</v>
      </c>
      <c r="J2510" s="9">
        <f t="shared" si="390"/>
        <v>0</v>
      </c>
      <c r="K2510" s="5">
        <f t="shared" si="391"/>
        <v>-0.75</v>
      </c>
      <c r="L2510" s="9">
        <f t="shared" si="392"/>
        <v>0</v>
      </c>
      <c r="M2510" s="5">
        <f t="shared" ca="1" si="393"/>
        <v>-0.45400000000000001</v>
      </c>
      <c r="N2510" s="9">
        <f t="shared" ca="1" si="394"/>
        <v>0</v>
      </c>
      <c r="O2510" s="5">
        <f t="shared" ca="1" si="395"/>
        <v>-0.44499999999999995</v>
      </c>
      <c r="P2510" s="9">
        <f t="shared" ca="1" si="396"/>
        <v>0</v>
      </c>
      <c r="Q2510" s="5">
        <f t="shared" ca="1" si="397"/>
        <v>7.9047619047619061E-2</v>
      </c>
      <c r="R2510" s="9">
        <f t="shared" ca="1" si="398"/>
        <v>1</v>
      </c>
      <c r="S2510" s="5">
        <f t="shared" si="399"/>
        <v>1</v>
      </c>
    </row>
    <row r="2511" spans="1:19" x14ac:dyDescent="0.3">
      <c r="A2511" s="7">
        <v>42142</v>
      </c>
      <c r="B2511" s="3">
        <v>56204</v>
      </c>
      <c r="C2511" s="3">
        <v>57250</v>
      </c>
      <c r="D2511" s="3">
        <v>57606</v>
      </c>
      <c r="E2511" s="3">
        <v>55926</v>
      </c>
      <c r="F2511" s="4" t="s">
        <v>881</v>
      </c>
      <c r="G2511" s="1">
        <f>VALUE(LEFT(F2511,LEN(F2511)-1))*CHOOSE(MATCH(RIGHT(F2511,1),{"K";"M";"B"},0),1000,1000000,1000000000)</f>
        <v>3900000</v>
      </c>
      <c r="H2511" s="6">
        <v>-1.83E-2</v>
      </c>
      <c r="I2511" s="5">
        <f>+Dados_Históricos___Ibovespa_2015_a_2025[[#This Row],[Var%]]*100</f>
        <v>-1.83</v>
      </c>
      <c r="J2511" s="9">
        <f t="shared" si="390"/>
        <v>0</v>
      </c>
      <c r="K2511" s="5">
        <f t="shared" si="391"/>
        <v>-1.33</v>
      </c>
      <c r="L2511" s="9">
        <f t="shared" si="392"/>
        <v>0</v>
      </c>
      <c r="M2511" s="5">
        <f t="shared" ca="1" si="393"/>
        <v>-0.34599999999999997</v>
      </c>
      <c r="N2511" s="9">
        <f t="shared" ca="1" si="394"/>
        <v>0</v>
      </c>
      <c r="O2511" s="5">
        <f t="shared" ca="1" si="395"/>
        <v>-0.19800000000000001</v>
      </c>
      <c r="P2511" s="9">
        <f t="shared" ca="1" si="396"/>
        <v>0</v>
      </c>
      <c r="Q2511" s="5">
        <f t="shared" ca="1" si="397"/>
        <v>0.1171428571428571</v>
      </c>
      <c r="R2511" s="9">
        <f t="shared" ca="1" si="398"/>
        <v>1</v>
      </c>
      <c r="S2511" s="5">
        <f t="shared" si="399"/>
        <v>-1</v>
      </c>
    </row>
    <row r="2512" spans="1:19" x14ac:dyDescent="0.3">
      <c r="A2512" s="7">
        <v>42139</v>
      </c>
      <c r="B2512" s="3">
        <v>57249</v>
      </c>
      <c r="C2512" s="3">
        <v>56656</v>
      </c>
      <c r="D2512" s="3">
        <v>57288</v>
      </c>
      <c r="E2512" s="3">
        <v>56422</v>
      </c>
      <c r="F2512" s="4" t="s">
        <v>1119</v>
      </c>
      <c r="G2512" s="1">
        <f>VALUE(LEFT(F2512,LEN(F2512)-1))*CHOOSE(MATCH(RIGHT(F2512,1),{"K";"M";"B"},0),1000,1000000,1000000000)</f>
        <v>2980000</v>
      </c>
      <c r="H2512" s="6">
        <v>1.04E-2</v>
      </c>
      <c r="I2512" s="5">
        <f>+Dados_Históricos___Ibovespa_2015_a_2025[[#This Row],[Var%]]*100</f>
        <v>1.04</v>
      </c>
      <c r="J2512" s="9">
        <f t="shared" si="390"/>
        <v>1</v>
      </c>
      <c r="K2512" s="5">
        <f t="shared" si="391"/>
        <v>0.54</v>
      </c>
      <c r="L2512" s="9">
        <f t="shared" si="392"/>
        <v>1</v>
      </c>
      <c r="M2512" s="5">
        <f t="shared" ca="1" si="393"/>
        <v>3.5999999999999997E-2</v>
      </c>
      <c r="N2512" s="9">
        <f t="shared" ca="1" si="394"/>
        <v>1</v>
      </c>
      <c r="O2512" s="5">
        <f t="shared" ca="1" si="395"/>
        <v>0.185</v>
      </c>
      <c r="P2512" s="9">
        <f t="shared" ca="1" si="396"/>
        <v>1</v>
      </c>
      <c r="Q2512" s="5">
        <f t="shared" ca="1" si="397"/>
        <v>0.28714285714285709</v>
      </c>
      <c r="R2512" s="9">
        <f t="shared" ca="1" si="398"/>
        <v>1</v>
      </c>
      <c r="S2512" s="5">
        <f t="shared" si="399"/>
        <v>-1</v>
      </c>
    </row>
    <row r="2513" spans="1:19" x14ac:dyDescent="0.3">
      <c r="A2513" s="7">
        <v>42138</v>
      </c>
      <c r="B2513" s="3">
        <v>56657</v>
      </c>
      <c r="C2513" s="3">
        <v>56376</v>
      </c>
      <c r="D2513" s="3">
        <v>56921</v>
      </c>
      <c r="E2513" s="3">
        <v>56105</v>
      </c>
      <c r="F2513" s="4" t="s">
        <v>1110</v>
      </c>
      <c r="G2513" s="1">
        <f>VALUE(LEFT(F2513,LEN(F2513)-1))*CHOOSE(MATCH(RIGHT(F2513,1),{"K";"M";"B"},0),1000,1000000,1000000000)</f>
        <v>3310000</v>
      </c>
      <c r="H2513" s="6">
        <v>5.1000000000000004E-3</v>
      </c>
      <c r="I2513" s="5">
        <f>+Dados_Históricos___Ibovespa_2015_a_2025[[#This Row],[Var%]]*100</f>
        <v>0.51</v>
      </c>
      <c r="J2513" s="9">
        <f t="shared" si="390"/>
        <v>1</v>
      </c>
      <c r="K2513" s="5">
        <f t="shared" si="391"/>
        <v>1.0000000000000009E-2</v>
      </c>
      <c r="L2513" s="9">
        <f t="shared" si="392"/>
        <v>1</v>
      </c>
      <c r="M2513" s="5">
        <f t="shared" ca="1" si="393"/>
        <v>-9.2000000000000012E-2</v>
      </c>
      <c r="N2513" s="9">
        <f t="shared" ca="1" si="394"/>
        <v>0</v>
      </c>
      <c r="O2513" s="5">
        <f t="shared" ca="1" si="395"/>
        <v>0.24399999999999994</v>
      </c>
      <c r="P2513" s="9">
        <f t="shared" ca="1" si="396"/>
        <v>1</v>
      </c>
      <c r="Q2513" s="5">
        <f t="shared" ca="1" si="397"/>
        <v>0.21476190476190465</v>
      </c>
      <c r="R2513" s="9">
        <f t="shared" ca="1" si="398"/>
        <v>1</v>
      </c>
      <c r="S2513" s="5">
        <f t="shared" si="399"/>
        <v>-1</v>
      </c>
    </row>
    <row r="2514" spans="1:19" x14ac:dyDescent="0.3">
      <c r="A2514" s="7">
        <v>42137</v>
      </c>
      <c r="B2514" s="3">
        <v>56372</v>
      </c>
      <c r="C2514" s="3">
        <v>56790</v>
      </c>
      <c r="D2514" s="3">
        <v>56900</v>
      </c>
      <c r="E2514" s="3">
        <v>56199</v>
      </c>
      <c r="F2514" s="4" t="s">
        <v>1105</v>
      </c>
      <c r="G2514" s="1">
        <f>VALUE(LEFT(F2514,LEN(F2514)-1))*CHOOSE(MATCH(RIGHT(F2514,1),{"K";"M";"B"},0),1000,1000000,1000000000)</f>
        <v>3170000</v>
      </c>
      <c r="H2514" s="6">
        <v>-7.4000000000000003E-3</v>
      </c>
      <c r="I2514" s="5">
        <f>+Dados_Históricos___Ibovespa_2015_a_2025[[#This Row],[Var%]]*100</f>
        <v>-0.74</v>
      </c>
      <c r="J2514" s="9">
        <f t="shared" si="390"/>
        <v>0</v>
      </c>
      <c r="K2514" s="5">
        <f t="shared" si="391"/>
        <v>-0.24</v>
      </c>
      <c r="L2514" s="9">
        <f t="shared" si="392"/>
        <v>0</v>
      </c>
      <c r="M2514" s="5">
        <f t="shared" ca="1" si="393"/>
        <v>-0.25800000000000001</v>
      </c>
      <c r="N2514" s="9">
        <f t="shared" ca="1" si="394"/>
        <v>0</v>
      </c>
      <c r="O2514" s="5">
        <f t="shared" ca="1" si="395"/>
        <v>0.10600000000000001</v>
      </c>
      <c r="P2514" s="9">
        <f t="shared" ca="1" si="396"/>
        <v>1</v>
      </c>
      <c r="Q2514" s="5">
        <f t="shared" ca="1" si="397"/>
        <v>0.19285714285714281</v>
      </c>
      <c r="R2514" s="9">
        <f t="shared" ca="1" si="398"/>
        <v>1</v>
      </c>
      <c r="S2514" s="5">
        <f t="shared" si="399"/>
        <v>1</v>
      </c>
    </row>
    <row r="2515" spans="1:19" x14ac:dyDescent="0.3">
      <c r="A2515" s="7">
        <v>42136</v>
      </c>
      <c r="B2515" s="3">
        <v>56792</v>
      </c>
      <c r="C2515" s="3">
        <v>57193</v>
      </c>
      <c r="D2515" s="3">
        <v>57424</v>
      </c>
      <c r="E2515" s="3">
        <v>56753</v>
      </c>
      <c r="F2515" s="4" t="s">
        <v>1095</v>
      </c>
      <c r="G2515" s="1">
        <f>VALUE(LEFT(F2515,LEN(F2515)-1))*CHOOSE(MATCH(RIGHT(F2515,1),{"K";"M";"B"},0),1000,1000000,1000000000)</f>
        <v>3180000</v>
      </c>
      <c r="H2515" s="6">
        <v>-7.1000000000000004E-3</v>
      </c>
      <c r="I2515" s="5">
        <f>+Dados_Históricos___Ibovespa_2015_a_2025[[#This Row],[Var%]]*100</f>
        <v>-0.71000000000000008</v>
      </c>
      <c r="J2515" s="9">
        <f t="shared" si="390"/>
        <v>0</v>
      </c>
      <c r="K2515" s="5">
        <f t="shared" si="391"/>
        <v>-0.21000000000000008</v>
      </c>
      <c r="L2515" s="9">
        <f t="shared" si="392"/>
        <v>0</v>
      </c>
      <c r="M2515" s="5">
        <f t="shared" ca="1" si="393"/>
        <v>-0.43599999999999994</v>
      </c>
      <c r="N2515" s="9">
        <f t="shared" ca="1" si="394"/>
        <v>0</v>
      </c>
      <c r="O2515" s="5">
        <f t="shared" ca="1" si="395"/>
        <v>0.22999999999999998</v>
      </c>
      <c r="P2515" s="9">
        <f t="shared" ca="1" si="396"/>
        <v>1</v>
      </c>
      <c r="Q2515" s="5">
        <f t="shared" ca="1" si="397"/>
        <v>0.26428571428571418</v>
      </c>
      <c r="R2515" s="9">
        <f t="shared" ca="1" si="398"/>
        <v>1</v>
      </c>
      <c r="S2515" s="5">
        <f t="shared" si="399"/>
        <v>1.0000000000000002</v>
      </c>
    </row>
    <row r="2516" spans="1:19" x14ac:dyDescent="0.3">
      <c r="A2516" s="7">
        <v>42135</v>
      </c>
      <c r="B2516" s="3">
        <v>57197</v>
      </c>
      <c r="C2516" s="3">
        <v>57166</v>
      </c>
      <c r="D2516" s="3">
        <v>57490</v>
      </c>
      <c r="E2516" s="3">
        <v>57013</v>
      </c>
      <c r="F2516" s="4" t="s">
        <v>1013</v>
      </c>
      <c r="G2516" s="1">
        <f>VALUE(LEFT(F2516,LEN(F2516)-1))*CHOOSE(MATCH(RIGHT(F2516,1),{"K";"M";"B"},0),1000,1000000,1000000000)</f>
        <v>3060000</v>
      </c>
      <c r="H2516" s="6">
        <v>8.0000000000000004E-4</v>
      </c>
      <c r="I2516" s="5">
        <f>+Dados_Históricos___Ibovespa_2015_a_2025[[#This Row],[Var%]]*100</f>
        <v>0.08</v>
      </c>
      <c r="J2516" s="9">
        <f t="shared" si="390"/>
        <v>1</v>
      </c>
      <c r="K2516" s="5">
        <f t="shared" si="391"/>
        <v>0</v>
      </c>
      <c r="L2516" s="9">
        <f t="shared" si="392"/>
        <v>0</v>
      </c>
      <c r="M2516" s="5">
        <f t="shared" ca="1" si="393"/>
        <v>-4.9999999999999954E-2</v>
      </c>
      <c r="N2516" s="9">
        <f t="shared" ca="1" si="394"/>
        <v>0</v>
      </c>
      <c r="O2516" s="5">
        <f t="shared" ca="1" si="395"/>
        <v>0.11399999999999996</v>
      </c>
      <c r="P2516" s="9">
        <f t="shared" ca="1" si="396"/>
        <v>1</v>
      </c>
      <c r="Q2516" s="5">
        <f t="shared" ca="1" si="397"/>
        <v>0.31047619047619035</v>
      </c>
      <c r="R2516" s="9">
        <f t="shared" ca="1" si="398"/>
        <v>1</v>
      </c>
      <c r="S2516" s="5">
        <f t="shared" si="399"/>
        <v>-1</v>
      </c>
    </row>
    <row r="2517" spans="1:19" x14ac:dyDescent="0.3">
      <c r="A2517" s="7">
        <v>42132</v>
      </c>
      <c r="B2517" s="3">
        <v>57149</v>
      </c>
      <c r="C2517" s="3">
        <v>56965</v>
      </c>
      <c r="D2517" s="3">
        <v>57621</v>
      </c>
      <c r="E2517" s="3">
        <v>56595</v>
      </c>
      <c r="F2517" s="4" t="s">
        <v>1102</v>
      </c>
      <c r="G2517" s="1">
        <f>VALUE(LEFT(F2517,LEN(F2517)-1))*CHOOSE(MATCH(RIGHT(F2517,1),{"K";"M";"B"},0),1000,1000000,1000000000)</f>
        <v>3410000</v>
      </c>
      <c r="H2517" s="6">
        <v>4.0000000000000001E-3</v>
      </c>
      <c r="I2517" s="5">
        <f>+Dados_Históricos___Ibovespa_2015_a_2025[[#This Row],[Var%]]*100</f>
        <v>0.4</v>
      </c>
      <c r="J2517" s="9">
        <f t="shared" si="390"/>
        <v>1</v>
      </c>
      <c r="K2517" s="5">
        <f t="shared" si="391"/>
        <v>0</v>
      </c>
      <c r="L2517" s="9">
        <f t="shared" si="392"/>
        <v>0</v>
      </c>
      <c r="M2517" s="5">
        <f t="shared" ca="1" si="393"/>
        <v>0.33400000000000002</v>
      </c>
      <c r="N2517" s="9">
        <f t="shared" ca="1" si="394"/>
        <v>1</v>
      </c>
      <c r="O2517" s="5">
        <f t="shared" ca="1" si="395"/>
        <v>0.26899999999999996</v>
      </c>
      <c r="P2517" s="9">
        <f t="shared" ca="1" si="396"/>
        <v>1</v>
      </c>
      <c r="Q2517" s="5">
        <f t="shared" ca="1" si="397"/>
        <v>0.30047619047619034</v>
      </c>
      <c r="R2517" s="9">
        <f t="shared" ca="1" si="398"/>
        <v>1</v>
      </c>
      <c r="S2517" s="5">
        <f t="shared" si="399"/>
        <v>1</v>
      </c>
    </row>
    <row r="2518" spans="1:19" x14ac:dyDescent="0.3">
      <c r="A2518" s="7">
        <v>42131</v>
      </c>
      <c r="B2518" s="3">
        <v>56921</v>
      </c>
      <c r="C2518" s="3">
        <v>57103</v>
      </c>
      <c r="D2518" s="3">
        <v>57290</v>
      </c>
      <c r="E2518" s="3">
        <v>56507</v>
      </c>
      <c r="F2518" s="4" t="s">
        <v>1080</v>
      </c>
      <c r="G2518" s="1">
        <f>VALUE(LEFT(F2518,LEN(F2518)-1))*CHOOSE(MATCH(RIGHT(F2518,1),{"K";"M";"B"},0),1000,1000000,1000000000)</f>
        <v>3070000</v>
      </c>
      <c r="H2518" s="6">
        <v>-3.2000000000000002E-3</v>
      </c>
      <c r="I2518" s="5">
        <f>+Dados_Históricos___Ibovespa_2015_a_2025[[#This Row],[Var%]]*100</f>
        <v>-0.32</v>
      </c>
      <c r="J2518" s="9">
        <f t="shared" si="390"/>
        <v>0</v>
      </c>
      <c r="K2518" s="5">
        <f t="shared" si="391"/>
        <v>0</v>
      </c>
      <c r="L2518" s="9">
        <f t="shared" si="392"/>
        <v>0</v>
      </c>
      <c r="M2518" s="5">
        <f t="shared" ca="1" si="393"/>
        <v>0.57999999999999996</v>
      </c>
      <c r="N2518" s="9">
        <f t="shared" ca="1" si="394"/>
        <v>1</v>
      </c>
      <c r="O2518" s="5">
        <f t="shared" ca="1" si="395"/>
        <v>0.42499999999999999</v>
      </c>
      <c r="P2518" s="9">
        <f t="shared" ca="1" si="396"/>
        <v>1</v>
      </c>
      <c r="Q2518" s="5">
        <f t="shared" ca="1" si="397"/>
        <v>0.2809523809523809</v>
      </c>
      <c r="R2518" s="9">
        <f t="shared" ca="1" si="398"/>
        <v>1</v>
      </c>
      <c r="S2518" s="5">
        <f t="shared" si="399"/>
        <v>1</v>
      </c>
    </row>
    <row r="2519" spans="1:19" x14ac:dyDescent="0.3">
      <c r="A2519" s="7">
        <v>42130</v>
      </c>
      <c r="B2519" s="3">
        <v>57103</v>
      </c>
      <c r="C2519" s="3">
        <v>58050</v>
      </c>
      <c r="D2519" s="3">
        <v>58575</v>
      </c>
      <c r="E2519" s="3">
        <v>56820</v>
      </c>
      <c r="F2519" s="4" t="s">
        <v>1181</v>
      </c>
      <c r="G2519" s="1">
        <f>VALUE(LEFT(F2519,LEN(F2519)-1))*CHOOSE(MATCH(RIGHT(F2519,1),{"K";"M";"B"},0),1000,1000000,1000000000)</f>
        <v>4600000</v>
      </c>
      <c r="H2519" s="6">
        <v>-1.6299999999999999E-2</v>
      </c>
      <c r="I2519" s="5">
        <f>+Dados_Históricos___Ibovespa_2015_a_2025[[#This Row],[Var%]]*100</f>
        <v>-1.63</v>
      </c>
      <c r="J2519" s="9">
        <f t="shared" si="390"/>
        <v>0</v>
      </c>
      <c r="K2519" s="5">
        <f t="shared" si="391"/>
        <v>-1.1299999999999999</v>
      </c>
      <c r="L2519" s="9">
        <f t="shared" si="392"/>
        <v>0</v>
      </c>
      <c r="M2519" s="5">
        <f t="shared" ca="1" si="393"/>
        <v>0.46999999999999992</v>
      </c>
      <c r="N2519" s="9">
        <f t="shared" ca="1" si="394"/>
        <v>1</v>
      </c>
      <c r="O2519" s="5">
        <f t="shared" ca="1" si="395"/>
        <v>0.61599999999999988</v>
      </c>
      <c r="P2519" s="9">
        <f t="shared" ca="1" si="396"/>
        <v>1</v>
      </c>
      <c r="Q2519" s="5">
        <f t="shared" ca="1" si="397"/>
        <v>0.35142857142857131</v>
      </c>
      <c r="R2519" s="9">
        <f t="shared" ca="1" si="398"/>
        <v>1</v>
      </c>
      <c r="S2519" s="5">
        <f t="shared" si="399"/>
        <v>-1</v>
      </c>
    </row>
    <row r="2520" spans="1:19" x14ac:dyDescent="0.3">
      <c r="A2520" s="7">
        <v>42129</v>
      </c>
      <c r="B2520" s="3">
        <v>58052</v>
      </c>
      <c r="C2520" s="3">
        <v>57350</v>
      </c>
      <c r="D2520" s="3">
        <v>58147</v>
      </c>
      <c r="E2520" s="3">
        <v>57096</v>
      </c>
      <c r="F2520" s="4" t="s">
        <v>881</v>
      </c>
      <c r="G2520" s="1">
        <f>VALUE(LEFT(F2520,LEN(F2520)-1))*CHOOSE(MATCH(RIGHT(F2520,1),{"K";"M";"B"},0),1000,1000000,1000000000)</f>
        <v>3900000</v>
      </c>
      <c r="H2520" s="6">
        <v>1.2200000000000001E-2</v>
      </c>
      <c r="I2520" s="5">
        <f>+Dados_Históricos___Ibovespa_2015_a_2025[[#This Row],[Var%]]*100</f>
        <v>1.22</v>
      </c>
      <c r="J2520" s="9">
        <f t="shared" si="390"/>
        <v>1</v>
      </c>
      <c r="K2520" s="5">
        <f t="shared" si="391"/>
        <v>0.72</v>
      </c>
      <c r="L2520" s="9">
        <f t="shared" si="392"/>
        <v>1</v>
      </c>
      <c r="M2520" s="5">
        <f t="shared" ca="1" si="393"/>
        <v>0.89599999999999991</v>
      </c>
      <c r="N2520" s="9">
        <f t="shared" ca="1" si="394"/>
        <v>1</v>
      </c>
      <c r="O2520" s="5">
        <f t="shared" ca="1" si="395"/>
        <v>0.74299999999999988</v>
      </c>
      <c r="P2520" s="9">
        <f t="shared" ca="1" si="396"/>
        <v>1</v>
      </c>
      <c r="Q2520" s="5">
        <f t="shared" ca="1" si="397"/>
        <v>0.50190476190476174</v>
      </c>
      <c r="R2520" s="9">
        <f t="shared" ca="1" si="398"/>
        <v>1</v>
      </c>
      <c r="S2520" s="5">
        <f t="shared" si="399"/>
        <v>-1</v>
      </c>
    </row>
    <row r="2521" spans="1:19" x14ac:dyDescent="0.3">
      <c r="A2521" s="7">
        <v>42128</v>
      </c>
      <c r="B2521" s="3">
        <v>57354</v>
      </c>
      <c r="C2521" s="3">
        <v>56230</v>
      </c>
      <c r="D2521" s="3">
        <v>57520</v>
      </c>
      <c r="E2521" s="3">
        <v>56230</v>
      </c>
      <c r="F2521" s="4" t="s">
        <v>1183</v>
      </c>
      <c r="G2521" s="1">
        <f>VALUE(LEFT(F2521,LEN(F2521)-1))*CHOOSE(MATCH(RIGHT(F2521,1),{"K";"M";"B"},0),1000,1000000,1000000000)</f>
        <v>3490000</v>
      </c>
      <c r="H2521" s="6">
        <v>0.02</v>
      </c>
      <c r="I2521" s="5">
        <f>+Dados_Históricos___Ibovespa_2015_a_2025[[#This Row],[Var%]]*100</f>
        <v>2</v>
      </c>
      <c r="J2521" s="9">
        <f t="shared" si="390"/>
        <v>1</v>
      </c>
      <c r="K2521" s="5">
        <f t="shared" si="391"/>
        <v>1.5</v>
      </c>
      <c r="L2521" s="9">
        <f t="shared" si="392"/>
        <v>1</v>
      </c>
      <c r="M2521" s="5">
        <f t="shared" ca="1" si="393"/>
        <v>0.27799999999999991</v>
      </c>
      <c r="N2521" s="9">
        <f t="shared" ca="1" si="394"/>
        <v>1</v>
      </c>
      <c r="O2521" s="5">
        <f t="shared" ca="1" si="395"/>
        <v>0.48899999999999988</v>
      </c>
      <c r="P2521" s="9">
        <f t="shared" ca="1" si="396"/>
        <v>1</v>
      </c>
      <c r="Q2521" s="5">
        <f t="shared" ca="1" si="397"/>
        <v>0.55285714285714271</v>
      </c>
      <c r="R2521" s="9">
        <f t="shared" ca="1" si="398"/>
        <v>1</v>
      </c>
      <c r="S2521" s="5">
        <f t="shared" si="399"/>
        <v>-1</v>
      </c>
    </row>
    <row r="2522" spans="1:19" x14ac:dyDescent="0.3">
      <c r="A2522" s="7">
        <v>42124</v>
      </c>
      <c r="B2522" s="3">
        <v>56229</v>
      </c>
      <c r="C2522" s="3">
        <v>55312</v>
      </c>
      <c r="D2522" s="3">
        <v>56229</v>
      </c>
      <c r="E2522" s="3">
        <v>55080</v>
      </c>
      <c r="F2522" s="4" t="s">
        <v>826</v>
      </c>
      <c r="G2522" s="1">
        <f>VALUE(LEFT(F2522,LEN(F2522)-1))*CHOOSE(MATCH(RIGHT(F2522,1),{"K";"M";"B"},0),1000,1000000,1000000000)</f>
        <v>4950000</v>
      </c>
      <c r="H2522" s="6">
        <v>1.6299999999999999E-2</v>
      </c>
      <c r="I2522" s="5">
        <f>+Dados_Históricos___Ibovespa_2015_a_2025[[#This Row],[Var%]]*100</f>
        <v>1.63</v>
      </c>
      <c r="J2522" s="9">
        <f t="shared" si="390"/>
        <v>1</v>
      </c>
      <c r="K2522" s="5">
        <f t="shared" si="391"/>
        <v>1.1299999999999999</v>
      </c>
      <c r="L2522" s="9">
        <f t="shared" si="392"/>
        <v>1</v>
      </c>
      <c r="M2522" s="5">
        <f t="shared" ca="1" si="393"/>
        <v>0.20399999999999996</v>
      </c>
      <c r="N2522" s="9">
        <f t="shared" ca="1" si="394"/>
        <v>1</v>
      </c>
      <c r="O2522" s="5">
        <f t="shared" ca="1" si="395"/>
        <v>0.24399999999999986</v>
      </c>
      <c r="P2522" s="9">
        <f t="shared" ca="1" si="396"/>
        <v>1</v>
      </c>
      <c r="Q2522" s="5">
        <f t="shared" ca="1" si="397"/>
        <v>0.44904761904761903</v>
      </c>
      <c r="R2522" s="9">
        <f t="shared" ca="1" si="398"/>
        <v>1</v>
      </c>
      <c r="S2522" s="5">
        <f t="shared" si="399"/>
        <v>-1</v>
      </c>
    </row>
    <row r="2523" spans="1:19" x14ac:dyDescent="0.3">
      <c r="A2523" s="7">
        <v>42123</v>
      </c>
      <c r="B2523" s="3">
        <v>55325</v>
      </c>
      <c r="C2523" s="3">
        <v>55809</v>
      </c>
      <c r="D2523" s="3">
        <v>55809</v>
      </c>
      <c r="E2523" s="3">
        <v>55067</v>
      </c>
      <c r="F2523" s="4" t="s">
        <v>925</v>
      </c>
      <c r="G2523" s="1">
        <f>VALUE(LEFT(F2523,LEN(F2523)-1))*CHOOSE(MATCH(RIGHT(F2523,1),{"K";"M";"B"},0),1000,1000000,1000000000)</f>
        <v>3890000</v>
      </c>
      <c r="H2523" s="6">
        <v>-8.6999999999999994E-3</v>
      </c>
      <c r="I2523" s="5">
        <f>+Dados_Históricos___Ibovespa_2015_a_2025[[#This Row],[Var%]]*100</f>
        <v>-0.86999999999999988</v>
      </c>
      <c r="J2523" s="9">
        <f t="shared" si="390"/>
        <v>0</v>
      </c>
      <c r="K2523" s="5">
        <f t="shared" si="391"/>
        <v>-0.36999999999999988</v>
      </c>
      <c r="L2523" s="9">
        <f t="shared" si="392"/>
        <v>0</v>
      </c>
      <c r="M2523" s="5">
        <f t="shared" ca="1" si="393"/>
        <v>0.26999999999999991</v>
      </c>
      <c r="N2523" s="9">
        <f t="shared" ca="1" si="394"/>
        <v>1</v>
      </c>
      <c r="O2523" s="5">
        <f t="shared" ca="1" si="395"/>
        <v>0.25499999999999995</v>
      </c>
      <c r="P2523" s="9">
        <f t="shared" ca="1" si="396"/>
        <v>1</v>
      </c>
      <c r="Q2523" s="5">
        <f t="shared" ca="1" si="397"/>
        <v>0.48047619047619045</v>
      </c>
      <c r="R2523" s="9">
        <f t="shared" ca="1" si="398"/>
        <v>1</v>
      </c>
      <c r="S2523" s="5">
        <f t="shared" si="399"/>
        <v>1</v>
      </c>
    </row>
    <row r="2524" spans="1:19" x14ac:dyDescent="0.3">
      <c r="A2524" s="7">
        <v>42122</v>
      </c>
      <c r="B2524" s="3">
        <v>55812</v>
      </c>
      <c r="C2524" s="3">
        <v>55549</v>
      </c>
      <c r="D2524" s="3">
        <v>56018</v>
      </c>
      <c r="E2524" s="3">
        <v>54973</v>
      </c>
      <c r="F2524" s="4" t="s">
        <v>1019</v>
      </c>
      <c r="G2524" s="1">
        <f>VALUE(LEFT(F2524,LEN(F2524)-1))*CHOOSE(MATCH(RIGHT(F2524,1),{"K";"M";"B"},0),1000,1000000,1000000000)</f>
        <v>4080000</v>
      </c>
      <c r="H2524" s="6">
        <v>5.0000000000000001E-3</v>
      </c>
      <c r="I2524" s="5">
        <f>+Dados_Históricos___Ibovespa_2015_a_2025[[#This Row],[Var%]]*100</f>
        <v>0.5</v>
      </c>
      <c r="J2524" s="9">
        <f t="shared" si="390"/>
        <v>1</v>
      </c>
      <c r="K2524" s="5">
        <f t="shared" si="391"/>
        <v>0</v>
      </c>
      <c r="L2524" s="9">
        <f t="shared" si="392"/>
        <v>0</v>
      </c>
      <c r="M2524" s="5">
        <f t="shared" ca="1" si="393"/>
        <v>0.7619999999999999</v>
      </c>
      <c r="N2524" s="9">
        <f t="shared" ca="1" si="394"/>
        <v>1</v>
      </c>
      <c r="O2524" s="5">
        <f t="shared" ca="1" si="395"/>
        <v>0.29399999999999998</v>
      </c>
      <c r="P2524" s="9">
        <f t="shared" ca="1" si="396"/>
        <v>1</v>
      </c>
      <c r="Q2524" s="5">
        <f t="shared" ca="1" si="397"/>
        <v>0.47619047619047616</v>
      </c>
      <c r="R2524" s="9">
        <f t="shared" ca="1" si="398"/>
        <v>1</v>
      </c>
      <c r="S2524" s="5">
        <f t="shared" si="399"/>
        <v>1</v>
      </c>
    </row>
    <row r="2525" spans="1:19" x14ac:dyDescent="0.3">
      <c r="A2525" s="7">
        <v>42121</v>
      </c>
      <c r="B2525" s="3">
        <v>55534</v>
      </c>
      <c r="C2525" s="3">
        <v>56554</v>
      </c>
      <c r="D2525" s="3">
        <v>56962</v>
      </c>
      <c r="E2525" s="3">
        <v>55515</v>
      </c>
      <c r="F2525" s="4" t="s">
        <v>946</v>
      </c>
      <c r="G2525" s="1">
        <f>VALUE(LEFT(F2525,LEN(F2525)-1))*CHOOSE(MATCH(RIGHT(F2525,1),{"K";"M";"B"},0),1000,1000000,1000000000)</f>
        <v>3850000</v>
      </c>
      <c r="H2525" s="6">
        <v>-1.8700000000000001E-2</v>
      </c>
      <c r="I2525" s="5">
        <f>+Dados_Históricos___Ibovespa_2015_a_2025[[#This Row],[Var%]]*100</f>
        <v>-1.87</v>
      </c>
      <c r="J2525" s="9">
        <f t="shared" si="390"/>
        <v>0</v>
      </c>
      <c r="K2525" s="5">
        <f t="shared" si="391"/>
        <v>-1.37</v>
      </c>
      <c r="L2525" s="9">
        <f t="shared" si="392"/>
        <v>0</v>
      </c>
      <c r="M2525" s="5">
        <f t="shared" ca="1" si="393"/>
        <v>0.59</v>
      </c>
      <c r="N2525" s="9">
        <f t="shared" ca="1" si="394"/>
        <v>1</v>
      </c>
      <c r="O2525" s="5">
        <f t="shared" ca="1" si="395"/>
        <v>0.24899999999999994</v>
      </c>
      <c r="P2525" s="9">
        <f t="shared" ca="1" si="396"/>
        <v>1</v>
      </c>
      <c r="Q2525" s="5">
        <f t="shared" ca="1" si="397"/>
        <v>0.33523809523809522</v>
      </c>
      <c r="R2525" s="9">
        <f t="shared" ca="1" si="398"/>
        <v>1</v>
      </c>
      <c r="S2525" s="5">
        <f t="shared" si="399"/>
        <v>1</v>
      </c>
    </row>
    <row r="2526" spans="1:19" x14ac:dyDescent="0.3">
      <c r="A2526" s="7">
        <v>42118</v>
      </c>
      <c r="B2526" s="3">
        <v>56594</v>
      </c>
      <c r="C2526" s="3">
        <v>55687</v>
      </c>
      <c r="D2526" s="3">
        <v>56965</v>
      </c>
      <c r="E2526" s="3">
        <v>55687</v>
      </c>
      <c r="F2526" s="4" t="s">
        <v>965</v>
      </c>
      <c r="G2526" s="1">
        <f>VALUE(LEFT(F2526,LEN(F2526)-1))*CHOOSE(MATCH(RIGHT(F2526,1),{"K";"M";"B"},0),1000,1000000,1000000000)</f>
        <v>4980000</v>
      </c>
      <c r="H2526" s="6">
        <v>1.6299999999999999E-2</v>
      </c>
      <c r="I2526" s="5">
        <f>+Dados_Históricos___Ibovespa_2015_a_2025[[#This Row],[Var%]]*100</f>
        <v>1.63</v>
      </c>
      <c r="J2526" s="9">
        <f t="shared" si="390"/>
        <v>1</v>
      </c>
      <c r="K2526" s="5">
        <f t="shared" si="391"/>
        <v>1.1299999999999999</v>
      </c>
      <c r="L2526" s="9">
        <f t="shared" si="392"/>
        <v>1</v>
      </c>
      <c r="M2526" s="5">
        <f t="shared" ca="1" si="393"/>
        <v>0.69999999999999984</v>
      </c>
      <c r="N2526" s="9">
        <f t="shared" ca="1" si="394"/>
        <v>1</v>
      </c>
      <c r="O2526" s="5">
        <f t="shared" ca="1" si="395"/>
        <v>0.51199999999999979</v>
      </c>
      <c r="P2526" s="9">
        <f t="shared" ca="1" si="396"/>
        <v>1</v>
      </c>
      <c r="Q2526" s="5">
        <f t="shared" ca="1" si="397"/>
        <v>0.4566666666666665</v>
      </c>
      <c r="R2526" s="9">
        <f t="shared" ca="1" si="398"/>
        <v>1</v>
      </c>
      <c r="S2526" s="5">
        <f t="shared" si="399"/>
        <v>1</v>
      </c>
    </row>
    <row r="2527" spans="1:19" x14ac:dyDescent="0.3">
      <c r="A2527" s="7">
        <v>42117</v>
      </c>
      <c r="B2527" s="3">
        <v>55685</v>
      </c>
      <c r="C2527" s="3">
        <v>54616</v>
      </c>
      <c r="D2527" s="3">
        <v>55782</v>
      </c>
      <c r="E2527" s="3">
        <v>54064</v>
      </c>
      <c r="F2527" s="4" t="s">
        <v>1198</v>
      </c>
      <c r="G2527" s="1">
        <f>VALUE(LEFT(F2527,LEN(F2527)-1))*CHOOSE(MATCH(RIGHT(F2527,1),{"K";"M";"B"},0),1000,1000000,1000000000)</f>
        <v>5540000</v>
      </c>
      <c r="H2527" s="6">
        <v>1.9599999999999999E-2</v>
      </c>
      <c r="I2527" s="5">
        <f>+Dados_Históricos___Ibovespa_2015_a_2025[[#This Row],[Var%]]*100</f>
        <v>1.96</v>
      </c>
      <c r="J2527" s="9">
        <f t="shared" si="390"/>
        <v>1</v>
      </c>
      <c r="K2527" s="5">
        <f t="shared" si="391"/>
        <v>1.46</v>
      </c>
      <c r="L2527" s="9">
        <f t="shared" si="392"/>
        <v>1</v>
      </c>
      <c r="M2527" s="5">
        <f t="shared" ca="1" si="393"/>
        <v>0.28399999999999997</v>
      </c>
      <c r="N2527" s="9">
        <f t="shared" ca="1" si="394"/>
        <v>1</v>
      </c>
      <c r="O2527" s="5">
        <f t="shared" ca="1" si="395"/>
        <v>0.37499999999999989</v>
      </c>
      <c r="P2527" s="9">
        <f t="shared" ca="1" si="396"/>
        <v>1</v>
      </c>
      <c r="Q2527" s="5">
        <f t="shared" ca="1" si="397"/>
        <v>0.34238095238095229</v>
      </c>
      <c r="R2527" s="9">
        <f t="shared" ca="1" si="398"/>
        <v>1</v>
      </c>
      <c r="S2527" s="5">
        <f t="shared" si="399"/>
        <v>1</v>
      </c>
    </row>
    <row r="2528" spans="1:19" x14ac:dyDescent="0.3">
      <c r="A2528" s="7">
        <v>42116</v>
      </c>
      <c r="B2528" s="3">
        <v>54617</v>
      </c>
      <c r="C2528" s="3">
        <v>53762</v>
      </c>
      <c r="D2528" s="3">
        <v>54848</v>
      </c>
      <c r="E2528" s="3">
        <v>53762</v>
      </c>
      <c r="F2528" s="4" t="s">
        <v>954</v>
      </c>
      <c r="G2528" s="1">
        <f>VALUE(LEFT(F2528,LEN(F2528)-1))*CHOOSE(MATCH(RIGHT(F2528,1),{"K";"M";"B"},0),1000,1000000,1000000000)</f>
        <v>3700000</v>
      </c>
      <c r="H2528" s="6">
        <v>1.5900000000000001E-2</v>
      </c>
      <c r="I2528" s="5">
        <f>+Dados_Históricos___Ibovespa_2015_a_2025[[#This Row],[Var%]]*100</f>
        <v>1.59</v>
      </c>
      <c r="J2528" s="9">
        <f t="shared" si="390"/>
        <v>1</v>
      </c>
      <c r="K2528" s="5">
        <f t="shared" si="391"/>
        <v>1.0900000000000001</v>
      </c>
      <c r="L2528" s="9">
        <f t="shared" si="392"/>
        <v>1</v>
      </c>
      <c r="M2528" s="5">
        <f t="shared" ca="1" si="393"/>
        <v>0.23999999999999994</v>
      </c>
      <c r="N2528" s="9">
        <f t="shared" ca="1" si="394"/>
        <v>1</v>
      </c>
      <c r="O2528" s="5">
        <f t="shared" ca="1" si="395"/>
        <v>0.16599999999999998</v>
      </c>
      <c r="P2528" s="9">
        <f t="shared" ca="1" si="396"/>
        <v>1</v>
      </c>
      <c r="Q2528" s="5">
        <f t="shared" ca="1" si="397"/>
        <v>0.24380952380952381</v>
      </c>
      <c r="R2528" s="9">
        <f t="shared" ca="1" si="398"/>
        <v>1</v>
      </c>
      <c r="S2528" s="5">
        <f t="shared" si="399"/>
        <v>1</v>
      </c>
    </row>
    <row r="2529" spans="1:19" x14ac:dyDescent="0.3">
      <c r="A2529" s="7">
        <v>42114</v>
      </c>
      <c r="B2529" s="3">
        <v>53761</v>
      </c>
      <c r="C2529" s="3">
        <v>53965</v>
      </c>
      <c r="D2529" s="3">
        <v>54385</v>
      </c>
      <c r="E2529" s="3">
        <v>53510</v>
      </c>
      <c r="F2529" s="4" t="s">
        <v>895</v>
      </c>
      <c r="G2529" s="1">
        <f>VALUE(LEFT(F2529,LEN(F2529)-1))*CHOOSE(MATCH(RIGHT(F2529,1),{"K";"M";"B"},0),1000,1000000,1000000000)</f>
        <v>2690000</v>
      </c>
      <c r="H2529" s="6">
        <v>-3.5999999999999999E-3</v>
      </c>
      <c r="I2529" s="5">
        <f>+Dados_Históricos___Ibovespa_2015_a_2025[[#This Row],[Var%]]*100</f>
        <v>-0.36</v>
      </c>
      <c r="J2529" s="9">
        <f t="shared" si="390"/>
        <v>0</v>
      </c>
      <c r="K2529" s="5">
        <f t="shared" si="391"/>
        <v>0</v>
      </c>
      <c r="L2529" s="9">
        <f t="shared" si="392"/>
        <v>0</v>
      </c>
      <c r="M2529" s="5">
        <f t="shared" ca="1" si="393"/>
        <v>-0.17400000000000002</v>
      </c>
      <c r="N2529" s="9">
        <f t="shared" ca="1" si="394"/>
        <v>0</v>
      </c>
      <c r="O2529" s="5">
        <f t="shared" ca="1" si="395"/>
        <v>5.9999999999999949E-3</v>
      </c>
      <c r="P2529" s="9">
        <f t="shared" ca="1" si="396"/>
        <v>1</v>
      </c>
      <c r="Q2529" s="5">
        <f t="shared" ca="1" si="397"/>
        <v>0.2628571428571429</v>
      </c>
      <c r="R2529" s="9">
        <f t="shared" ca="1" si="398"/>
        <v>1</v>
      </c>
      <c r="S2529" s="5">
        <f t="shared" si="399"/>
        <v>1</v>
      </c>
    </row>
    <row r="2530" spans="1:19" x14ac:dyDescent="0.3">
      <c r="A2530" s="7">
        <v>42111</v>
      </c>
      <c r="B2530" s="3">
        <v>53955</v>
      </c>
      <c r="C2530" s="3">
        <v>54672</v>
      </c>
      <c r="D2530" s="3">
        <v>54672</v>
      </c>
      <c r="E2530" s="3">
        <v>53896</v>
      </c>
      <c r="F2530" s="4" t="s">
        <v>947</v>
      </c>
      <c r="G2530" s="1">
        <f>VALUE(LEFT(F2530,LEN(F2530)-1))*CHOOSE(MATCH(RIGHT(F2530,1),{"K";"M";"B"},0),1000,1000000,1000000000)</f>
        <v>3540000</v>
      </c>
      <c r="H2530" s="6">
        <v>-1.32E-2</v>
      </c>
      <c r="I2530" s="5">
        <f>+Dados_Históricos___Ibovespa_2015_a_2025[[#This Row],[Var%]]*100</f>
        <v>-1.32</v>
      </c>
      <c r="J2530" s="9">
        <f t="shared" si="390"/>
        <v>0</v>
      </c>
      <c r="K2530" s="5">
        <f t="shared" si="391"/>
        <v>-0.82000000000000006</v>
      </c>
      <c r="L2530" s="9">
        <f t="shared" si="392"/>
        <v>0</v>
      </c>
      <c r="M2530" s="5">
        <f t="shared" ca="1" si="393"/>
        <v>-9.2000000000000054E-2</v>
      </c>
      <c r="N2530" s="9">
        <f t="shared" ca="1" si="394"/>
        <v>0</v>
      </c>
      <c r="O2530" s="5">
        <f t="shared" ca="1" si="395"/>
        <v>0.15799999999999997</v>
      </c>
      <c r="P2530" s="9">
        <f t="shared" ca="1" si="396"/>
        <v>1</v>
      </c>
      <c r="Q2530" s="5">
        <f t="shared" ca="1" si="397"/>
        <v>0.22714285714285712</v>
      </c>
      <c r="R2530" s="9">
        <f t="shared" ca="1" si="398"/>
        <v>1</v>
      </c>
      <c r="S2530" s="5">
        <f t="shared" si="399"/>
        <v>-0.99999999999999989</v>
      </c>
    </row>
    <row r="2531" spans="1:19" x14ac:dyDescent="0.3">
      <c r="A2531" s="7">
        <v>42110</v>
      </c>
      <c r="B2531" s="3">
        <v>54674</v>
      </c>
      <c r="C2531" s="3">
        <v>54919</v>
      </c>
      <c r="D2531" s="3">
        <v>54919</v>
      </c>
      <c r="E2531" s="3">
        <v>54316</v>
      </c>
      <c r="F2531" s="4" t="s">
        <v>1191</v>
      </c>
      <c r="G2531" s="1">
        <f>VALUE(LEFT(F2531,LEN(F2531)-1))*CHOOSE(MATCH(RIGHT(F2531,1),{"K";"M";"B"},0),1000,1000000,1000000000)</f>
        <v>4130000</v>
      </c>
      <c r="H2531" s="6">
        <v>-4.4999999999999997E-3</v>
      </c>
      <c r="I2531" s="5">
        <f>+Dados_Históricos___Ibovespa_2015_a_2025[[#This Row],[Var%]]*100</f>
        <v>-0.44999999999999996</v>
      </c>
      <c r="J2531" s="9">
        <f t="shared" si="390"/>
        <v>0</v>
      </c>
      <c r="K2531" s="5">
        <f t="shared" si="391"/>
        <v>0</v>
      </c>
      <c r="L2531" s="9">
        <f t="shared" si="392"/>
        <v>0</v>
      </c>
      <c r="M2531" s="5">
        <f t="shared" ca="1" si="393"/>
        <v>0.32399999999999995</v>
      </c>
      <c r="N2531" s="9">
        <f t="shared" ca="1" si="394"/>
        <v>1</v>
      </c>
      <c r="O2531" s="5">
        <f t="shared" ca="1" si="395"/>
        <v>0.44299999999999995</v>
      </c>
      <c r="P2531" s="9">
        <f t="shared" ca="1" si="396"/>
        <v>1</v>
      </c>
      <c r="Q2531" s="5">
        <f t="shared" ca="1" si="397"/>
        <v>0.40761904761904755</v>
      </c>
      <c r="R2531" s="9">
        <f t="shared" ca="1" si="398"/>
        <v>1</v>
      </c>
      <c r="S2531" s="5">
        <f t="shared" si="399"/>
        <v>1</v>
      </c>
    </row>
    <row r="2532" spans="1:19" x14ac:dyDescent="0.3">
      <c r="A2532" s="7">
        <v>42109</v>
      </c>
      <c r="B2532" s="3">
        <v>54919</v>
      </c>
      <c r="C2532" s="3">
        <v>54037</v>
      </c>
      <c r="D2532" s="3">
        <v>54960</v>
      </c>
      <c r="E2532" s="3">
        <v>54037</v>
      </c>
      <c r="F2532" s="4" t="s">
        <v>1048</v>
      </c>
      <c r="G2532" s="1">
        <f>VALUE(LEFT(F2532,LEN(F2532)-1))*CHOOSE(MATCH(RIGHT(F2532,1),{"K";"M";"B"},0),1000,1000000,1000000000)</f>
        <v>4070000.0000000005</v>
      </c>
      <c r="H2532" s="6">
        <v>1.7399999999999999E-2</v>
      </c>
      <c r="I2532" s="5">
        <f>+Dados_Históricos___Ibovespa_2015_a_2025[[#This Row],[Var%]]*100</f>
        <v>1.7399999999999998</v>
      </c>
      <c r="J2532" s="9">
        <f t="shared" si="390"/>
        <v>1</v>
      </c>
      <c r="K2532" s="5">
        <f t="shared" si="391"/>
        <v>1.2399999999999998</v>
      </c>
      <c r="L2532" s="9">
        <f t="shared" si="392"/>
        <v>1</v>
      </c>
      <c r="M2532" s="5">
        <f t="shared" ca="1" si="393"/>
        <v>0.46600000000000003</v>
      </c>
      <c r="N2532" s="9">
        <f t="shared" ca="1" si="394"/>
        <v>1</v>
      </c>
      <c r="O2532" s="5">
        <f t="shared" ca="1" si="395"/>
        <v>0.71700000000000008</v>
      </c>
      <c r="P2532" s="9">
        <f t="shared" ca="1" si="396"/>
        <v>1</v>
      </c>
      <c r="Q2532" s="5">
        <f t="shared" ca="1" si="397"/>
        <v>0.56904761904761891</v>
      </c>
      <c r="R2532" s="9">
        <f t="shared" ca="1" si="398"/>
        <v>1</v>
      </c>
      <c r="S2532" s="5">
        <f t="shared" si="399"/>
        <v>-1</v>
      </c>
    </row>
    <row r="2533" spans="1:19" x14ac:dyDescent="0.3">
      <c r="A2533" s="7">
        <v>42108</v>
      </c>
      <c r="B2533" s="3">
        <v>53982</v>
      </c>
      <c r="C2533" s="3">
        <v>54240</v>
      </c>
      <c r="D2533" s="3">
        <v>54625</v>
      </c>
      <c r="E2533" s="3">
        <v>53773</v>
      </c>
      <c r="F2533" s="4" t="s">
        <v>993</v>
      </c>
      <c r="G2533" s="1">
        <f>VALUE(LEFT(F2533,LEN(F2533)-1))*CHOOSE(MATCH(RIGHT(F2533,1),{"K";"M";"B"},0),1000,1000000,1000000000)</f>
        <v>3750000</v>
      </c>
      <c r="H2533" s="6">
        <v>-4.7999999999999996E-3</v>
      </c>
      <c r="I2533" s="5">
        <f>+Dados_Históricos___Ibovespa_2015_a_2025[[#This Row],[Var%]]*100</f>
        <v>-0.48</v>
      </c>
      <c r="J2533" s="9">
        <f t="shared" si="390"/>
        <v>0</v>
      </c>
      <c r="K2533" s="5">
        <f t="shared" si="391"/>
        <v>0</v>
      </c>
      <c r="L2533" s="9">
        <f t="shared" si="392"/>
        <v>0</v>
      </c>
      <c r="M2533" s="5">
        <f t="shared" ca="1" si="393"/>
        <v>9.2000000000000012E-2</v>
      </c>
      <c r="N2533" s="9">
        <f t="shared" ca="1" si="394"/>
        <v>1</v>
      </c>
      <c r="O2533" s="5">
        <f t="shared" ca="1" si="395"/>
        <v>0.52500000000000002</v>
      </c>
      <c r="P2533" s="9">
        <f t="shared" ca="1" si="396"/>
        <v>1</v>
      </c>
      <c r="Q2533" s="5">
        <f t="shared" ca="1" si="397"/>
        <v>0.51095238095238094</v>
      </c>
      <c r="R2533" s="9">
        <f t="shared" ca="1" si="398"/>
        <v>1</v>
      </c>
      <c r="S2533" s="5">
        <f t="shared" si="399"/>
        <v>1</v>
      </c>
    </row>
    <row r="2534" spans="1:19" x14ac:dyDescent="0.3">
      <c r="A2534" s="7">
        <v>42107</v>
      </c>
      <c r="B2534" s="3">
        <v>54240</v>
      </c>
      <c r="C2534" s="3">
        <v>54214</v>
      </c>
      <c r="D2534" s="3">
        <v>54866</v>
      </c>
      <c r="E2534" s="3">
        <v>54004</v>
      </c>
      <c r="F2534" s="4" t="s">
        <v>960</v>
      </c>
      <c r="G2534" s="1">
        <f>VALUE(LEFT(F2534,LEN(F2534)-1))*CHOOSE(MATCH(RIGHT(F2534,1),{"K";"M";"B"},0),1000,1000000,1000000000)</f>
        <v>3660000</v>
      </c>
      <c r="H2534" s="6">
        <v>5.0000000000000001E-4</v>
      </c>
      <c r="I2534" s="5">
        <f>+Dados_Históricos___Ibovespa_2015_a_2025[[#This Row],[Var%]]*100</f>
        <v>0.05</v>
      </c>
      <c r="J2534" s="9">
        <f t="shared" si="390"/>
        <v>1</v>
      </c>
      <c r="K2534" s="5">
        <f t="shared" si="391"/>
        <v>0</v>
      </c>
      <c r="L2534" s="9">
        <f t="shared" si="392"/>
        <v>0</v>
      </c>
      <c r="M2534" s="5">
        <f t="shared" ca="1" si="393"/>
        <v>0.186</v>
      </c>
      <c r="N2534" s="9">
        <f t="shared" ca="1" si="394"/>
        <v>1</v>
      </c>
      <c r="O2534" s="5">
        <f t="shared" ca="1" si="395"/>
        <v>0.80199999999999994</v>
      </c>
      <c r="P2534" s="9">
        <f t="shared" ca="1" si="396"/>
        <v>1</v>
      </c>
      <c r="Q2534" s="5">
        <f t="shared" ca="1" si="397"/>
        <v>0.50619047619047619</v>
      </c>
      <c r="R2534" s="9">
        <f t="shared" ca="1" si="398"/>
        <v>1</v>
      </c>
      <c r="S2534" s="5">
        <f t="shared" si="399"/>
        <v>-1</v>
      </c>
    </row>
    <row r="2535" spans="1:19" x14ac:dyDescent="0.3">
      <c r="A2535" s="7">
        <v>42104</v>
      </c>
      <c r="B2535" s="3">
        <v>54214</v>
      </c>
      <c r="C2535" s="3">
        <v>53803</v>
      </c>
      <c r="D2535" s="3">
        <v>54413</v>
      </c>
      <c r="E2535" s="3">
        <v>53556</v>
      </c>
      <c r="F2535" s="4" t="s">
        <v>1076</v>
      </c>
      <c r="G2535" s="1">
        <f>VALUE(LEFT(F2535,LEN(F2535)-1))*CHOOSE(MATCH(RIGHT(F2535,1),{"K";"M";"B"},0),1000,1000000,1000000000)</f>
        <v>3680000</v>
      </c>
      <c r="H2535" s="6">
        <v>7.6E-3</v>
      </c>
      <c r="I2535" s="5">
        <f>+Dados_Históricos___Ibovespa_2015_a_2025[[#This Row],[Var%]]*100</f>
        <v>0.76</v>
      </c>
      <c r="J2535" s="9">
        <f t="shared" si="390"/>
        <v>1</v>
      </c>
      <c r="K2535" s="5">
        <f t="shared" si="391"/>
        <v>0.26</v>
      </c>
      <c r="L2535" s="9">
        <f t="shared" si="392"/>
        <v>1</v>
      </c>
      <c r="M2535" s="5">
        <f t="shared" ca="1" si="393"/>
        <v>0.40800000000000003</v>
      </c>
      <c r="N2535" s="9">
        <f t="shared" ca="1" si="394"/>
        <v>1</v>
      </c>
      <c r="O2535" s="5">
        <f t="shared" ca="1" si="395"/>
        <v>0.70100000000000007</v>
      </c>
      <c r="P2535" s="9">
        <f t="shared" ca="1" si="396"/>
        <v>1</v>
      </c>
      <c r="Q2535" s="5">
        <f t="shared" ca="1" si="397"/>
        <v>0.50142857142857145</v>
      </c>
      <c r="R2535" s="9">
        <f t="shared" ca="1" si="398"/>
        <v>1</v>
      </c>
      <c r="S2535" s="5">
        <f t="shared" si="399"/>
        <v>1</v>
      </c>
    </row>
    <row r="2536" spans="1:19" x14ac:dyDescent="0.3">
      <c r="A2536" s="7">
        <v>42103</v>
      </c>
      <c r="B2536" s="3">
        <v>53803</v>
      </c>
      <c r="C2536" s="3">
        <v>53638</v>
      </c>
      <c r="D2536" s="3">
        <v>54002</v>
      </c>
      <c r="E2536" s="3">
        <v>53292</v>
      </c>
      <c r="F2536" s="4" t="s">
        <v>876</v>
      </c>
      <c r="G2536" s="1">
        <f>VALUE(LEFT(F2536,LEN(F2536)-1))*CHOOSE(MATCH(RIGHT(F2536,1),{"K";"M";"B"},0),1000,1000000,1000000000)</f>
        <v>4340000</v>
      </c>
      <c r="H2536" s="6">
        <v>2.5999999999999999E-3</v>
      </c>
      <c r="I2536" s="5">
        <f>+Dados_Históricos___Ibovespa_2015_a_2025[[#This Row],[Var%]]*100</f>
        <v>0.26</v>
      </c>
      <c r="J2536" s="9">
        <f t="shared" si="390"/>
        <v>1</v>
      </c>
      <c r="K2536" s="5">
        <f t="shared" si="391"/>
        <v>0</v>
      </c>
      <c r="L2536" s="9">
        <f t="shared" si="392"/>
        <v>0</v>
      </c>
      <c r="M2536" s="5">
        <f t="shared" ca="1" si="393"/>
        <v>0.56200000000000006</v>
      </c>
      <c r="N2536" s="9">
        <f t="shared" ca="1" si="394"/>
        <v>1</v>
      </c>
      <c r="O2536" s="5">
        <f t="shared" ca="1" si="395"/>
        <v>0.379</v>
      </c>
      <c r="P2536" s="9">
        <f t="shared" ca="1" si="396"/>
        <v>1</v>
      </c>
      <c r="Q2536" s="5">
        <f t="shared" ca="1" si="397"/>
        <v>0.52571428571428558</v>
      </c>
      <c r="R2536" s="9">
        <f t="shared" ca="1" si="398"/>
        <v>1</v>
      </c>
      <c r="S2536" s="5">
        <f t="shared" si="399"/>
        <v>-1</v>
      </c>
    </row>
    <row r="2537" spans="1:19" x14ac:dyDescent="0.3">
      <c r="A2537" s="7">
        <v>42102</v>
      </c>
      <c r="B2537" s="3">
        <v>53661</v>
      </c>
      <c r="C2537" s="3">
        <v>53732</v>
      </c>
      <c r="D2537" s="3">
        <v>54458</v>
      </c>
      <c r="E2537" s="3">
        <v>53508</v>
      </c>
      <c r="F2537" s="4" t="s">
        <v>822</v>
      </c>
      <c r="G2537" s="1">
        <f>VALUE(LEFT(F2537,LEN(F2537)-1))*CHOOSE(MATCH(RIGHT(F2537,1),{"K";"M";"B"},0),1000,1000000,1000000000)</f>
        <v>4780000</v>
      </c>
      <c r="H2537" s="6">
        <v>-1.2999999999999999E-3</v>
      </c>
      <c r="I2537" s="5">
        <f>+Dados_Históricos___Ibovespa_2015_a_2025[[#This Row],[Var%]]*100</f>
        <v>-0.13</v>
      </c>
      <c r="J2537" s="9">
        <f t="shared" si="390"/>
        <v>0</v>
      </c>
      <c r="K2537" s="5">
        <f t="shared" si="391"/>
        <v>0</v>
      </c>
      <c r="L2537" s="9">
        <f t="shared" si="392"/>
        <v>0</v>
      </c>
      <c r="M2537" s="5">
        <f t="shared" ca="1" si="393"/>
        <v>0.96799999999999997</v>
      </c>
      <c r="N2537" s="9">
        <f t="shared" ca="1" si="394"/>
        <v>1</v>
      </c>
      <c r="O2537" s="5">
        <f t="shared" ca="1" si="395"/>
        <v>0.42099999999999999</v>
      </c>
      <c r="P2537" s="9">
        <f t="shared" ca="1" si="396"/>
        <v>1</v>
      </c>
      <c r="Q2537" s="5">
        <f t="shared" ca="1" si="397"/>
        <v>0.42714285714285699</v>
      </c>
      <c r="R2537" s="9">
        <f t="shared" ca="1" si="398"/>
        <v>1</v>
      </c>
      <c r="S2537" s="5">
        <f t="shared" si="399"/>
        <v>-1</v>
      </c>
    </row>
    <row r="2538" spans="1:19" x14ac:dyDescent="0.3">
      <c r="A2538" s="7">
        <v>42101</v>
      </c>
      <c r="B2538" s="3">
        <v>53729</v>
      </c>
      <c r="C2538" s="3">
        <v>53738</v>
      </c>
      <c r="D2538" s="3">
        <v>54002</v>
      </c>
      <c r="E2538" s="3">
        <v>53436</v>
      </c>
      <c r="F2538" s="4" t="s">
        <v>1183</v>
      </c>
      <c r="G2538" s="1">
        <f>VALUE(LEFT(F2538,LEN(F2538)-1))*CHOOSE(MATCH(RIGHT(F2538,1),{"K";"M";"B"},0),1000,1000000,1000000000)</f>
        <v>3490000</v>
      </c>
      <c r="H2538" s="6">
        <v>-1E-4</v>
      </c>
      <c r="I2538" s="5">
        <f>+Dados_Históricos___Ibovespa_2015_a_2025[[#This Row],[Var%]]*100</f>
        <v>-0.01</v>
      </c>
      <c r="J2538" s="9">
        <f t="shared" si="390"/>
        <v>0</v>
      </c>
      <c r="K2538" s="5">
        <f t="shared" si="391"/>
        <v>0</v>
      </c>
      <c r="L2538" s="9">
        <f t="shared" si="392"/>
        <v>0</v>
      </c>
      <c r="M2538" s="5">
        <f t="shared" ca="1" si="393"/>
        <v>0.95799999999999996</v>
      </c>
      <c r="N2538" s="9">
        <f t="shared" ca="1" si="394"/>
        <v>1</v>
      </c>
      <c r="O2538" s="5">
        <f t="shared" ca="1" si="395"/>
        <v>0.35699999999999998</v>
      </c>
      <c r="P2538" s="9">
        <f t="shared" ca="1" si="396"/>
        <v>1</v>
      </c>
      <c r="Q2538" s="5">
        <f t="shared" ca="1" si="397"/>
        <v>0.35714285714285704</v>
      </c>
      <c r="R2538" s="9">
        <f t="shared" ca="1" si="398"/>
        <v>1</v>
      </c>
      <c r="S2538" s="5">
        <f t="shared" si="399"/>
        <v>-1</v>
      </c>
    </row>
    <row r="2539" spans="1:19" x14ac:dyDescent="0.3">
      <c r="A2539" s="7">
        <v>42100</v>
      </c>
      <c r="B2539" s="3">
        <v>53737</v>
      </c>
      <c r="C2539" s="3">
        <v>53124</v>
      </c>
      <c r="D2539" s="3">
        <v>54146</v>
      </c>
      <c r="E2539" s="3">
        <v>53122</v>
      </c>
      <c r="F2539" s="4" t="s">
        <v>936</v>
      </c>
      <c r="G2539" s="1">
        <f>VALUE(LEFT(F2539,LEN(F2539)-1))*CHOOSE(MATCH(RIGHT(F2539,1),{"K";"M";"B"},0),1000,1000000,1000000000)</f>
        <v>3320000</v>
      </c>
      <c r="H2539" s="6">
        <v>1.1599999999999999E-2</v>
      </c>
      <c r="I2539" s="5">
        <f>+Dados_Históricos___Ibovespa_2015_a_2025[[#This Row],[Var%]]*100</f>
        <v>1.1599999999999999</v>
      </c>
      <c r="J2539" s="9">
        <f t="shared" si="390"/>
        <v>1</v>
      </c>
      <c r="K2539" s="5">
        <f t="shared" si="391"/>
        <v>0.65999999999999992</v>
      </c>
      <c r="L2539" s="9">
        <f t="shared" si="392"/>
        <v>1</v>
      </c>
      <c r="M2539" s="5">
        <f t="shared" ca="1" si="393"/>
        <v>1.4180000000000001</v>
      </c>
      <c r="N2539" s="9">
        <f t="shared" ca="1" si="394"/>
        <v>1</v>
      </c>
      <c r="O2539" s="5">
        <f t="shared" ca="1" si="395"/>
        <v>0.34700000000000009</v>
      </c>
      <c r="P2539" s="9">
        <f t="shared" ca="1" si="396"/>
        <v>1</v>
      </c>
      <c r="Q2539" s="5">
        <f t="shared" ca="1" si="397"/>
        <v>0.32142857142857134</v>
      </c>
      <c r="R2539" s="9">
        <f t="shared" ca="1" si="398"/>
        <v>1</v>
      </c>
      <c r="S2539" s="5">
        <f t="shared" si="399"/>
        <v>-1</v>
      </c>
    </row>
    <row r="2540" spans="1:19" x14ac:dyDescent="0.3">
      <c r="A2540" s="7">
        <v>42096</v>
      </c>
      <c r="B2540" s="3">
        <v>53123</v>
      </c>
      <c r="C2540" s="3">
        <v>52322</v>
      </c>
      <c r="D2540" s="3">
        <v>53312</v>
      </c>
      <c r="E2540" s="3">
        <v>52322</v>
      </c>
      <c r="F2540" s="4" t="s">
        <v>992</v>
      </c>
      <c r="G2540" s="1">
        <f>VALUE(LEFT(F2540,LEN(F2540)-1))*CHOOSE(MATCH(RIGHT(F2540,1),{"K";"M";"B"},0),1000,1000000,1000000000)</f>
        <v>4270000</v>
      </c>
      <c r="H2540" s="6">
        <v>1.5299999999999999E-2</v>
      </c>
      <c r="I2540" s="5">
        <f>+Dados_Históricos___Ibovespa_2015_a_2025[[#This Row],[Var%]]*100</f>
        <v>1.53</v>
      </c>
      <c r="J2540" s="9">
        <f t="shared" si="390"/>
        <v>1</v>
      </c>
      <c r="K2540" s="5">
        <f t="shared" si="391"/>
        <v>1.03</v>
      </c>
      <c r="L2540" s="9">
        <f t="shared" si="392"/>
        <v>1</v>
      </c>
      <c r="M2540" s="5">
        <f t="shared" ca="1" si="393"/>
        <v>0.99399999999999999</v>
      </c>
      <c r="N2540" s="9">
        <f t="shared" ca="1" si="394"/>
        <v>1</v>
      </c>
      <c r="O2540" s="5">
        <f t="shared" ca="1" si="395"/>
        <v>0.43</v>
      </c>
      <c r="P2540" s="9">
        <f t="shared" ca="1" si="396"/>
        <v>1</v>
      </c>
      <c r="Q2540" s="5">
        <f t="shared" ca="1" si="397"/>
        <v>0.25666666666666654</v>
      </c>
      <c r="R2540" s="9">
        <f t="shared" ca="1" si="398"/>
        <v>1</v>
      </c>
      <c r="S2540" s="5">
        <f t="shared" si="399"/>
        <v>1</v>
      </c>
    </row>
    <row r="2541" spans="1:19" x14ac:dyDescent="0.3">
      <c r="A2541" s="7">
        <v>42095</v>
      </c>
      <c r="B2541" s="3">
        <v>52322</v>
      </c>
      <c r="C2541" s="3">
        <v>51186</v>
      </c>
      <c r="D2541" s="3">
        <v>52613</v>
      </c>
      <c r="E2541" s="3">
        <v>51186</v>
      </c>
      <c r="F2541" s="4" t="s">
        <v>970</v>
      </c>
      <c r="G2541" s="1">
        <f>VALUE(LEFT(F2541,LEN(F2541)-1))*CHOOSE(MATCH(RIGHT(F2541,1),{"K";"M";"B"},0),1000,1000000,1000000000)</f>
        <v>4410000</v>
      </c>
      <c r="H2541" s="6">
        <v>2.29E-2</v>
      </c>
      <c r="I2541" s="5">
        <f>+Dados_Históricos___Ibovespa_2015_a_2025[[#This Row],[Var%]]*100</f>
        <v>2.29</v>
      </c>
      <c r="J2541" s="9">
        <f t="shared" si="390"/>
        <v>1</v>
      </c>
      <c r="K2541" s="5">
        <f t="shared" si="391"/>
        <v>1.79</v>
      </c>
      <c r="L2541" s="9">
        <f t="shared" si="392"/>
        <v>1</v>
      </c>
      <c r="M2541" s="5">
        <f t="shared" ca="1" si="393"/>
        <v>0.19600000000000009</v>
      </c>
      <c r="N2541" s="9">
        <f t="shared" ca="1" si="394"/>
        <v>1</v>
      </c>
      <c r="O2541" s="5">
        <f t="shared" ca="1" si="395"/>
        <v>0.16600000000000004</v>
      </c>
      <c r="P2541" s="9">
        <f t="shared" ca="1" si="396"/>
        <v>1</v>
      </c>
      <c r="Q2541" s="5">
        <f t="shared" ca="1" si="397"/>
        <v>0.10619047619047621</v>
      </c>
      <c r="R2541" s="9">
        <f t="shared" ca="1" si="398"/>
        <v>1</v>
      </c>
      <c r="S2541" s="5">
        <f t="shared" si="399"/>
        <v>1</v>
      </c>
    </row>
    <row r="2542" spans="1:19" x14ac:dyDescent="0.3">
      <c r="A2542" s="7">
        <v>42094</v>
      </c>
      <c r="B2542" s="3">
        <v>51150</v>
      </c>
      <c r="C2542" s="3">
        <v>51243</v>
      </c>
      <c r="D2542" s="3">
        <v>51466</v>
      </c>
      <c r="E2542" s="3">
        <v>50612</v>
      </c>
      <c r="F2542" s="4" t="s">
        <v>1007</v>
      </c>
      <c r="G2542" s="1">
        <f>VALUE(LEFT(F2542,LEN(F2542)-1))*CHOOSE(MATCH(RIGHT(F2542,1),{"K";"M";"B"},0),1000,1000000,1000000000)</f>
        <v>3510000</v>
      </c>
      <c r="H2542" s="6">
        <v>-1.8E-3</v>
      </c>
      <c r="I2542" s="5">
        <f>+Dados_Históricos___Ibovespa_2015_a_2025[[#This Row],[Var%]]*100</f>
        <v>-0.18</v>
      </c>
      <c r="J2542" s="9">
        <f t="shared" si="390"/>
        <v>0</v>
      </c>
      <c r="K2542" s="5">
        <f t="shared" si="391"/>
        <v>0</v>
      </c>
      <c r="L2542" s="9">
        <f t="shared" si="392"/>
        <v>0</v>
      </c>
      <c r="M2542" s="5">
        <f t="shared" ca="1" si="393"/>
        <v>-0.12600000000000003</v>
      </c>
      <c r="N2542" s="9">
        <f t="shared" ca="1" si="394"/>
        <v>0</v>
      </c>
      <c r="O2542" s="5">
        <f t="shared" ca="1" si="395"/>
        <v>0.18399999999999997</v>
      </c>
      <c r="P2542" s="9">
        <f t="shared" ca="1" si="396"/>
        <v>1</v>
      </c>
      <c r="Q2542" s="5">
        <f t="shared" ca="1" si="397"/>
        <v>2.3333333333333286E-2</v>
      </c>
      <c r="R2542" s="9">
        <f t="shared" ca="1" si="398"/>
        <v>1</v>
      </c>
      <c r="S2542" s="5">
        <f t="shared" si="399"/>
        <v>1</v>
      </c>
    </row>
    <row r="2543" spans="1:19" x14ac:dyDescent="0.3">
      <c r="A2543" s="7">
        <v>42093</v>
      </c>
      <c r="B2543" s="3">
        <v>51243</v>
      </c>
      <c r="C2543" s="3">
        <v>50100</v>
      </c>
      <c r="D2543" s="3">
        <v>51265</v>
      </c>
      <c r="E2543" s="3">
        <v>50100</v>
      </c>
      <c r="F2543" s="4" t="s">
        <v>958</v>
      </c>
      <c r="G2543" s="1">
        <f>VALUE(LEFT(F2543,LEN(F2543)-1))*CHOOSE(MATCH(RIGHT(F2543,1),{"K";"M";"B"},0),1000,1000000,1000000000)</f>
        <v>2800000</v>
      </c>
      <c r="H2543" s="6">
        <v>2.29E-2</v>
      </c>
      <c r="I2543" s="5">
        <f>+Dados_Históricos___Ibovespa_2015_a_2025[[#This Row],[Var%]]*100</f>
        <v>2.29</v>
      </c>
      <c r="J2543" s="9">
        <f t="shared" si="390"/>
        <v>1</v>
      </c>
      <c r="K2543" s="5">
        <f t="shared" si="391"/>
        <v>1.79</v>
      </c>
      <c r="L2543" s="9">
        <f t="shared" si="392"/>
        <v>1</v>
      </c>
      <c r="M2543" s="5">
        <f t="shared" ca="1" si="393"/>
        <v>-0.24399999999999999</v>
      </c>
      <c r="N2543" s="9">
        <f t="shared" ca="1" si="394"/>
        <v>0</v>
      </c>
      <c r="O2543" s="5">
        <f t="shared" ca="1" si="395"/>
        <v>0.49599999999999989</v>
      </c>
      <c r="P2543" s="9">
        <f t="shared" ca="1" si="396"/>
        <v>1</v>
      </c>
      <c r="Q2543" s="5">
        <f t="shared" ca="1" si="397"/>
        <v>-2.0000000000000066E-2</v>
      </c>
      <c r="R2543" s="9">
        <f t="shared" ca="1" si="398"/>
        <v>0</v>
      </c>
      <c r="S2543" s="5">
        <f t="shared" si="399"/>
        <v>-1.0000000000000002</v>
      </c>
    </row>
    <row r="2544" spans="1:19" x14ac:dyDescent="0.3">
      <c r="A2544" s="7">
        <v>42090</v>
      </c>
      <c r="B2544" s="3">
        <v>50095</v>
      </c>
      <c r="C2544" s="3">
        <v>50575</v>
      </c>
      <c r="D2544" s="3">
        <v>50575</v>
      </c>
      <c r="E2544" s="3">
        <v>49909</v>
      </c>
      <c r="F2544" s="4" t="s">
        <v>858</v>
      </c>
      <c r="G2544" s="1">
        <f>VALUE(LEFT(F2544,LEN(F2544)-1))*CHOOSE(MATCH(RIGHT(F2544,1),{"K";"M";"B"},0),1000,1000000,1000000000)</f>
        <v>3930000</v>
      </c>
      <c r="H2544" s="6">
        <v>-9.5999999999999992E-3</v>
      </c>
      <c r="I2544" s="5">
        <f>+Dados_Históricos___Ibovespa_2015_a_2025[[#This Row],[Var%]]*100</f>
        <v>-0.96</v>
      </c>
      <c r="J2544" s="9">
        <f t="shared" si="390"/>
        <v>0</v>
      </c>
      <c r="K2544" s="5">
        <f t="shared" si="391"/>
        <v>-0.45999999999999996</v>
      </c>
      <c r="L2544" s="9">
        <f t="shared" si="392"/>
        <v>0</v>
      </c>
      <c r="M2544" s="5">
        <f t="shared" ca="1" si="393"/>
        <v>-0.72399999999999998</v>
      </c>
      <c r="N2544" s="9">
        <f t="shared" ca="1" si="394"/>
        <v>0</v>
      </c>
      <c r="O2544" s="5">
        <f t="shared" ca="1" si="395"/>
        <v>0.31899999999999995</v>
      </c>
      <c r="P2544" s="9">
        <f t="shared" ca="1" si="396"/>
        <v>1</v>
      </c>
      <c r="Q2544" s="5">
        <f t="shared" ca="1" si="397"/>
        <v>-0.14523809523809528</v>
      </c>
      <c r="R2544" s="9">
        <f t="shared" ca="1" si="398"/>
        <v>0</v>
      </c>
      <c r="S2544" s="5">
        <f t="shared" si="399"/>
        <v>-1</v>
      </c>
    </row>
    <row r="2545" spans="1:19" x14ac:dyDescent="0.3">
      <c r="A2545" s="7">
        <v>42089</v>
      </c>
      <c r="B2545" s="3">
        <v>50580</v>
      </c>
      <c r="C2545" s="3">
        <v>51835</v>
      </c>
      <c r="D2545" s="3">
        <v>51835</v>
      </c>
      <c r="E2545" s="3">
        <v>50528</v>
      </c>
      <c r="F2545" s="4" t="s">
        <v>945</v>
      </c>
      <c r="G2545" s="1">
        <f>VALUE(LEFT(F2545,LEN(F2545)-1))*CHOOSE(MATCH(RIGHT(F2545,1),{"K";"M";"B"},0),1000,1000000,1000000000)</f>
        <v>3640000</v>
      </c>
      <c r="H2545" s="6">
        <v>-2.46E-2</v>
      </c>
      <c r="I2545" s="5">
        <f>+Dados_Históricos___Ibovespa_2015_a_2025[[#This Row],[Var%]]*100</f>
        <v>-2.46</v>
      </c>
      <c r="J2545" s="9">
        <f t="shared" si="390"/>
        <v>0</v>
      </c>
      <c r="K2545" s="5">
        <f t="shared" si="391"/>
        <v>-1.96</v>
      </c>
      <c r="L2545" s="9">
        <f t="shared" si="392"/>
        <v>0</v>
      </c>
      <c r="M2545" s="5">
        <f t="shared" ca="1" si="393"/>
        <v>-0.1339999999999999</v>
      </c>
      <c r="N2545" s="9">
        <f t="shared" ca="1" si="394"/>
        <v>0</v>
      </c>
      <c r="O2545" s="5">
        <f t="shared" ca="1" si="395"/>
        <v>0.35700000000000004</v>
      </c>
      <c r="P2545" s="9">
        <f t="shared" ca="1" si="396"/>
        <v>1</v>
      </c>
      <c r="Q2545" s="5">
        <f t="shared" ca="1" si="397"/>
        <v>-0.10428571428571425</v>
      </c>
      <c r="R2545" s="9">
        <f t="shared" ca="1" si="398"/>
        <v>0</v>
      </c>
      <c r="S2545" s="5">
        <f t="shared" si="399"/>
        <v>1</v>
      </c>
    </row>
    <row r="2546" spans="1:19" x14ac:dyDescent="0.3">
      <c r="A2546" s="7">
        <v>42088</v>
      </c>
      <c r="B2546" s="3">
        <v>51858</v>
      </c>
      <c r="C2546" s="3">
        <v>51507</v>
      </c>
      <c r="D2546" s="3">
        <v>52319</v>
      </c>
      <c r="E2546" s="3">
        <v>51507</v>
      </c>
      <c r="F2546" s="4" t="s">
        <v>943</v>
      </c>
      <c r="G2546" s="1">
        <f>VALUE(LEFT(F2546,LEN(F2546)-1))*CHOOSE(MATCH(RIGHT(F2546,1),{"K";"M";"B"},0),1000,1000000,1000000000)</f>
        <v>4770000</v>
      </c>
      <c r="H2546" s="6">
        <v>6.7999999999999996E-3</v>
      </c>
      <c r="I2546" s="5">
        <f>+Dados_Históricos___Ibovespa_2015_a_2025[[#This Row],[Var%]]*100</f>
        <v>0.67999999999999994</v>
      </c>
      <c r="J2546" s="9">
        <f t="shared" si="390"/>
        <v>1</v>
      </c>
      <c r="K2546" s="5">
        <f t="shared" si="391"/>
        <v>0.17999999999999994</v>
      </c>
      <c r="L2546" s="9">
        <f t="shared" si="392"/>
        <v>1</v>
      </c>
      <c r="M2546" s="5">
        <f t="shared" ca="1" si="393"/>
        <v>0.13599999999999998</v>
      </c>
      <c r="N2546" s="9">
        <f t="shared" ca="1" si="394"/>
        <v>1</v>
      </c>
      <c r="O2546" s="5">
        <f t="shared" ca="1" si="395"/>
        <v>0.59799999999999998</v>
      </c>
      <c r="P2546" s="9">
        <f t="shared" ca="1" si="396"/>
        <v>1</v>
      </c>
      <c r="Q2546" s="5">
        <f t="shared" ca="1" si="397"/>
        <v>7.1428571428570915E-3</v>
      </c>
      <c r="R2546" s="9">
        <f t="shared" ca="1" si="398"/>
        <v>1</v>
      </c>
      <c r="S2546" s="5">
        <f t="shared" si="399"/>
        <v>1</v>
      </c>
    </row>
    <row r="2547" spans="1:19" x14ac:dyDescent="0.3">
      <c r="A2547" s="7">
        <v>42087</v>
      </c>
      <c r="B2547" s="3">
        <v>51506</v>
      </c>
      <c r="C2547" s="3">
        <v>51908</v>
      </c>
      <c r="D2547" s="3">
        <v>52223</v>
      </c>
      <c r="E2547" s="3">
        <v>51006</v>
      </c>
      <c r="F2547" s="4" t="s">
        <v>1079</v>
      </c>
      <c r="G2547" s="1">
        <f>VALUE(LEFT(F2547,LEN(F2547)-1))*CHOOSE(MATCH(RIGHT(F2547,1),{"K";"M";"B"},0),1000,1000000,1000000000)</f>
        <v>3440000</v>
      </c>
      <c r="H2547" s="6">
        <v>-7.7000000000000002E-3</v>
      </c>
      <c r="I2547" s="5">
        <f>+Dados_Históricos___Ibovespa_2015_a_2025[[#This Row],[Var%]]*100</f>
        <v>-0.77</v>
      </c>
      <c r="J2547" s="9">
        <f t="shared" si="390"/>
        <v>0</v>
      </c>
      <c r="K2547" s="5">
        <f t="shared" si="391"/>
        <v>-0.27</v>
      </c>
      <c r="L2547" s="9">
        <f t="shared" si="392"/>
        <v>0</v>
      </c>
      <c r="M2547" s="5">
        <f t="shared" ca="1" si="393"/>
        <v>0.49399999999999994</v>
      </c>
      <c r="N2547" s="9">
        <f t="shared" ca="1" si="394"/>
        <v>1</v>
      </c>
      <c r="O2547" s="5">
        <f t="shared" ca="1" si="395"/>
        <v>0.65700000000000003</v>
      </c>
      <c r="P2547" s="9">
        <f t="shared" ca="1" si="396"/>
        <v>1</v>
      </c>
      <c r="Q2547" s="5">
        <f t="shared" ca="1" si="397"/>
        <v>2.9999999999999957E-2</v>
      </c>
      <c r="R2547" s="9">
        <f t="shared" ca="1" si="398"/>
        <v>1</v>
      </c>
      <c r="S2547" s="5">
        <f t="shared" si="399"/>
        <v>1</v>
      </c>
    </row>
    <row r="2548" spans="1:19" x14ac:dyDescent="0.3">
      <c r="A2548" s="7">
        <v>42086</v>
      </c>
      <c r="B2548" s="3">
        <v>51908</v>
      </c>
      <c r="C2548" s="3">
        <v>51970</v>
      </c>
      <c r="D2548" s="3">
        <v>52178</v>
      </c>
      <c r="E2548" s="3">
        <v>51516</v>
      </c>
      <c r="F2548" s="4" t="s">
        <v>1009</v>
      </c>
      <c r="G2548" s="1">
        <f>VALUE(LEFT(F2548,LEN(F2548)-1))*CHOOSE(MATCH(RIGHT(F2548,1),{"K";"M";"B"},0),1000,1000000,1000000000)</f>
        <v>3400000</v>
      </c>
      <c r="H2548" s="6">
        <v>-1.1000000000000001E-3</v>
      </c>
      <c r="I2548" s="5">
        <f>+Dados_Históricos___Ibovespa_2015_a_2025[[#This Row],[Var%]]*100</f>
        <v>-0.11</v>
      </c>
      <c r="J2548" s="9">
        <f t="shared" si="390"/>
        <v>0</v>
      </c>
      <c r="K2548" s="5">
        <f t="shared" si="391"/>
        <v>0</v>
      </c>
      <c r="L2548" s="9">
        <f t="shared" si="392"/>
        <v>0</v>
      </c>
      <c r="M2548" s="5">
        <f t="shared" ca="1" si="393"/>
        <v>1.236</v>
      </c>
      <c r="N2548" s="9">
        <f t="shared" ca="1" si="394"/>
        <v>1</v>
      </c>
      <c r="O2548" s="5">
        <f t="shared" ca="1" si="395"/>
        <v>0.55299999999999994</v>
      </c>
      <c r="P2548" s="9">
        <f t="shared" ca="1" si="396"/>
        <v>1</v>
      </c>
      <c r="Q2548" s="5">
        <f t="shared" ca="1" si="397"/>
        <v>7.0476190476190415E-2</v>
      </c>
      <c r="R2548" s="9">
        <f t="shared" ca="1" si="398"/>
        <v>1</v>
      </c>
      <c r="S2548" s="5">
        <f t="shared" si="399"/>
        <v>-1</v>
      </c>
    </row>
    <row r="2549" spans="1:19" x14ac:dyDescent="0.3">
      <c r="A2549" s="7">
        <v>42083</v>
      </c>
      <c r="B2549" s="3">
        <v>51967</v>
      </c>
      <c r="C2549" s="3">
        <v>50964</v>
      </c>
      <c r="D2549" s="3">
        <v>52286</v>
      </c>
      <c r="E2549" s="3">
        <v>50964</v>
      </c>
      <c r="F2549" s="4" t="s">
        <v>857</v>
      </c>
      <c r="G2549" s="1">
        <f>VALUE(LEFT(F2549,LEN(F2549)-1))*CHOOSE(MATCH(RIGHT(F2549,1),{"K";"M";"B"},0),1000,1000000,1000000000)</f>
        <v>4920000</v>
      </c>
      <c r="H2549" s="6">
        <v>1.9900000000000001E-2</v>
      </c>
      <c r="I2549" s="5">
        <f>+Dados_Históricos___Ibovespa_2015_a_2025[[#This Row],[Var%]]*100</f>
        <v>1.9900000000000002</v>
      </c>
      <c r="J2549" s="9">
        <f t="shared" si="390"/>
        <v>1</v>
      </c>
      <c r="K2549" s="5">
        <f t="shared" si="391"/>
        <v>1.4900000000000002</v>
      </c>
      <c r="L2549" s="9">
        <f t="shared" si="392"/>
        <v>1</v>
      </c>
      <c r="M2549" s="5">
        <f t="shared" ca="1" si="393"/>
        <v>1.3619999999999997</v>
      </c>
      <c r="N2549" s="9">
        <f t="shared" ca="1" si="394"/>
        <v>1</v>
      </c>
      <c r="O2549" s="5">
        <f t="shared" ca="1" si="395"/>
        <v>0.40399999999999991</v>
      </c>
      <c r="P2549" s="9">
        <f t="shared" ca="1" si="396"/>
        <v>1</v>
      </c>
      <c r="Q2549" s="5">
        <f t="shared" ca="1" si="397"/>
        <v>7.0476190476190428E-2</v>
      </c>
      <c r="R2549" s="9">
        <f t="shared" ca="1" si="398"/>
        <v>1</v>
      </c>
      <c r="S2549" s="5">
        <f t="shared" si="399"/>
        <v>1.0000000000000002</v>
      </c>
    </row>
    <row r="2550" spans="1:19" x14ac:dyDescent="0.3">
      <c r="A2550" s="7">
        <v>42082</v>
      </c>
      <c r="B2550" s="3">
        <v>50954</v>
      </c>
      <c r="C2550" s="3">
        <v>51530</v>
      </c>
      <c r="D2550" s="3">
        <v>51547</v>
      </c>
      <c r="E2550" s="3">
        <v>50791</v>
      </c>
      <c r="F2550" s="4" t="s">
        <v>1010</v>
      </c>
      <c r="G2550" s="1">
        <f>VALUE(LEFT(F2550,LEN(F2550)-1))*CHOOSE(MATCH(RIGHT(F2550,1),{"K";"M";"B"},0),1000,1000000,1000000000)</f>
        <v>3260000</v>
      </c>
      <c r="H2550" s="6">
        <v>-1.11E-2</v>
      </c>
      <c r="I2550" s="5">
        <f>+Dados_Históricos___Ibovespa_2015_a_2025[[#This Row],[Var%]]*100</f>
        <v>-1.1100000000000001</v>
      </c>
      <c r="J2550" s="9">
        <f t="shared" si="390"/>
        <v>0</v>
      </c>
      <c r="K2550" s="5">
        <f t="shared" si="391"/>
        <v>-0.6100000000000001</v>
      </c>
      <c r="L2550" s="9">
        <f t="shared" si="392"/>
        <v>0</v>
      </c>
      <c r="M2550" s="5">
        <f t="shared" ca="1" si="393"/>
        <v>0.84800000000000009</v>
      </c>
      <c r="N2550" s="9">
        <f t="shared" ca="1" si="394"/>
        <v>1</v>
      </c>
      <c r="O2550" s="5">
        <f t="shared" ca="1" si="395"/>
        <v>0.12900000000000006</v>
      </c>
      <c r="P2550" s="9">
        <f t="shared" ca="1" si="396"/>
        <v>1</v>
      </c>
      <c r="Q2550" s="5">
        <f t="shared" ca="1" si="397"/>
        <v>-2.2857142857142826E-2</v>
      </c>
      <c r="R2550" s="9">
        <f t="shared" ca="1" si="398"/>
        <v>0</v>
      </c>
      <c r="S2550" s="5">
        <f t="shared" si="399"/>
        <v>1</v>
      </c>
    </row>
    <row r="2551" spans="1:19" x14ac:dyDescent="0.3">
      <c r="A2551" s="7">
        <v>42081</v>
      </c>
      <c r="B2551" s="3">
        <v>51526</v>
      </c>
      <c r="C2551" s="3">
        <v>50284</v>
      </c>
      <c r="D2551" s="3">
        <v>51773</v>
      </c>
      <c r="E2551" s="3">
        <v>49788</v>
      </c>
      <c r="F2551" s="4" t="s">
        <v>1132</v>
      </c>
      <c r="G2551" s="1">
        <f>VALUE(LEFT(F2551,LEN(F2551)-1))*CHOOSE(MATCH(RIGHT(F2551,1),{"K";"M";"B"},0),1000,1000000,1000000000)</f>
        <v>4460000</v>
      </c>
      <c r="H2551" s="6">
        <v>2.47E-2</v>
      </c>
      <c r="I2551" s="5">
        <f>+Dados_Históricos___Ibovespa_2015_a_2025[[#This Row],[Var%]]*100</f>
        <v>2.4699999999999998</v>
      </c>
      <c r="J2551" s="9">
        <f t="shared" si="390"/>
        <v>1</v>
      </c>
      <c r="K2551" s="5">
        <f t="shared" si="391"/>
        <v>1.9699999999999998</v>
      </c>
      <c r="L2551" s="9">
        <f t="shared" si="392"/>
        <v>1</v>
      </c>
      <c r="M2551" s="5">
        <f t="shared" ca="1" si="393"/>
        <v>1.06</v>
      </c>
      <c r="N2551" s="9">
        <f t="shared" ca="1" si="394"/>
        <v>1</v>
      </c>
      <c r="O2551" s="5">
        <f t="shared" ca="1" si="395"/>
        <v>0.21999999999999992</v>
      </c>
      <c r="P2551" s="9">
        <f t="shared" ca="1" si="396"/>
        <v>1</v>
      </c>
      <c r="Q2551" s="5">
        <f t="shared" ca="1" si="397"/>
        <v>9.0476190476190432E-2</v>
      </c>
      <c r="R2551" s="9">
        <f t="shared" ca="1" si="398"/>
        <v>1</v>
      </c>
      <c r="S2551" s="5">
        <f t="shared" si="399"/>
        <v>1</v>
      </c>
    </row>
    <row r="2552" spans="1:19" x14ac:dyDescent="0.3">
      <c r="A2552" s="7">
        <v>42080</v>
      </c>
      <c r="B2552" s="3">
        <v>50285</v>
      </c>
      <c r="C2552" s="3">
        <v>48849</v>
      </c>
      <c r="D2552" s="3">
        <v>50384</v>
      </c>
      <c r="E2552" s="3">
        <v>48841</v>
      </c>
      <c r="F2552" s="4" t="s">
        <v>1039</v>
      </c>
      <c r="G2552" s="1">
        <f>VALUE(LEFT(F2552,LEN(F2552)-1))*CHOOSE(MATCH(RIGHT(F2552,1),{"K";"M";"B"},0),1000,1000000,1000000000)</f>
        <v>4010000</v>
      </c>
      <c r="H2552" s="6">
        <v>2.9399999999999999E-2</v>
      </c>
      <c r="I2552" s="5">
        <f>+Dados_Históricos___Ibovespa_2015_a_2025[[#This Row],[Var%]]*100</f>
        <v>2.94</v>
      </c>
      <c r="J2552" s="9">
        <f t="shared" si="390"/>
        <v>1</v>
      </c>
      <c r="K2552" s="5">
        <f t="shared" si="391"/>
        <v>2.44</v>
      </c>
      <c r="L2552" s="9">
        <f t="shared" si="392"/>
        <v>1</v>
      </c>
      <c r="M2552" s="5">
        <f t="shared" ca="1" si="393"/>
        <v>0.82</v>
      </c>
      <c r="N2552" s="9">
        <f t="shared" ca="1" si="394"/>
        <v>1</v>
      </c>
      <c r="O2552" s="5">
        <f t="shared" ca="1" si="395"/>
        <v>-0.19000000000000003</v>
      </c>
      <c r="P2552" s="9">
        <f t="shared" ca="1" si="396"/>
        <v>0</v>
      </c>
      <c r="Q2552" s="5">
        <f t="shared" ca="1" si="397"/>
        <v>7.9047619047619019E-2</v>
      </c>
      <c r="R2552" s="9">
        <f t="shared" ca="1" si="398"/>
        <v>1</v>
      </c>
      <c r="S2552" s="5">
        <f t="shared" si="399"/>
        <v>-1</v>
      </c>
    </row>
    <row r="2553" spans="1:19" x14ac:dyDescent="0.3">
      <c r="A2553" s="7">
        <v>42079</v>
      </c>
      <c r="B2553" s="3">
        <v>48848</v>
      </c>
      <c r="C2553" s="3">
        <v>48602</v>
      </c>
      <c r="D2553" s="3">
        <v>49205</v>
      </c>
      <c r="E2553" s="3">
        <v>48394</v>
      </c>
      <c r="F2553" s="4" t="s">
        <v>1005</v>
      </c>
      <c r="G2553" s="1">
        <f>VALUE(LEFT(F2553,LEN(F2553)-1))*CHOOSE(MATCH(RIGHT(F2553,1),{"K";"M";"B"},0),1000,1000000,1000000000)</f>
        <v>3160000</v>
      </c>
      <c r="H2553" s="6">
        <v>5.1999999999999998E-3</v>
      </c>
      <c r="I2553" s="5">
        <f>+Dados_Históricos___Ibovespa_2015_a_2025[[#This Row],[Var%]]*100</f>
        <v>0.52</v>
      </c>
      <c r="J2553" s="9">
        <f t="shared" si="390"/>
        <v>1</v>
      </c>
      <c r="K2553" s="5">
        <f t="shared" si="391"/>
        <v>2.0000000000000018E-2</v>
      </c>
      <c r="L2553" s="9">
        <f t="shared" si="392"/>
        <v>1</v>
      </c>
      <c r="M2553" s="5">
        <f t="shared" ca="1" si="393"/>
        <v>-0.12999999999999998</v>
      </c>
      <c r="N2553" s="9">
        <f t="shared" ca="1" si="394"/>
        <v>0</v>
      </c>
      <c r="O2553" s="5">
        <f t="shared" ca="1" si="395"/>
        <v>-0.42899999999999999</v>
      </c>
      <c r="P2553" s="9">
        <f t="shared" ca="1" si="396"/>
        <v>0</v>
      </c>
      <c r="Q2553" s="5">
        <f t="shared" ca="1" si="397"/>
        <v>6.6666666666666707E-2</v>
      </c>
      <c r="R2553" s="9">
        <f t="shared" ca="1" si="398"/>
        <v>1</v>
      </c>
      <c r="S2553" s="5">
        <f t="shared" si="399"/>
        <v>1</v>
      </c>
    </row>
    <row r="2554" spans="1:19" x14ac:dyDescent="0.3">
      <c r="A2554" s="7">
        <v>42076</v>
      </c>
      <c r="B2554" s="3">
        <v>48596</v>
      </c>
      <c r="C2554" s="3">
        <v>48858</v>
      </c>
      <c r="D2554" s="3">
        <v>48858</v>
      </c>
      <c r="E2554" s="3">
        <v>47905</v>
      </c>
      <c r="F2554" s="4" t="s">
        <v>870</v>
      </c>
      <c r="G2554" s="1">
        <f>VALUE(LEFT(F2554,LEN(F2554)-1))*CHOOSE(MATCH(RIGHT(F2554,1),{"K";"M";"B"},0),1000,1000000,1000000000)</f>
        <v>4480000</v>
      </c>
      <c r="H2554" s="6">
        <v>-5.7999999999999996E-3</v>
      </c>
      <c r="I2554" s="5">
        <f>+Dados_Históricos___Ibovespa_2015_a_2025[[#This Row],[Var%]]*100</f>
        <v>-0.57999999999999996</v>
      </c>
      <c r="J2554" s="9">
        <f t="shared" si="390"/>
        <v>0</v>
      </c>
      <c r="K2554" s="5">
        <f t="shared" si="391"/>
        <v>-7.999999999999996E-2</v>
      </c>
      <c r="L2554" s="9">
        <f t="shared" si="392"/>
        <v>0</v>
      </c>
      <c r="M2554" s="5">
        <f t="shared" ca="1" si="393"/>
        <v>-0.55400000000000005</v>
      </c>
      <c r="N2554" s="9">
        <f t="shared" ca="1" si="394"/>
        <v>0</v>
      </c>
      <c r="O2554" s="5">
        <f t="shared" ca="1" si="395"/>
        <v>-0.59000000000000008</v>
      </c>
      <c r="P2554" s="9">
        <f t="shared" ca="1" si="396"/>
        <v>0</v>
      </c>
      <c r="Q2554" s="5">
        <f t="shared" ca="1" si="397"/>
        <v>1.5238095238095278E-2</v>
      </c>
      <c r="R2554" s="9">
        <f t="shared" ca="1" si="398"/>
        <v>1</v>
      </c>
      <c r="S2554" s="5">
        <f t="shared" si="399"/>
        <v>-1</v>
      </c>
    </row>
    <row r="2555" spans="1:19" x14ac:dyDescent="0.3">
      <c r="A2555" s="7">
        <v>42075</v>
      </c>
      <c r="B2555" s="3">
        <v>48880</v>
      </c>
      <c r="C2555" s="3">
        <v>48908</v>
      </c>
      <c r="D2555" s="3">
        <v>49633</v>
      </c>
      <c r="E2555" s="3">
        <v>48684</v>
      </c>
      <c r="F2555" s="4" t="s">
        <v>924</v>
      </c>
      <c r="G2555" s="1">
        <f>VALUE(LEFT(F2555,LEN(F2555)-1))*CHOOSE(MATCH(RIGHT(F2555,1),{"K";"M";"B"},0),1000,1000000,1000000000)</f>
        <v>3830000</v>
      </c>
      <c r="H2555" s="6">
        <v>-5.0000000000000001E-4</v>
      </c>
      <c r="I2555" s="5">
        <f>+Dados_Históricos___Ibovespa_2015_a_2025[[#This Row],[Var%]]*100</f>
        <v>-0.05</v>
      </c>
      <c r="J2555" s="9">
        <f t="shared" si="390"/>
        <v>0</v>
      </c>
      <c r="K2555" s="5">
        <f t="shared" si="391"/>
        <v>0</v>
      </c>
      <c r="L2555" s="9">
        <f t="shared" si="392"/>
        <v>0</v>
      </c>
      <c r="M2555" s="5">
        <f t="shared" ca="1" si="393"/>
        <v>-0.59000000000000008</v>
      </c>
      <c r="N2555" s="9">
        <f t="shared" ca="1" si="394"/>
        <v>0</v>
      </c>
      <c r="O2555" s="5">
        <f t="shared" ca="1" si="395"/>
        <v>-0.56600000000000006</v>
      </c>
      <c r="P2555" s="9">
        <f t="shared" ca="1" si="396"/>
        <v>0</v>
      </c>
      <c r="Q2555" s="5">
        <f t="shared" ca="1" si="397"/>
        <v>-4.1428571428571405E-2</v>
      </c>
      <c r="R2555" s="9">
        <f t="shared" ca="1" si="398"/>
        <v>0</v>
      </c>
      <c r="S2555" s="5">
        <f t="shared" si="399"/>
        <v>-1</v>
      </c>
    </row>
    <row r="2556" spans="1:19" x14ac:dyDescent="0.3">
      <c r="A2556" s="7">
        <v>42074</v>
      </c>
      <c r="B2556" s="3">
        <v>48906</v>
      </c>
      <c r="C2556" s="3">
        <v>48309</v>
      </c>
      <c r="D2556" s="3">
        <v>48937</v>
      </c>
      <c r="E2556" s="3">
        <v>48309</v>
      </c>
      <c r="F2556" s="4" t="s">
        <v>825</v>
      </c>
      <c r="G2556" s="1">
        <f>VALUE(LEFT(F2556,LEN(F2556)-1))*CHOOSE(MATCH(RIGHT(F2556,1),{"K";"M";"B"},0),1000,1000000,1000000000)</f>
        <v>3840000</v>
      </c>
      <c r="H2556" s="6">
        <v>1.2699999999999999E-2</v>
      </c>
      <c r="I2556" s="5">
        <f>+Dados_Históricos___Ibovespa_2015_a_2025[[#This Row],[Var%]]*100</f>
        <v>1.27</v>
      </c>
      <c r="J2556" s="9">
        <f t="shared" si="390"/>
        <v>1</v>
      </c>
      <c r="K2556" s="5">
        <f t="shared" si="391"/>
        <v>0.77</v>
      </c>
      <c r="L2556" s="9">
        <f t="shared" si="392"/>
        <v>1</v>
      </c>
      <c r="M2556" s="5">
        <f t="shared" ca="1" si="393"/>
        <v>-0.62000000000000011</v>
      </c>
      <c r="N2556" s="9">
        <f t="shared" ca="1" si="394"/>
        <v>0</v>
      </c>
      <c r="O2556" s="5">
        <f t="shared" ca="1" si="395"/>
        <v>-0.57099999999999995</v>
      </c>
      <c r="P2556" s="9">
        <f t="shared" ca="1" si="396"/>
        <v>0</v>
      </c>
      <c r="Q2556" s="5">
        <f t="shared" ca="1" si="397"/>
        <v>1.8571428571428582E-2</v>
      </c>
      <c r="R2556" s="9">
        <f t="shared" ca="1" si="398"/>
        <v>1</v>
      </c>
      <c r="S2556" s="5">
        <f t="shared" si="399"/>
        <v>1</v>
      </c>
    </row>
    <row r="2557" spans="1:19" x14ac:dyDescent="0.3">
      <c r="A2557" s="7">
        <v>42073</v>
      </c>
      <c r="B2557" s="3">
        <v>48293</v>
      </c>
      <c r="C2557" s="3">
        <v>49177</v>
      </c>
      <c r="D2557" s="3">
        <v>49177</v>
      </c>
      <c r="E2557" s="3">
        <v>48293</v>
      </c>
      <c r="F2557" s="4" t="s">
        <v>926</v>
      </c>
      <c r="G2557" s="1">
        <f>VALUE(LEFT(F2557,LEN(F2557)-1))*CHOOSE(MATCH(RIGHT(F2557,1),{"K";"M";"B"},0),1000,1000000,1000000000)</f>
        <v>4430000</v>
      </c>
      <c r="H2557" s="6">
        <v>-1.8100000000000002E-2</v>
      </c>
      <c r="I2557" s="5">
        <f>+Dados_Históricos___Ibovespa_2015_a_2025[[#This Row],[Var%]]*100</f>
        <v>-1.81</v>
      </c>
      <c r="J2557" s="9">
        <f t="shared" si="390"/>
        <v>0</v>
      </c>
      <c r="K2557" s="5">
        <f t="shared" si="391"/>
        <v>-1.31</v>
      </c>
      <c r="L2557" s="9">
        <f t="shared" si="392"/>
        <v>0</v>
      </c>
      <c r="M2557" s="5">
        <f t="shared" ca="1" si="393"/>
        <v>-1.2</v>
      </c>
      <c r="N2557" s="9">
        <f t="shared" ca="1" si="394"/>
        <v>0</v>
      </c>
      <c r="O2557" s="5">
        <f t="shared" ca="1" si="395"/>
        <v>-0.71</v>
      </c>
      <c r="P2557" s="9">
        <f t="shared" ca="1" si="396"/>
        <v>0</v>
      </c>
      <c r="Q2557" s="5">
        <f t="shared" ca="1" si="397"/>
        <v>-8.4761904761904747E-2</v>
      </c>
      <c r="R2557" s="9">
        <f t="shared" ca="1" si="398"/>
        <v>0</v>
      </c>
      <c r="S2557" s="5">
        <f t="shared" si="399"/>
        <v>-1</v>
      </c>
    </row>
    <row r="2558" spans="1:19" x14ac:dyDescent="0.3">
      <c r="A2558" s="7">
        <v>42072</v>
      </c>
      <c r="B2558" s="3">
        <v>49181</v>
      </c>
      <c r="C2558" s="3">
        <v>49978</v>
      </c>
      <c r="D2558" s="3">
        <v>49978</v>
      </c>
      <c r="E2558" s="3">
        <v>48952</v>
      </c>
      <c r="F2558" s="4" t="s">
        <v>1092</v>
      </c>
      <c r="G2558" s="1">
        <f>VALUE(LEFT(F2558,LEN(F2558)-1))*CHOOSE(MATCH(RIGHT(F2558,1),{"K";"M";"B"},0),1000,1000000,1000000000)</f>
        <v>3300000</v>
      </c>
      <c r="H2558" s="6">
        <v>-1.6E-2</v>
      </c>
      <c r="I2558" s="5">
        <f>+Dados_Históricos___Ibovespa_2015_a_2025[[#This Row],[Var%]]*100</f>
        <v>-1.6</v>
      </c>
      <c r="J2558" s="9">
        <f t="shared" si="390"/>
        <v>0</v>
      </c>
      <c r="K2558" s="5">
        <f t="shared" si="391"/>
        <v>-1.1000000000000001</v>
      </c>
      <c r="L2558" s="9">
        <f t="shared" si="392"/>
        <v>0</v>
      </c>
      <c r="M2558" s="5">
        <f t="shared" ca="1" si="393"/>
        <v>-0.72800000000000009</v>
      </c>
      <c r="N2558" s="9">
        <f t="shared" ca="1" si="394"/>
        <v>0</v>
      </c>
      <c r="O2558" s="5">
        <f t="shared" ca="1" si="395"/>
        <v>-0.41299999999999998</v>
      </c>
      <c r="P2558" s="9">
        <f t="shared" ca="1" si="396"/>
        <v>0</v>
      </c>
      <c r="Q2558" s="5">
        <f t="shared" ca="1" si="397"/>
        <v>-5.2380952380952257E-3</v>
      </c>
      <c r="R2558" s="9">
        <f t="shared" ca="1" si="398"/>
        <v>0</v>
      </c>
      <c r="S2558" s="5">
        <f t="shared" si="399"/>
        <v>-1</v>
      </c>
    </row>
    <row r="2559" spans="1:19" x14ac:dyDescent="0.3">
      <c r="A2559" s="7">
        <v>42069</v>
      </c>
      <c r="B2559" s="3">
        <v>49981</v>
      </c>
      <c r="C2559" s="3">
        <v>50355</v>
      </c>
      <c r="D2559" s="3">
        <v>50401</v>
      </c>
      <c r="E2559" s="3">
        <v>49779</v>
      </c>
      <c r="F2559" s="4" t="s">
        <v>1134</v>
      </c>
      <c r="G2559" s="1">
        <f>VALUE(LEFT(F2559,LEN(F2559)-1))*CHOOSE(MATCH(RIGHT(F2559,1),{"K";"M";"B"},0),1000,1000000,1000000000)</f>
        <v>2790000</v>
      </c>
      <c r="H2559" s="6">
        <v>-7.6E-3</v>
      </c>
      <c r="I2559" s="5">
        <f>+Dados_Históricos___Ibovespa_2015_a_2025[[#This Row],[Var%]]*100</f>
        <v>-0.76</v>
      </c>
      <c r="J2559" s="9">
        <f t="shared" si="390"/>
        <v>0</v>
      </c>
      <c r="K2559" s="5">
        <f t="shared" si="391"/>
        <v>-0.26</v>
      </c>
      <c r="L2559" s="9">
        <f t="shared" si="392"/>
        <v>0</v>
      </c>
      <c r="M2559" s="5">
        <f t="shared" ca="1" si="393"/>
        <v>-0.626</v>
      </c>
      <c r="N2559" s="9">
        <f t="shared" ca="1" si="394"/>
        <v>0</v>
      </c>
      <c r="O2559" s="5">
        <f t="shared" ca="1" si="395"/>
        <v>-0.24500000000000002</v>
      </c>
      <c r="P2559" s="9">
        <f t="shared" ca="1" si="396"/>
        <v>0</v>
      </c>
      <c r="Q2559" s="5">
        <f t="shared" ca="1" si="397"/>
        <v>0.1038095238095238</v>
      </c>
      <c r="R2559" s="9">
        <f t="shared" ca="1" si="398"/>
        <v>1</v>
      </c>
      <c r="S2559" s="5">
        <f t="shared" si="399"/>
        <v>-1</v>
      </c>
    </row>
    <row r="2560" spans="1:19" x14ac:dyDescent="0.3">
      <c r="A2560" s="7">
        <v>42068</v>
      </c>
      <c r="B2560" s="3">
        <v>50365</v>
      </c>
      <c r="C2560" s="3">
        <v>50472</v>
      </c>
      <c r="D2560" s="3">
        <v>50734</v>
      </c>
      <c r="E2560" s="3">
        <v>50114</v>
      </c>
      <c r="F2560" s="4" t="s">
        <v>1033</v>
      </c>
      <c r="G2560" s="1">
        <f>VALUE(LEFT(F2560,LEN(F2560)-1))*CHOOSE(MATCH(RIGHT(F2560,1),{"K";"M";"B"},0),1000,1000000,1000000000)</f>
        <v>2730000</v>
      </c>
      <c r="H2560" s="6">
        <v>-2E-3</v>
      </c>
      <c r="I2560" s="5">
        <f>+Dados_Históricos___Ibovespa_2015_a_2025[[#This Row],[Var%]]*100</f>
        <v>-0.2</v>
      </c>
      <c r="J2560" s="9">
        <f t="shared" si="390"/>
        <v>0</v>
      </c>
      <c r="K2560" s="5">
        <f t="shared" si="391"/>
        <v>0</v>
      </c>
      <c r="L2560" s="9">
        <f t="shared" si="392"/>
        <v>0</v>
      </c>
      <c r="M2560" s="5">
        <f t="shared" ca="1" si="393"/>
        <v>-0.54200000000000004</v>
      </c>
      <c r="N2560" s="9">
        <f t="shared" ca="1" si="394"/>
        <v>0</v>
      </c>
      <c r="O2560" s="5">
        <f t="shared" ca="1" si="395"/>
        <v>-0.18000000000000002</v>
      </c>
      <c r="P2560" s="9">
        <f t="shared" ca="1" si="396"/>
        <v>0</v>
      </c>
      <c r="Q2560" s="5">
        <f t="shared" ca="1" si="397"/>
        <v>0.27142857142857141</v>
      </c>
      <c r="R2560" s="9">
        <f t="shared" ca="1" si="398"/>
        <v>1</v>
      </c>
      <c r="S2560" s="5">
        <f t="shared" si="399"/>
        <v>-1</v>
      </c>
    </row>
    <row r="2561" spans="1:19" x14ac:dyDescent="0.3">
      <c r="A2561" s="7">
        <v>42067</v>
      </c>
      <c r="B2561" s="3">
        <v>50468</v>
      </c>
      <c r="C2561" s="3">
        <v>51303</v>
      </c>
      <c r="D2561" s="3">
        <v>51303</v>
      </c>
      <c r="E2561" s="3">
        <v>50399</v>
      </c>
      <c r="F2561" s="4" t="s">
        <v>1072</v>
      </c>
      <c r="G2561" s="1">
        <f>VALUE(LEFT(F2561,LEN(F2561)-1))*CHOOSE(MATCH(RIGHT(F2561,1),{"K";"M";"B"},0),1000,1000000,1000000000)</f>
        <v>3650000</v>
      </c>
      <c r="H2561" s="6">
        <v>-1.6299999999999999E-2</v>
      </c>
      <c r="I2561" s="5">
        <f>+Dados_Históricos___Ibovespa_2015_a_2025[[#This Row],[Var%]]*100</f>
        <v>-1.63</v>
      </c>
      <c r="J2561" s="9">
        <f t="shared" si="390"/>
        <v>0</v>
      </c>
      <c r="K2561" s="5">
        <f t="shared" si="391"/>
        <v>-1.1299999999999999</v>
      </c>
      <c r="L2561" s="9">
        <f t="shared" si="392"/>
        <v>0</v>
      </c>
      <c r="M2561" s="5">
        <f t="shared" ca="1" si="393"/>
        <v>-0.52200000000000002</v>
      </c>
      <c r="N2561" s="9">
        <f t="shared" ca="1" si="394"/>
        <v>0</v>
      </c>
      <c r="O2561" s="5">
        <f t="shared" ca="1" si="395"/>
        <v>-0.157</v>
      </c>
      <c r="P2561" s="9">
        <f t="shared" ca="1" si="396"/>
        <v>0</v>
      </c>
      <c r="Q2561" s="5">
        <f t="shared" ca="1" si="397"/>
        <v>0.35619047619047622</v>
      </c>
      <c r="R2561" s="9">
        <f t="shared" ca="1" si="398"/>
        <v>1</v>
      </c>
      <c r="S2561" s="5">
        <f t="shared" si="399"/>
        <v>-1.0000000000000002</v>
      </c>
    </row>
    <row r="2562" spans="1:19" x14ac:dyDescent="0.3">
      <c r="A2562" s="7">
        <v>42066</v>
      </c>
      <c r="B2562" s="3">
        <v>51304</v>
      </c>
      <c r="C2562" s="3">
        <v>51021</v>
      </c>
      <c r="D2562" s="3">
        <v>51432</v>
      </c>
      <c r="E2562" s="3">
        <v>50995</v>
      </c>
      <c r="F2562" s="4" t="s">
        <v>1113</v>
      </c>
      <c r="G2562" s="1">
        <f>VALUE(LEFT(F2562,LEN(F2562)-1))*CHOOSE(MATCH(RIGHT(F2562,1),{"K";"M";"B"},0),1000,1000000,1000000000)</f>
        <v>2750000</v>
      </c>
      <c r="H2562" s="6">
        <v>5.4999999999999997E-3</v>
      </c>
      <c r="I2562" s="5">
        <f>+Dados_Históricos___Ibovespa_2015_a_2025[[#This Row],[Var%]]*100</f>
        <v>0.54999999999999993</v>
      </c>
      <c r="J2562" s="9">
        <f t="shared" ref="J2562:J2602" si="400">IF(I2562&lt;0,0,IF(I2562=0,0,1))</f>
        <v>1</v>
      </c>
      <c r="K2562" s="5">
        <f t="shared" ref="K2562:K2602" si="401">IF(ABS(I2562)&lt;=0.5, 0, IF(I2562&gt;0, I2562-0.5, I2562+0.5))</f>
        <v>4.9999999999999933E-2</v>
      </c>
      <c r="L2562" s="9">
        <f t="shared" ref="L2562:L2602" si="402">IF(K2562&lt;0,0,IF(K2562=0,0,1))</f>
        <v>1</v>
      </c>
      <c r="M2562" s="5">
        <f t="shared" ref="M2562:M2602" ca="1" si="403">AVERAGE(OFFSET(I2562,0,0,5,1))</f>
        <v>-0.22000000000000003</v>
      </c>
      <c r="N2562" s="9">
        <f t="shared" ref="N2562:N2602" ca="1" si="404">IF(M2562&lt;0,0,IF(M2562=0,0,1))</f>
        <v>0</v>
      </c>
      <c r="O2562" s="5">
        <f t="shared" ref="O2562:O2602" ca="1" si="405">AVERAGE(OFFSET(I2562,0,0,10,1))</f>
        <v>0.13299999999999998</v>
      </c>
      <c r="P2562" s="9">
        <f t="shared" ref="P2562:P2602" ca="1" si="406">IF(O2562&lt;0,0,IF(O2562=0,0,1))</f>
        <v>1</v>
      </c>
      <c r="Q2562" s="5">
        <f t="shared" ref="Q2562:Q2602" ca="1" si="407">AVERAGE(OFFSET(I2562,0,0,21,1))</f>
        <v>0.34857142857142864</v>
      </c>
      <c r="R2562" s="9">
        <f t="shared" ref="R2562:R2602" ca="1" si="408">IF(Q2562&lt;0,0,IF(Q2562=0,0,1))</f>
        <v>1</v>
      </c>
      <c r="S2562" s="5">
        <f t="shared" ref="S2562:S2602" si="409">CORREL(G2561:G2562,I2561:I2562)</f>
        <v>-1</v>
      </c>
    </row>
    <row r="2563" spans="1:19" x14ac:dyDescent="0.3">
      <c r="A2563" s="7">
        <v>42065</v>
      </c>
      <c r="B2563" s="3">
        <v>51021</v>
      </c>
      <c r="C2563" s="3">
        <v>51580</v>
      </c>
      <c r="D2563" s="3">
        <v>51580</v>
      </c>
      <c r="E2563" s="3">
        <v>50775</v>
      </c>
      <c r="F2563" s="4" t="s">
        <v>1134</v>
      </c>
      <c r="G2563" s="1">
        <f>VALUE(LEFT(F2563,LEN(F2563)-1))*CHOOSE(MATCH(RIGHT(F2563,1),{"K";"M";"B"},0),1000,1000000,1000000000)</f>
        <v>2790000</v>
      </c>
      <c r="H2563" s="6">
        <v>-1.09E-2</v>
      </c>
      <c r="I2563" s="5">
        <f>+Dados_Históricos___Ibovespa_2015_a_2025[[#This Row],[Var%]]*100</f>
        <v>-1.0900000000000001</v>
      </c>
      <c r="J2563" s="9">
        <f t="shared" si="400"/>
        <v>0</v>
      </c>
      <c r="K2563" s="5">
        <f t="shared" si="401"/>
        <v>-0.59000000000000008</v>
      </c>
      <c r="L2563" s="9">
        <f t="shared" si="402"/>
        <v>0</v>
      </c>
      <c r="M2563" s="5">
        <f t="shared" ca="1" si="403"/>
        <v>-9.8000000000000087E-2</v>
      </c>
      <c r="N2563" s="9">
        <f t="shared" ca="1" si="404"/>
        <v>0</v>
      </c>
      <c r="O2563" s="5">
        <f t="shared" ca="1" si="405"/>
        <v>0.30099999999999999</v>
      </c>
      <c r="P2563" s="9">
        <f t="shared" ca="1" si="406"/>
        <v>1</v>
      </c>
      <c r="Q2563" s="5">
        <f t="shared" ca="1" si="407"/>
        <v>0.32904761904761903</v>
      </c>
      <c r="R2563" s="9">
        <f t="shared" ca="1" si="408"/>
        <v>1</v>
      </c>
      <c r="S2563" s="5">
        <f t="shared" si="409"/>
        <v>-1</v>
      </c>
    </row>
    <row r="2564" spans="1:19" x14ac:dyDescent="0.3">
      <c r="A2564" s="7">
        <v>42062</v>
      </c>
      <c r="B2564" s="3">
        <v>51583</v>
      </c>
      <c r="C2564" s="3">
        <v>51760</v>
      </c>
      <c r="D2564" s="3">
        <v>52457</v>
      </c>
      <c r="E2564" s="3">
        <v>51474</v>
      </c>
      <c r="F2564" s="4" t="s">
        <v>911</v>
      </c>
      <c r="G2564" s="1">
        <f>VALUE(LEFT(F2564,LEN(F2564)-1))*CHOOSE(MATCH(RIGHT(F2564,1),{"K";"M";"B"},0),1000,1000000,1000000000)</f>
        <v>4179999.9999999995</v>
      </c>
      <c r="H2564" s="6">
        <v>-3.3999999999999998E-3</v>
      </c>
      <c r="I2564" s="5">
        <f>+Dados_Históricos___Ibovespa_2015_a_2025[[#This Row],[Var%]]*100</f>
        <v>-0.33999999999999997</v>
      </c>
      <c r="J2564" s="9">
        <f t="shared" si="400"/>
        <v>0</v>
      </c>
      <c r="K2564" s="5">
        <f t="shared" si="401"/>
        <v>0</v>
      </c>
      <c r="L2564" s="9">
        <f t="shared" si="402"/>
        <v>0</v>
      </c>
      <c r="M2564" s="5">
        <f t="shared" ca="1" si="403"/>
        <v>0.13599999999999998</v>
      </c>
      <c r="N2564" s="9">
        <f t="shared" ca="1" si="404"/>
        <v>1</v>
      </c>
      <c r="O2564" s="5">
        <f t="shared" ca="1" si="405"/>
        <v>0.67799999999999994</v>
      </c>
      <c r="P2564" s="9">
        <f t="shared" ca="1" si="406"/>
        <v>1</v>
      </c>
      <c r="Q2564" s="5">
        <f t="shared" ca="1" si="407"/>
        <v>0.29333333333333333</v>
      </c>
      <c r="R2564" s="9">
        <f t="shared" ca="1" si="408"/>
        <v>1</v>
      </c>
      <c r="S2564" s="5">
        <f t="shared" si="409"/>
        <v>1</v>
      </c>
    </row>
    <row r="2565" spans="1:19" x14ac:dyDescent="0.3">
      <c r="A2565" s="7">
        <v>42061</v>
      </c>
      <c r="B2565" s="3">
        <v>51761</v>
      </c>
      <c r="C2565" s="3">
        <v>51812</v>
      </c>
      <c r="D2565" s="3">
        <v>51922</v>
      </c>
      <c r="E2565" s="3">
        <v>51181</v>
      </c>
      <c r="F2565" s="4" t="s">
        <v>1085</v>
      </c>
      <c r="G2565" s="1">
        <f>VALUE(LEFT(F2565,LEN(F2565)-1))*CHOOSE(MATCH(RIGHT(F2565,1),{"K";"M";"B"},0),1000,1000000,1000000000)</f>
        <v>3240000</v>
      </c>
      <c r="H2565" s="6">
        <v>-1E-3</v>
      </c>
      <c r="I2565" s="5">
        <f>+Dados_Históricos___Ibovespa_2015_a_2025[[#This Row],[Var%]]*100</f>
        <v>-0.1</v>
      </c>
      <c r="J2565" s="9">
        <f t="shared" si="400"/>
        <v>0</v>
      </c>
      <c r="K2565" s="5">
        <f t="shared" si="401"/>
        <v>0</v>
      </c>
      <c r="L2565" s="9">
        <f t="shared" si="402"/>
        <v>0</v>
      </c>
      <c r="M2565" s="5">
        <f t="shared" ca="1" si="403"/>
        <v>0.182</v>
      </c>
      <c r="N2565" s="9">
        <f t="shared" ca="1" si="404"/>
        <v>1</v>
      </c>
      <c r="O2565" s="5">
        <f t="shared" ca="1" si="405"/>
        <v>0.65599999999999992</v>
      </c>
      <c r="P2565" s="9">
        <f t="shared" ca="1" si="406"/>
        <v>1</v>
      </c>
      <c r="Q2565" s="5">
        <f t="shared" ca="1" si="407"/>
        <v>0.31095238095238098</v>
      </c>
      <c r="R2565" s="9">
        <f t="shared" ca="1" si="408"/>
        <v>1</v>
      </c>
      <c r="S2565" s="5">
        <f t="shared" si="409"/>
        <v>-1</v>
      </c>
    </row>
    <row r="2566" spans="1:19" x14ac:dyDescent="0.3">
      <c r="A2566" s="7">
        <v>42060</v>
      </c>
      <c r="B2566" s="3">
        <v>51811</v>
      </c>
      <c r="C2566" s="3">
        <v>51863</v>
      </c>
      <c r="D2566" s="3">
        <v>51863</v>
      </c>
      <c r="E2566" s="3">
        <v>51051</v>
      </c>
      <c r="F2566" s="4" t="s">
        <v>1075</v>
      </c>
      <c r="G2566" s="1">
        <f>VALUE(LEFT(F2566,LEN(F2566)-1))*CHOOSE(MATCH(RIGHT(F2566,1),{"K";"M";"B"},0),1000,1000000,1000000000)</f>
        <v>3480000</v>
      </c>
      <c r="H2566" s="6">
        <v>-1.1999999999999999E-3</v>
      </c>
      <c r="I2566" s="5">
        <f>+Dados_Históricos___Ibovespa_2015_a_2025[[#This Row],[Var%]]*100</f>
        <v>-0.12</v>
      </c>
      <c r="J2566" s="9">
        <f t="shared" si="400"/>
        <v>0</v>
      </c>
      <c r="K2566" s="5">
        <f t="shared" si="401"/>
        <v>0</v>
      </c>
      <c r="L2566" s="9">
        <f t="shared" si="402"/>
        <v>0</v>
      </c>
      <c r="M2566" s="5">
        <f t="shared" ca="1" si="403"/>
        <v>0.20800000000000002</v>
      </c>
      <c r="N2566" s="9">
        <f t="shared" ca="1" si="404"/>
        <v>1</v>
      </c>
      <c r="O2566" s="5">
        <f t="shared" ca="1" si="405"/>
        <v>0.48900000000000005</v>
      </c>
      <c r="P2566" s="9">
        <f t="shared" ca="1" si="406"/>
        <v>1</v>
      </c>
      <c r="Q2566" s="5">
        <f t="shared" ca="1" si="407"/>
        <v>0.29619047619047628</v>
      </c>
      <c r="R2566" s="9">
        <f t="shared" ca="1" si="408"/>
        <v>1</v>
      </c>
      <c r="S2566" s="5">
        <f t="shared" si="409"/>
        <v>-1</v>
      </c>
    </row>
    <row r="2567" spans="1:19" x14ac:dyDescent="0.3">
      <c r="A2567" s="7">
        <v>42059</v>
      </c>
      <c r="B2567" s="3">
        <v>51874</v>
      </c>
      <c r="C2567" s="3">
        <v>51288</v>
      </c>
      <c r="D2567" s="3">
        <v>51956</v>
      </c>
      <c r="E2567" s="3">
        <v>51049</v>
      </c>
      <c r="F2567" s="4" t="s">
        <v>1055</v>
      </c>
      <c r="G2567" s="1">
        <f>VALUE(LEFT(F2567,LEN(F2567)-1))*CHOOSE(MATCH(RIGHT(F2567,1),{"K";"M";"B"},0),1000,1000000,1000000000)</f>
        <v>3000000</v>
      </c>
      <c r="H2567" s="6">
        <v>1.1599999999999999E-2</v>
      </c>
      <c r="I2567" s="5">
        <f>+Dados_Históricos___Ibovespa_2015_a_2025[[#This Row],[Var%]]*100</f>
        <v>1.1599999999999999</v>
      </c>
      <c r="J2567" s="9">
        <f t="shared" si="400"/>
        <v>1</v>
      </c>
      <c r="K2567" s="5">
        <f t="shared" si="401"/>
        <v>0.65999999999999992</v>
      </c>
      <c r="L2567" s="9">
        <f t="shared" si="402"/>
        <v>1</v>
      </c>
      <c r="M2567" s="5">
        <f t="shared" ca="1" si="403"/>
        <v>0.48599999999999993</v>
      </c>
      <c r="N2567" s="9">
        <f t="shared" ca="1" si="404"/>
        <v>1</v>
      </c>
      <c r="O2567" s="5">
        <f t="shared" ca="1" si="405"/>
        <v>0.622</v>
      </c>
      <c r="P2567" s="9">
        <f t="shared" ca="1" si="406"/>
        <v>1</v>
      </c>
      <c r="Q2567" s="5">
        <f t="shared" ca="1" si="407"/>
        <v>0.2376190476190477</v>
      </c>
      <c r="R2567" s="9">
        <f t="shared" ca="1" si="408"/>
        <v>1</v>
      </c>
      <c r="S2567" s="5">
        <f t="shared" si="409"/>
        <v>-1</v>
      </c>
    </row>
    <row r="2568" spans="1:19" x14ac:dyDescent="0.3">
      <c r="A2568" s="7">
        <v>42058</v>
      </c>
      <c r="B2568" s="3">
        <v>51281</v>
      </c>
      <c r="C2568" s="3">
        <v>51238</v>
      </c>
      <c r="D2568" s="3">
        <v>51690</v>
      </c>
      <c r="E2568" s="3">
        <v>50861</v>
      </c>
      <c r="F2568" s="4" t="s">
        <v>1069</v>
      </c>
      <c r="G2568" s="1">
        <f>VALUE(LEFT(F2568,LEN(F2568)-1))*CHOOSE(MATCH(RIGHT(F2568,1),{"K";"M";"B"},0),1000,1000000,1000000000)</f>
        <v>2820000</v>
      </c>
      <c r="H2568" s="6">
        <v>8.0000000000000004E-4</v>
      </c>
      <c r="I2568" s="5">
        <f>+Dados_Históricos___Ibovespa_2015_a_2025[[#This Row],[Var%]]*100</f>
        <v>0.08</v>
      </c>
      <c r="J2568" s="9">
        <f t="shared" si="400"/>
        <v>1</v>
      </c>
      <c r="K2568" s="5">
        <f t="shared" si="401"/>
        <v>0</v>
      </c>
      <c r="L2568" s="9">
        <f t="shared" si="402"/>
        <v>0</v>
      </c>
      <c r="M2568" s="5">
        <f t="shared" ca="1" si="403"/>
        <v>0.7</v>
      </c>
      <c r="N2568" s="9">
        <f t="shared" ca="1" si="404"/>
        <v>1</v>
      </c>
      <c r="O2568" s="5">
        <f t="shared" ca="1" si="405"/>
        <v>0.41600000000000004</v>
      </c>
      <c r="P2568" s="9">
        <f t="shared" ca="1" si="406"/>
        <v>1</v>
      </c>
      <c r="Q2568" s="5">
        <f t="shared" ca="1" si="407"/>
        <v>0.20333333333333337</v>
      </c>
      <c r="R2568" s="9">
        <f t="shared" ca="1" si="408"/>
        <v>1</v>
      </c>
      <c r="S2568" s="5">
        <f t="shared" si="409"/>
        <v>1.0000000000000002</v>
      </c>
    </row>
    <row r="2569" spans="1:19" x14ac:dyDescent="0.3">
      <c r="A2569" s="7">
        <v>42055</v>
      </c>
      <c r="B2569" s="3">
        <v>51238</v>
      </c>
      <c r="C2569" s="3">
        <v>51301</v>
      </c>
      <c r="D2569" s="3">
        <v>51450</v>
      </c>
      <c r="E2569" s="3">
        <v>50711</v>
      </c>
      <c r="F2569" s="4" t="s">
        <v>1034</v>
      </c>
      <c r="G2569" s="1">
        <f>VALUE(LEFT(F2569,LEN(F2569)-1))*CHOOSE(MATCH(RIGHT(F2569,1),{"K";"M";"B"},0),1000,1000000,1000000000)</f>
        <v>2210000</v>
      </c>
      <c r="H2569" s="6">
        <v>-1.1000000000000001E-3</v>
      </c>
      <c r="I2569" s="5">
        <f>+Dados_Históricos___Ibovespa_2015_a_2025[[#This Row],[Var%]]*100</f>
        <v>-0.11</v>
      </c>
      <c r="J2569" s="9">
        <f t="shared" si="400"/>
        <v>0</v>
      </c>
      <c r="K2569" s="5">
        <f t="shared" si="401"/>
        <v>0</v>
      </c>
      <c r="L2569" s="9">
        <f t="shared" si="402"/>
        <v>0</v>
      </c>
      <c r="M2569" s="5">
        <f t="shared" ca="1" si="403"/>
        <v>1.22</v>
      </c>
      <c r="N2569" s="9">
        <f t="shared" ca="1" si="404"/>
        <v>1</v>
      </c>
      <c r="O2569" s="5">
        <f t="shared" ca="1" si="405"/>
        <v>0.39400000000000002</v>
      </c>
      <c r="P2569" s="9">
        <f t="shared" ca="1" si="406"/>
        <v>1</v>
      </c>
      <c r="Q2569" s="5">
        <f t="shared" ca="1" si="407"/>
        <v>0.33333333333333326</v>
      </c>
      <c r="R2569" s="9">
        <f t="shared" ca="1" si="408"/>
        <v>1</v>
      </c>
      <c r="S2569" s="5">
        <f t="shared" si="409"/>
        <v>1</v>
      </c>
    </row>
    <row r="2570" spans="1:19" x14ac:dyDescent="0.3">
      <c r="A2570" s="7">
        <v>42054</v>
      </c>
      <c r="B2570" s="3">
        <v>51294</v>
      </c>
      <c r="C2570" s="3">
        <v>51281</v>
      </c>
      <c r="D2570" s="3">
        <v>51638</v>
      </c>
      <c r="E2570" s="3">
        <v>50870</v>
      </c>
      <c r="F2570" s="4" t="s">
        <v>1116</v>
      </c>
      <c r="G2570" s="1">
        <f>VALUE(LEFT(F2570,LEN(F2570)-1))*CHOOSE(MATCH(RIGHT(F2570,1),{"K";"M";"B"},0),1000,1000000,1000000000)</f>
        <v>2490000</v>
      </c>
      <c r="H2570" s="6">
        <v>2.9999999999999997E-4</v>
      </c>
      <c r="I2570" s="5">
        <f>+Dados_Históricos___Ibovespa_2015_a_2025[[#This Row],[Var%]]*100</f>
        <v>0.03</v>
      </c>
      <c r="J2570" s="9">
        <f t="shared" si="400"/>
        <v>1</v>
      </c>
      <c r="K2570" s="5">
        <f t="shared" si="401"/>
        <v>0</v>
      </c>
      <c r="L2570" s="9">
        <f t="shared" si="402"/>
        <v>0</v>
      </c>
      <c r="M2570" s="5">
        <f t="shared" ca="1" si="403"/>
        <v>1.1300000000000003</v>
      </c>
      <c r="N2570" s="9">
        <f t="shared" ca="1" si="404"/>
        <v>1</v>
      </c>
      <c r="O2570" s="5">
        <f t="shared" ca="1" si="405"/>
        <v>0.4740000000000002</v>
      </c>
      <c r="P2570" s="9">
        <f t="shared" ca="1" si="406"/>
        <v>1</v>
      </c>
      <c r="Q2570" s="5">
        <f t="shared" ca="1" si="407"/>
        <v>0.35047619047619055</v>
      </c>
      <c r="R2570" s="9">
        <f t="shared" ca="1" si="408"/>
        <v>1</v>
      </c>
      <c r="S2570" s="5">
        <f t="shared" si="409"/>
        <v>1</v>
      </c>
    </row>
    <row r="2571" spans="1:19" x14ac:dyDescent="0.3">
      <c r="A2571" s="7">
        <v>42053</v>
      </c>
      <c r="B2571" s="3">
        <v>51280</v>
      </c>
      <c r="C2571" s="3">
        <v>50639</v>
      </c>
      <c r="D2571" s="3">
        <v>51868</v>
      </c>
      <c r="E2571" s="3">
        <v>50639</v>
      </c>
      <c r="F2571" s="4" t="s">
        <v>1145</v>
      </c>
      <c r="G2571" s="1">
        <f>VALUE(LEFT(F2571,LEN(F2571)-1))*CHOOSE(MATCH(RIGHT(F2571,1),{"K";"M";"B"},0),1000,1000000,1000000000)</f>
        <v>2940000</v>
      </c>
      <c r="H2571" s="6">
        <v>1.2699999999999999E-2</v>
      </c>
      <c r="I2571" s="5">
        <f>+Dados_Históricos___Ibovespa_2015_a_2025[[#This Row],[Var%]]*100</f>
        <v>1.27</v>
      </c>
      <c r="J2571" s="9">
        <f t="shared" si="400"/>
        <v>1</v>
      </c>
      <c r="K2571" s="5">
        <f t="shared" si="401"/>
        <v>0.77</v>
      </c>
      <c r="L2571" s="9">
        <f t="shared" si="402"/>
        <v>1</v>
      </c>
      <c r="M2571" s="5">
        <f t="shared" ca="1" si="403"/>
        <v>0.77</v>
      </c>
      <c r="N2571" s="9">
        <f t="shared" ca="1" si="404"/>
        <v>1</v>
      </c>
      <c r="O2571" s="5">
        <f t="shared" ca="1" si="405"/>
        <v>0.74700000000000011</v>
      </c>
      <c r="P2571" s="9">
        <f t="shared" ca="1" si="406"/>
        <v>1</v>
      </c>
      <c r="Q2571" s="5">
        <f t="shared" ca="1" si="407"/>
        <v>0.22666666666666666</v>
      </c>
      <c r="R2571" s="9">
        <f t="shared" ca="1" si="408"/>
        <v>1</v>
      </c>
      <c r="S2571" s="5">
        <f t="shared" si="409"/>
        <v>1</v>
      </c>
    </row>
    <row r="2572" spans="1:19" x14ac:dyDescent="0.3">
      <c r="A2572" s="7">
        <v>42048</v>
      </c>
      <c r="B2572" s="3">
        <v>50636</v>
      </c>
      <c r="C2572" s="3">
        <v>49546</v>
      </c>
      <c r="D2572" s="3">
        <v>50726</v>
      </c>
      <c r="E2572" s="3">
        <v>49476</v>
      </c>
      <c r="F2572" s="4" t="s">
        <v>925</v>
      </c>
      <c r="G2572" s="1">
        <f>VALUE(LEFT(F2572,LEN(F2572)-1))*CHOOSE(MATCH(RIGHT(F2572,1),{"K";"M";"B"},0),1000,1000000,1000000000)</f>
        <v>3890000</v>
      </c>
      <c r="H2572" s="6">
        <v>2.23E-2</v>
      </c>
      <c r="I2572" s="5">
        <f>+Dados_Históricos___Ibovespa_2015_a_2025[[#This Row],[Var%]]*100</f>
        <v>2.23</v>
      </c>
      <c r="J2572" s="9">
        <f t="shared" si="400"/>
        <v>1</v>
      </c>
      <c r="K2572" s="5">
        <f t="shared" si="401"/>
        <v>1.73</v>
      </c>
      <c r="L2572" s="9">
        <f t="shared" si="402"/>
        <v>1</v>
      </c>
      <c r="M2572" s="5">
        <f t="shared" ca="1" si="403"/>
        <v>0.75800000000000012</v>
      </c>
      <c r="N2572" s="9">
        <f t="shared" ca="1" si="404"/>
        <v>1</v>
      </c>
      <c r="O2572" s="5">
        <f t="shared" ca="1" si="405"/>
        <v>0.77800000000000002</v>
      </c>
      <c r="P2572" s="9">
        <f t="shared" ca="1" si="406"/>
        <v>1</v>
      </c>
      <c r="Q2572" s="5">
        <f t="shared" ca="1" si="407"/>
        <v>0.26428571428571435</v>
      </c>
      <c r="R2572" s="9">
        <f t="shared" ca="1" si="408"/>
        <v>1</v>
      </c>
      <c r="S2572" s="5">
        <f t="shared" si="409"/>
        <v>1</v>
      </c>
    </row>
    <row r="2573" spans="1:19" x14ac:dyDescent="0.3">
      <c r="A2573" s="7">
        <v>42047</v>
      </c>
      <c r="B2573" s="3">
        <v>49533</v>
      </c>
      <c r="C2573" s="3">
        <v>48240</v>
      </c>
      <c r="D2573" s="3">
        <v>49690</v>
      </c>
      <c r="E2573" s="3">
        <v>48240</v>
      </c>
      <c r="F2573" s="4" t="s">
        <v>924</v>
      </c>
      <c r="G2573" s="1">
        <f>VALUE(LEFT(F2573,LEN(F2573)-1))*CHOOSE(MATCH(RIGHT(F2573,1),{"K";"M";"B"},0),1000,1000000,1000000000)</f>
        <v>3830000</v>
      </c>
      <c r="H2573" s="6">
        <v>2.6800000000000001E-2</v>
      </c>
      <c r="I2573" s="5">
        <f>+Dados_Históricos___Ibovespa_2015_a_2025[[#This Row],[Var%]]*100</f>
        <v>2.68</v>
      </c>
      <c r="J2573" s="9">
        <f t="shared" si="400"/>
        <v>1</v>
      </c>
      <c r="K2573" s="5">
        <f t="shared" si="401"/>
        <v>2.1800000000000002</v>
      </c>
      <c r="L2573" s="9">
        <f t="shared" si="402"/>
        <v>1</v>
      </c>
      <c r="M2573" s="5">
        <f t="shared" ca="1" si="403"/>
        <v>0.13200000000000003</v>
      </c>
      <c r="N2573" s="9">
        <f t="shared" ca="1" si="404"/>
        <v>1</v>
      </c>
      <c r="O2573" s="5">
        <f t="shared" ca="1" si="405"/>
        <v>0.376</v>
      </c>
      <c r="P2573" s="9">
        <f t="shared" ca="1" si="406"/>
        <v>1</v>
      </c>
      <c r="Q2573" s="5">
        <f t="shared" ca="1" si="407"/>
        <v>0.19619047619047617</v>
      </c>
      <c r="R2573" s="9">
        <f t="shared" ca="1" si="408"/>
        <v>1</v>
      </c>
      <c r="S2573" s="5">
        <f t="shared" si="409"/>
        <v>-1</v>
      </c>
    </row>
    <row r="2574" spans="1:19" x14ac:dyDescent="0.3">
      <c r="A2574" s="7">
        <v>42046</v>
      </c>
      <c r="B2574" s="3">
        <v>48240</v>
      </c>
      <c r="C2574" s="3">
        <v>48508</v>
      </c>
      <c r="D2574" s="3">
        <v>48762</v>
      </c>
      <c r="E2574" s="3">
        <v>47841</v>
      </c>
      <c r="F2574" s="4" t="s">
        <v>864</v>
      </c>
      <c r="G2574" s="1">
        <f>VALUE(LEFT(F2574,LEN(F2574)-1))*CHOOSE(MATCH(RIGHT(F2574,1),{"K";"M";"B"},0),1000,1000000,1000000000)</f>
        <v>4310000</v>
      </c>
      <c r="H2574" s="6">
        <v>-5.5999999999999999E-3</v>
      </c>
      <c r="I2574" s="5">
        <f>+Dados_Históricos___Ibovespa_2015_a_2025[[#This Row],[Var%]]*100</f>
        <v>-0.55999999999999994</v>
      </c>
      <c r="J2574" s="9">
        <f t="shared" si="400"/>
        <v>0</v>
      </c>
      <c r="K2574" s="5">
        <f t="shared" si="401"/>
        <v>-5.9999999999999942E-2</v>
      </c>
      <c r="L2574" s="9">
        <f t="shared" si="402"/>
        <v>0</v>
      </c>
      <c r="M2574" s="5">
        <f t="shared" ca="1" si="403"/>
        <v>-0.43200000000000005</v>
      </c>
      <c r="N2574" s="9">
        <f t="shared" ca="1" si="404"/>
        <v>0</v>
      </c>
      <c r="O2574" s="5">
        <f t="shared" ca="1" si="405"/>
        <v>0.12199999999999996</v>
      </c>
      <c r="P2574" s="9">
        <f t="shared" ca="1" si="406"/>
        <v>1</v>
      </c>
      <c r="Q2574" s="5">
        <f t="shared" ca="1" si="407"/>
        <v>2.9523809523809487E-2</v>
      </c>
      <c r="R2574" s="9">
        <f t="shared" ca="1" si="408"/>
        <v>1</v>
      </c>
      <c r="S2574" s="5">
        <f t="shared" si="409"/>
        <v>-1</v>
      </c>
    </row>
    <row r="2575" spans="1:19" x14ac:dyDescent="0.3">
      <c r="A2575" s="7">
        <v>42045</v>
      </c>
      <c r="B2575" s="3">
        <v>48510</v>
      </c>
      <c r="C2575" s="3">
        <v>49359</v>
      </c>
      <c r="D2575" s="3">
        <v>49799</v>
      </c>
      <c r="E2575" s="3">
        <v>48510</v>
      </c>
      <c r="F2575" s="4" t="s">
        <v>948</v>
      </c>
      <c r="G2575" s="1">
        <f>VALUE(LEFT(F2575,LEN(F2575)-1))*CHOOSE(MATCH(RIGHT(F2575,1),{"K";"M";"B"},0),1000,1000000,1000000000)</f>
        <v>3800000</v>
      </c>
      <c r="H2575" s="6">
        <v>-1.77E-2</v>
      </c>
      <c r="I2575" s="5">
        <f>+Dados_Históricos___Ibovespa_2015_a_2025[[#This Row],[Var%]]*100</f>
        <v>-1.77</v>
      </c>
      <c r="J2575" s="9">
        <f t="shared" si="400"/>
        <v>0</v>
      </c>
      <c r="K2575" s="5">
        <f t="shared" si="401"/>
        <v>-1.27</v>
      </c>
      <c r="L2575" s="9">
        <f t="shared" si="402"/>
        <v>0</v>
      </c>
      <c r="M2575" s="5">
        <f t="shared" ca="1" si="403"/>
        <v>-0.182</v>
      </c>
      <c r="N2575" s="9">
        <f t="shared" ca="1" si="404"/>
        <v>0</v>
      </c>
      <c r="O2575" s="5">
        <f t="shared" ca="1" si="405"/>
        <v>-6.0000000000000279E-3</v>
      </c>
      <c r="P2575" s="9">
        <f t="shared" ca="1" si="406"/>
        <v>0</v>
      </c>
      <c r="Q2575" s="5">
        <f t="shared" ca="1" si="407"/>
        <v>4.6666666666666634E-2</v>
      </c>
      <c r="R2575" s="9">
        <f t="shared" ca="1" si="408"/>
        <v>1</v>
      </c>
      <c r="S2575" s="5">
        <f t="shared" si="409"/>
        <v>1</v>
      </c>
    </row>
    <row r="2576" spans="1:19" x14ac:dyDescent="0.3">
      <c r="A2576" s="7">
        <v>42044</v>
      </c>
      <c r="B2576" s="3">
        <v>49383</v>
      </c>
      <c r="C2576" s="3">
        <v>48792</v>
      </c>
      <c r="D2576" s="3">
        <v>49522</v>
      </c>
      <c r="E2576" s="3">
        <v>48416</v>
      </c>
      <c r="F2576" s="4" t="s">
        <v>960</v>
      </c>
      <c r="G2576" s="1">
        <f>VALUE(LEFT(F2576,LEN(F2576)-1))*CHOOSE(MATCH(RIGHT(F2576,1),{"K";"M";"B"},0),1000,1000000,1000000000)</f>
        <v>3660000</v>
      </c>
      <c r="H2576" s="6">
        <v>1.21E-2</v>
      </c>
      <c r="I2576" s="5">
        <f>+Dados_Históricos___Ibovespa_2015_a_2025[[#This Row],[Var%]]*100</f>
        <v>1.21</v>
      </c>
      <c r="J2576" s="9">
        <f t="shared" si="400"/>
        <v>1</v>
      </c>
      <c r="K2576" s="5">
        <f t="shared" si="401"/>
        <v>0.71</v>
      </c>
      <c r="L2576" s="9">
        <f t="shared" si="402"/>
        <v>1</v>
      </c>
      <c r="M2576" s="5">
        <f t="shared" ca="1" si="403"/>
        <v>0.72399999999999998</v>
      </c>
      <c r="N2576" s="9">
        <f t="shared" ca="1" si="404"/>
        <v>1</v>
      </c>
      <c r="O2576" s="5">
        <f t="shared" ca="1" si="405"/>
        <v>0.17399999999999996</v>
      </c>
      <c r="P2576" s="9">
        <f t="shared" ca="1" si="406"/>
        <v>1</v>
      </c>
      <c r="Q2576" s="5">
        <f t="shared" ca="1" si="407"/>
        <v>6.285714285714282E-2</v>
      </c>
      <c r="R2576" s="9">
        <f t="shared" ca="1" si="408"/>
        <v>1</v>
      </c>
      <c r="S2576" s="5">
        <f t="shared" si="409"/>
        <v>-1</v>
      </c>
    </row>
    <row r="2577" spans="1:19" x14ac:dyDescent="0.3">
      <c r="A2577" s="7">
        <v>42041</v>
      </c>
      <c r="B2577" s="3">
        <v>48792</v>
      </c>
      <c r="C2577" s="3">
        <v>49231</v>
      </c>
      <c r="D2577" s="3">
        <v>49231</v>
      </c>
      <c r="E2577" s="3">
        <v>48209</v>
      </c>
      <c r="F2577" s="4" t="s">
        <v>1199</v>
      </c>
      <c r="G2577" s="1">
        <f>VALUE(LEFT(F2577,LEN(F2577)-1))*CHOOSE(MATCH(RIGHT(F2577,1),{"K";"M";"B"},0),1000,1000000,1000000000)</f>
        <v>4590000</v>
      </c>
      <c r="H2577" s="6">
        <v>-8.9999999999999993E-3</v>
      </c>
      <c r="I2577" s="5">
        <f>+Dados_Históricos___Ibovespa_2015_a_2025[[#This Row],[Var%]]*100</f>
        <v>-0.89999999999999991</v>
      </c>
      <c r="J2577" s="9">
        <f t="shared" si="400"/>
        <v>0</v>
      </c>
      <c r="K2577" s="5">
        <f t="shared" si="401"/>
        <v>-0.39999999999999991</v>
      </c>
      <c r="L2577" s="9">
        <f t="shared" si="402"/>
        <v>0</v>
      </c>
      <c r="M2577" s="5">
        <f t="shared" ca="1" si="403"/>
        <v>0.79800000000000004</v>
      </c>
      <c r="N2577" s="9">
        <f t="shared" ca="1" si="404"/>
        <v>1</v>
      </c>
      <c r="O2577" s="5">
        <f t="shared" ca="1" si="405"/>
        <v>1.2000000000000044E-2</v>
      </c>
      <c r="P2577" s="9">
        <f t="shared" ca="1" si="406"/>
        <v>1</v>
      </c>
      <c r="Q2577" s="5">
        <f t="shared" ca="1" si="407"/>
        <v>-9.9999999999999978E-2</v>
      </c>
      <c r="R2577" s="9">
        <f t="shared" ca="1" si="408"/>
        <v>0</v>
      </c>
      <c r="S2577" s="5">
        <f t="shared" si="409"/>
        <v>-1</v>
      </c>
    </row>
    <row r="2578" spans="1:19" x14ac:dyDescent="0.3">
      <c r="A2578" s="7">
        <v>42040</v>
      </c>
      <c r="B2578" s="3">
        <v>49234</v>
      </c>
      <c r="C2578" s="3">
        <v>49299</v>
      </c>
      <c r="D2578" s="3">
        <v>49816</v>
      </c>
      <c r="E2578" s="3">
        <v>49020</v>
      </c>
      <c r="F2578" s="4" t="s">
        <v>837</v>
      </c>
      <c r="G2578" s="1">
        <f>VALUE(LEFT(F2578,LEN(F2578)-1))*CHOOSE(MATCH(RIGHT(F2578,1),{"K";"M";"B"},0),1000,1000000,1000000000)</f>
        <v>4000000</v>
      </c>
      <c r="H2578" s="6">
        <v>-1.4E-3</v>
      </c>
      <c r="I2578" s="5">
        <f>+Dados_Históricos___Ibovespa_2015_a_2025[[#This Row],[Var%]]*100</f>
        <v>-0.13999999999999999</v>
      </c>
      <c r="J2578" s="9">
        <f t="shared" si="400"/>
        <v>0</v>
      </c>
      <c r="K2578" s="5">
        <f t="shared" si="401"/>
        <v>0</v>
      </c>
      <c r="L2578" s="9">
        <f t="shared" si="402"/>
        <v>0</v>
      </c>
      <c r="M2578" s="5">
        <f t="shared" ca="1" si="403"/>
        <v>0.61999999999999988</v>
      </c>
      <c r="N2578" s="9">
        <f t="shared" ca="1" si="404"/>
        <v>1</v>
      </c>
      <c r="O2578" s="5">
        <f t="shared" ca="1" si="405"/>
        <v>-3.3000000000000008E-2</v>
      </c>
      <c r="P2578" s="9">
        <f t="shared" ca="1" si="406"/>
        <v>0</v>
      </c>
      <c r="Q2578" s="5">
        <f t="shared" ca="1" si="407"/>
        <v>-1.0952380952380972E-2</v>
      </c>
      <c r="R2578" s="9">
        <f t="shared" ca="1" si="408"/>
        <v>0</v>
      </c>
      <c r="S2578" s="5">
        <f t="shared" si="409"/>
        <v>-1</v>
      </c>
    </row>
    <row r="2579" spans="1:19" x14ac:dyDescent="0.3">
      <c r="A2579" s="7">
        <v>42039</v>
      </c>
      <c r="B2579" s="3">
        <v>49301</v>
      </c>
      <c r="C2579" s="3">
        <v>48965</v>
      </c>
      <c r="D2579" s="3">
        <v>49718</v>
      </c>
      <c r="E2579" s="3">
        <v>48214</v>
      </c>
      <c r="F2579" s="4" t="s">
        <v>894</v>
      </c>
      <c r="G2579" s="1">
        <f>VALUE(LEFT(F2579,LEN(F2579)-1))*CHOOSE(MATCH(RIGHT(F2579,1),{"K";"M";"B"},0),1000,1000000,1000000000)</f>
        <v>4810000</v>
      </c>
      <c r="H2579" s="6">
        <v>6.8999999999999999E-3</v>
      </c>
      <c r="I2579" s="5">
        <f>+Dados_Históricos___Ibovespa_2015_a_2025[[#This Row],[Var%]]*100</f>
        <v>0.69</v>
      </c>
      <c r="J2579" s="9">
        <f t="shared" si="400"/>
        <v>1</v>
      </c>
      <c r="K2579" s="5">
        <f t="shared" si="401"/>
        <v>0.18999999999999995</v>
      </c>
      <c r="L2579" s="9">
        <f t="shared" si="402"/>
        <v>1</v>
      </c>
      <c r="M2579" s="5">
        <f t="shared" ca="1" si="403"/>
        <v>0.67599999999999993</v>
      </c>
      <c r="N2579" s="9">
        <f t="shared" ca="1" si="404"/>
        <v>1</v>
      </c>
      <c r="O2579" s="5">
        <f t="shared" ca="1" si="405"/>
        <v>2.499999999999996E-2</v>
      </c>
      <c r="P2579" s="9">
        <f t="shared" ca="1" si="406"/>
        <v>1</v>
      </c>
      <c r="Q2579" s="5">
        <f t="shared" ca="1" si="407"/>
        <v>0.14095238095238091</v>
      </c>
      <c r="R2579" s="9">
        <f t="shared" ca="1" si="408"/>
        <v>1</v>
      </c>
      <c r="S2579" s="5">
        <f t="shared" si="409"/>
        <v>1</v>
      </c>
    </row>
    <row r="2580" spans="1:19" x14ac:dyDescent="0.3">
      <c r="A2580" s="7">
        <v>42038</v>
      </c>
      <c r="B2580" s="3">
        <v>48964</v>
      </c>
      <c r="C2580" s="3">
        <v>47664</v>
      </c>
      <c r="D2580" s="3">
        <v>48993</v>
      </c>
      <c r="E2580" s="3">
        <v>47664</v>
      </c>
      <c r="F2580" s="4" t="s">
        <v>950</v>
      </c>
      <c r="G2580" s="1">
        <f>VALUE(LEFT(F2580,LEN(F2580)-1))*CHOOSE(MATCH(RIGHT(F2580,1),{"K";"M";"B"},0),1000,1000000,1000000000)</f>
        <v>4820000</v>
      </c>
      <c r="H2580" s="6">
        <v>2.76E-2</v>
      </c>
      <c r="I2580" s="5">
        <f>+Dados_Históricos___Ibovespa_2015_a_2025[[#This Row],[Var%]]*100</f>
        <v>2.76</v>
      </c>
      <c r="J2580" s="9">
        <f t="shared" si="400"/>
        <v>1</v>
      </c>
      <c r="K2580" s="5">
        <f t="shared" si="401"/>
        <v>2.2599999999999998</v>
      </c>
      <c r="L2580" s="9">
        <f t="shared" si="402"/>
        <v>1</v>
      </c>
      <c r="M2580" s="5">
        <f t="shared" ca="1" si="403"/>
        <v>0.17</v>
      </c>
      <c r="N2580" s="9">
        <f t="shared" ca="1" si="404"/>
        <v>1</v>
      </c>
      <c r="O2580" s="5">
        <f t="shared" ca="1" si="405"/>
        <v>0.23700000000000002</v>
      </c>
      <c r="P2580" s="9">
        <f t="shared" ca="1" si="406"/>
        <v>1</v>
      </c>
      <c r="Q2580" s="5">
        <f t="shared" ca="1" si="407"/>
        <v>0.15666666666666665</v>
      </c>
      <c r="R2580" s="9">
        <f t="shared" ca="1" si="408"/>
        <v>1</v>
      </c>
      <c r="S2580" s="5">
        <f t="shared" si="409"/>
        <v>1</v>
      </c>
    </row>
    <row r="2581" spans="1:19" x14ac:dyDescent="0.3">
      <c r="A2581" s="7">
        <v>42037</v>
      </c>
      <c r="B2581" s="3">
        <v>47651</v>
      </c>
      <c r="C2581" s="3">
        <v>46933</v>
      </c>
      <c r="D2581" s="3">
        <v>47684</v>
      </c>
      <c r="E2581" s="3">
        <v>46760</v>
      </c>
      <c r="F2581" s="4" t="s">
        <v>1059</v>
      </c>
      <c r="G2581" s="1">
        <f>VALUE(LEFT(F2581,LEN(F2581)-1))*CHOOSE(MATCH(RIGHT(F2581,1),{"K";"M";"B"},0),1000,1000000,1000000000)</f>
        <v>3250000</v>
      </c>
      <c r="H2581" s="6">
        <v>1.5800000000000002E-2</v>
      </c>
      <c r="I2581" s="5">
        <f>+Dados_Históricos___Ibovespa_2015_a_2025[[#This Row],[Var%]]*100</f>
        <v>1.58</v>
      </c>
      <c r="J2581" s="9">
        <f t="shared" si="400"/>
        <v>1</v>
      </c>
      <c r="K2581" s="5">
        <f t="shared" si="401"/>
        <v>1.08</v>
      </c>
      <c r="L2581" s="9">
        <f t="shared" si="402"/>
        <v>1</v>
      </c>
      <c r="M2581" s="5">
        <f t="shared" ca="1" si="403"/>
        <v>-0.376</v>
      </c>
      <c r="N2581" s="9">
        <f t="shared" ca="1" si="404"/>
        <v>0</v>
      </c>
      <c r="O2581" s="5">
        <f t="shared" ca="1" si="405"/>
        <v>-1.4000000000000012E-2</v>
      </c>
      <c r="P2581" s="9">
        <f t="shared" ca="1" si="406"/>
        <v>0</v>
      </c>
      <c r="Q2581" s="5">
        <f t="shared" ca="1" si="407"/>
        <v>-7.2380952380952407E-2</v>
      </c>
      <c r="R2581" s="9">
        <f t="shared" ca="1" si="408"/>
        <v>0</v>
      </c>
      <c r="S2581" s="5">
        <f t="shared" si="409"/>
        <v>1</v>
      </c>
    </row>
    <row r="2582" spans="1:19" x14ac:dyDescent="0.3">
      <c r="A2582" s="7">
        <v>42034</v>
      </c>
      <c r="B2582" s="3">
        <v>46908</v>
      </c>
      <c r="C2582" s="3">
        <v>47759</v>
      </c>
      <c r="D2582" s="3">
        <v>47759</v>
      </c>
      <c r="E2582" s="3">
        <v>46484</v>
      </c>
      <c r="F2582" s="4" t="s">
        <v>831</v>
      </c>
      <c r="G2582" s="1">
        <f>VALUE(LEFT(F2582,LEN(F2582)-1))*CHOOSE(MATCH(RIGHT(F2582,1),{"K";"M";"B"},0),1000,1000000,1000000000)</f>
        <v>4850000</v>
      </c>
      <c r="H2582" s="6">
        <v>-1.7899999999999999E-2</v>
      </c>
      <c r="I2582" s="5">
        <f>+Dados_Históricos___Ibovespa_2015_a_2025[[#This Row],[Var%]]*100</f>
        <v>-1.79</v>
      </c>
      <c r="J2582" s="9">
        <f t="shared" si="400"/>
        <v>0</v>
      </c>
      <c r="K2582" s="5">
        <f t="shared" si="401"/>
        <v>-1.29</v>
      </c>
      <c r="L2582" s="9">
        <f t="shared" si="402"/>
        <v>0</v>
      </c>
      <c r="M2582" s="5">
        <f t="shared" ca="1" si="403"/>
        <v>-0.77400000000000013</v>
      </c>
      <c r="N2582" s="9">
        <f t="shared" ca="1" si="404"/>
        <v>0</v>
      </c>
      <c r="O2582" s="5">
        <f t="shared" ca="1" si="405"/>
        <v>-0.4290000000000001</v>
      </c>
      <c r="P2582" s="9">
        <f t="shared" ca="1" si="406"/>
        <v>0</v>
      </c>
      <c r="Q2582" s="5">
        <f t="shared" ca="1" si="407"/>
        <v>-0.29000000000000009</v>
      </c>
      <c r="R2582" s="9">
        <f t="shared" ca="1" si="408"/>
        <v>0</v>
      </c>
      <c r="S2582" s="5">
        <f t="shared" si="409"/>
        <v>-1</v>
      </c>
    </row>
    <row r="2583" spans="1:19" x14ac:dyDescent="0.3">
      <c r="A2583" s="7">
        <v>42033</v>
      </c>
      <c r="B2583" s="3">
        <v>47762</v>
      </c>
      <c r="C2583" s="3">
        <v>47696</v>
      </c>
      <c r="D2583" s="3">
        <v>47894</v>
      </c>
      <c r="E2583" s="3">
        <v>47007</v>
      </c>
      <c r="F2583" s="4" t="s">
        <v>970</v>
      </c>
      <c r="G2583" s="1">
        <f>VALUE(LEFT(F2583,LEN(F2583)-1))*CHOOSE(MATCH(RIGHT(F2583,1),{"K";"M";"B"},0),1000,1000000,1000000000)</f>
        <v>4410000</v>
      </c>
      <c r="H2583" s="6">
        <v>1.4E-3</v>
      </c>
      <c r="I2583" s="5">
        <f>+Dados_Históricos___Ibovespa_2015_a_2025[[#This Row],[Var%]]*100</f>
        <v>0.13999999999999999</v>
      </c>
      <c r="J2583" s="9">
        <f t="shared" si="400"/>
        <v>1</v>
      </c>
      <c r="K2583" s="5">
        <f t="shared" si="401"/>
        <v>0</v>
      </c>
      <c r="L2583" s="9">
        <f t="shared" si="402"/>
        <v>0</v>
      </c>
      <c r="M2583" s="5">
        <f t="shared" ca="1" si="403"/>
        <v>-0.68600000000000005</v>
      </c>
      <c r="N2583" s="9">
        <f t="shared" ca="1" si="404"/>
        <v>0</v>
      </c>
      <c r="O2583" s="5">
        <f t="shared" ca="1" si="405"/>
        <v>-4.4000000000000039E-2</v>
      </c>
      <c r="P2583" s="9">
        <f t="shared" ca="1" si="406"/>
        <v>0</v>
      </c>
      <c r="Q2583" s="5">
        <f t="shared" ca="1" si="407"/>
        <v>-0.21500000000000002</v>
      </c>
      <c r="R2583" s="9">
        <f t="shared" ca="1" si="408"/>
        <v>0</v>
      </c>
      <c r="S2583" s="5">
        <f t="shared" si="409"/>
        <v>-0.99999999999999989</v>
      </c>
    </row>
    <row r="2584" spans="1:19" x14ac:dyDescent="0.3">
      <c r="A2584" s="7">
        <v>42032</v>
      </c>
      <c r="B2584" s="3">
        <v>47695</v>
      </c>
      <c r="C2584" s="3">
        <v>48589</v>
      </c>
      <c r="D2584" s="3">
        <v>48589</v>
      </c>
      <c r="E2584" s="3">
        <v>47550</v>
      </c>
      <c r="F2584" s="4" t="s">
        <v>1108</v>
      </c>
      <c r="G2584" s="1">
        <f>VALUE(LEFT(F2584,LEN(F2584)-1))*CHOOSE(MATCH(RIGHT(F2584,1),{"K";"M";"B"},0),1000,1000000,1000000000)</f>
        <v>4240000</v>
      </c>
      <c r="H2584" s="6">
        <v>-1.84E-2</v>
      </c>
      <c r="I2584" s="5">
        <f>+Dados_Históricos___Ibovespa_2015_a_2025[[#This Row],[Var%]]*100</f>
        <v>-1.8399999999999999</v>
      </c>
      <c r="J2584" s="9">
        <f t="shared" si="400"/>
        <v>0</v>
      </c>
      <c r="K2584" s="5">
        <f t="shared" si="401"/>
        <v>-1.3399999999999999</v>
      </c>
      <c r="L2584" s="9">
        <f t="shared" si="402"/>
        <v>0</v>
      </c>
      <c r="M2584" s="5">
        <f t="shared" ca="1" si="403"/>
        <v>-0.626</v>
      </c>
      <c r="N2584" s="9">
        <f t="shared" ca="1" si="404"/>
        <v>0</v>
      </c>
      <c r="O2584" s="5">
        <f t="shared" ca="1" si="405"/>
        <v>2.1999999999999999E-2</v>
      </c>
      <c r="P2584" s="9">
        <f t="shared" ca="1" si="406"/>
        <v>1</v>
      </c>
      <c r="Q2584" s="5">
        <f t="shared" ca="1" si="407"/>
        <v>-0.23368421052631577</v>
      </c>
      <c r="R2584" s="9">
        <f t="shared" ca="1" si="408"/>
        <v>0</v>
      </c>
      <c r="S2584" s="5">
        <f t="shared" si="409"/>
        <v>1.0000000000000002</v>
      </c>
    </row>
    <row r="2585" spans="1:19" x14ac:dyDescent="0.3">
      <c r="A2585" s="7">
        <v>42031</v>
      </c>
      <c r="B2585" s="3">
        <v>48591</v>
      </c>
      <c r="C2585" s="3">
        <v>48577</v>
      </c>
      <c r="D2585" s="3">
        <v>48864</v>
      </c>
      <c r="E2585" s="3">
        <v>47352</v>
      </c>
      <c r="F2585" s="4" t="s">
        <v>925</v>
      </c>
      <c r="G2585" s="1">
        <f>VALUE(LEFT(F2585,LEN(F2585)-1))*CHOOSE(MATCH(RIGHT(F2585,1),{"K";"M";"B"},0),1000,1000000,1000000000)</f>
        <v>3890000</v>
      </c>
      <c r="H2585" s="6">
        <v>2.9999999999999997E-4</v>
      </c>
      <c r="I2585" s="5">
        <f>+Dados_Históricos___Ibovespa_2015_a_2025[[#This Row],[Var%]]*100</f>
        <v>0.03</v>
      </c>
      <c r="J2585" s="9">
        <f t="shared" si="400"/>
        <v>1</v>
      </c>
      <c r="K2585" s="5">
        <f t="shared" si="401"/>
        <v>0</v>
      </c>
      <c r="L2585" s="9">
        <f t="shared" si="402"/>
        <v>0</v>
      </c>
      <c r="M2585" s="5">
        <f t="shared" ca="1" si="403"/>
        <v>0.30399999999999999</v>
      </c>
      <c r="N2585" s="9">
        <f t="shared" ca="1" si="404"/>
        <v>1</v>
      </c>
      <c r="O2585" s="5">
        <f t="shared" ca="1" si="405"/>
        <v>0.12399999999999996</v>
      </c>
      <c r="P2585" s="9">
        <f t="shared" ca="1" si="406"/>
        <v>1</v>
      </c>
      <c r="Q2585" s="5">
        <f t="shared" ca="1" si="407"/>
        <v>-0.14444444444444449</v>
      </c>
      <c r="R2585" s="9">
        <f t="shared" ca="1" si="408"/>
        <v>0</v>
      </c>
      <c r="S2585" s="5">
        <f t="shared" si="409"/>
        <v>-1</v>
      </c>
    </row>
    <row r="2586" spans="1:19" x14ac:dyDescent="0.3">
      <c r="A2586" s="7">
        <v>42030</v>
      </c>
      <c r="B2586" s="3">
        <v>48577</v>
      </c>
      <c r="C2586" s="3">
        <v>48712</v>
      </c>
      <c r="D2586" s="3">
        <v>48712</v>
      </c>
      <c r="E2586" s="3">
        <v>48004</v>
      </c>
      <c r="F2586" s="4" t="s">
        <v>1130</v>
      </c>
      <c r="G2586" s="1">
        <f>VALUE(LEFT(F2586,LEN(F2586)-1))*CHOOSE(MATCH(RIGHT(F2586,1),{"K";"M";"B"},0),1000,1000000,1000000000)</f>
        <v>2770000</v>
      </c>
      <c r="H2586" s="6">
        <v>-4.1000000000000003E-3</v>
      </c>
      <c r="I2586" s="5">
        <f>+Dados_Históricos___Ibovespa_2015_a_2025[[#This Row],[Var%]]*100</f>
        <v>-0.41000000000000003</v>
      </c>
      <c r="J2586" s="9">
        <f t="shared" si="400"/>
        <v>0</v>
      </c>
      <c r="K2586" s="5">
        <f t="shared" si="401"/>
        <v>0</v>
      </c>
      <c r="L2586" s="9">
        <f t="shared" si="402"/>
        <v>0</v>
      </c>
      <c r="M2586" s="5">
        <f t="shared" ca="1" si="403"/>
        <v>0.34799999999999998</v>
      </c>
      <c r="N2586" s="9">
        <f t="shared" ca="1" si="404"/>
        <v>1</v>
      </c>
      <c r="O2586" s="5">
        <f t="shared" ca="1" si="405"/>
        <v>0.10099999999999994</v>
      </c>
      <c r="P2586" s="9">
        <f t="shared" ca="1" si="406"/>
        <v>1</v>
      </c>
      <c r="Q2586" s="5">
        <f t="shared" ca="1" si="407"/>
        <v>-0.15470588235294122</v>
      </c>
      <c r="R2586" s="9">
        <f t="shared" ca="1" si="408"/>
        <v>0</v>
      </c>
      <c r="S2586" s="5">
        <f t="shared" si="409"/>
        <v>1</v>
      </c>
    </row>
    <row r="2587" spans="1:19" x14ac:dyDescent="0.3">
      <c r="A2587" s="7">
        <v>42027</v>
      </c>
      <c r="B2587" s="3">
        <v>48775</v>
      </c>
      <c r="C2587" s="3">
        <v>49432</v>
      </c>
      <c r="D2587" s="3">
        <v>49523</v>
      </c>
      <c r="E2587" s="3">
        <v>48496</v>
      </c>
      <c r="F2587" s="4" t="s">
        <v>1053</v>
      </c>
      <c r="G2587" s="1">
        <f>VALUE(LEFT(F2587,LEN(F2587)-1))*CHOOSE(MATCH(RIGHT(F2587,1),{"K";"M";"B"},0),1000,1000000,1000000000)</f>
        <v>3080000</v>
      </c>
      <c r="H2587" s="6">
        <v>-1.35E-2</v>
      </c>
      <c r="I2587" s="5">
        <f>+Dados_Históricos___Ibovespa_2015_a_2025[[#This Row],[Var%]]*100</f>
        <v>-1.35</v>
      </c>
      <c r="J2587" s="9">
        <f t="shared" si="400"/>
        <v>0</v>
      </c>
      <c r="K2587" s="5">
        <f t="shared" si="401"/>
        <v>-0.85000000000000009</v>
      </c>
      <c r="L2587" s="9">
        <f t="shared" si="402"/>
        <v>0</v>
      </c>
      <c r="M2587" s="5">
        <f t="shared" ca="1" si="403"/>
        <v>-8.4000000000000075E-2</v>
      </c>
      <c r="N2587" s="9">
        <f t="shared" ca="1" si="404"/>
        <v>0</v>
      </c>
      <c r="O2587" s="5">
        <f t="shared" ca="1" si="405"/>
        <v>-1.0000000000000453E-3</v>
      </c>
      <c r="P2587" s="9">
        <f t="shared" ca="1" si="406"/>
        <v>0</v>
      </c>
      <c r="Q2587" s="5">
        <f t="shared" ca="1" si="407"/>
        <v>-0.13875000000000004</v>
      </c>
      <c r="R2587" s="9">
        <f t="shared" ca="1" si="408"/>
        <v>0</v>
      </c>
      <c r="S2587" s="5">
        <f t="shared" si="409"/>
        <v>-1</v>
      </c>
    </row>
    <row r="2588" spans="1:19" x14ac:dyDescent="0.3">
      <c r="A2588" s="7">
        <v>42026</v>
      </c>
      <c r="B2588" s="3">
        <v>49443</v>
      </c>
      <c r="C2588" s="3">
        <v>49227</v>
      </c>
      <c r="D2588" s="3">
        <v>50281</v>
      </c>
      <c r="E2588" s="3">
        <v>49227</v>
      </c>
      <c r="F2588" s="4" t="s">
        <v>826</v>
      </c>
      <c r="G2588" s="1">
        <f>VALUE(LEFT(F2588,LEN(F2588)-1))*CHOOSE(MATCH(RIGHT(F2588,1),{"K";"M";"B"},0),1000,1000000,1000000000)</f>
        <v>4950000</v>
      </c>
      <c r="H2588" s="6">
        <v>4.4000000000000003E-3</v>
      </c>
      <c r="I2588" s="5">
        <f>+Dados_Históricos___Ibovespa_2015_a_2025[[#This Row],[Var%]]*100</f>
        <v>0.44</v>
      </c>
      <c r="J2588" s="9">
        <f t="shared" si="400"/>
        <v>1</v>
      </c>
      <c r="K2588" s="5">
        <f t="shared" si="401"/>
        <v>0</v>
      </c>
      <c r="L2588" s="9">
        <f t="shared" si="402"/>
        <v>0</v>
      </c>
      <c r="M2588" s="5">
        <f t="shared" ca="1" si="403"/>
        <v>0.59799999999999998</v>
      </c>
      <c r="N2588" s="9">
        <f t="shared" ca="1" si="404"/>
        <v>1</v>
      </c>
      <c r="O2588" s="5">
        <f t="shared" ca="1" si="405"/>
        <v>-8.7000000000000036E-2</v>
      </c>
      <c r="P2588" s="9">
        <f t="shared" ca="1" si="406"/>
        <v>0</v>
      </c>
      <c r="Q2588" s="5">
        <f t="shared" ca="1" si="407"/>
        <v>-5.800000000000001E-2</v>
      </c>
      <c r="R2588" s="9">
        <f t="shared" ca="1" si="408"/>
        <v>0</v>
      </c>
      <c r="S2588" s="5">
        <f t="shared" si="409"/>
        <v>1</v>
      </c>
    </row>
    <row r="2589" spans="1:19" x14ac:dyDescent="0.3">
      <c r="A2589" s="7">
        <v>42025</v>
      </c>
      <c r="B2589" s="3">
        <v>49224</v>
      </c>
      <c r="C2589" s="3">
        <v>47888</v>
      </c>
      <c r="D2589" s="3">
        <v>49329</v>
      </c>
      <c r="E2589" s="3">
        <v>47888</v>
      </c>
      <c r="F2589" s="4" t="s">
        <v>1070</v>
      </c>
      <c r="G2589" s="1">
        <f>VALUE(LEFT(F2589,LEN(F2589)-1))*CHOOSE(MATCH(RIGHT(F2589,1),{"K";"M";"B"},0),1000,1000000,1000000000)</f>
        <v>3560000</v>
      </c>
      <c r="H2589" s="6">
        <v>2.81E-2</v>
      </c>
      <c r="I2589" s="5">
        <f>+Dados_Históricos___Ibovespa_2015_a_2025[[#This Row],[Var%]]*100</f>
        <v>2.81</v>
      </c>
      <c r="J2589" s="9">
        <f t="shared" si="400"/>
        <v>1</v>
      </c>
      <c r="K2589" s="5">
        <f t="shared" si="401"/>
        <v>2.31</v>
      </c>
      <c r="L2589" s="9">
        <f t="shared" si="402"/>
        <v>1</v>
      </c>
      <c r="M2589" s="5">
        <f t="shared" ca="1" si="403"/>
        <v>0.66999999999999993</v>
      </c>
      <c r="N2589" s="9">
        <f t="shared" ca="1" si="404"/>
        <v>1</v>
      </c>
      <c r="O2589" s="5">
        <f t="shared" ca="1" si="405"/>
        <v>-3.4000000000000072E-2</v>
      </c>
      <c r="P2589" s="9">
        <f t="shared" ca="1" si="406"/>
        <v>0</v>
      </c>
      <c r="Q2589" s="5">
        <f t="shared" ca="1" si="407"/>
        <v>-9.3571428571428639E-2</v>
      </c>
      <c r="R2589" s="9">
        <f t="shared" ca="1" si="408"/>
        <v>0</v>
      </c>
      <c r="S2589" s="5">
        <f t="shared" si="409"/>
        <v>-1</v>
      </c>
    </row>
    <row r="2590" spans="1:19" x14ac:dyDescent="0.3">
      <c r="A2590" s="7">
        <v>42024</v>
      </c>
      <c r="B2590" s="3">
        <v>47877</v>
      </c>
      <c r="C2590" s="3">
        <v>47759</v>
      </c>
      <c r="D2590" s="3">
        <v>48687</v>
      </c>
      <c r="E2590" s="3">
        <v>47619</v>
      </c>
      <c r="F2590" s="4" t="s">
        <v>1098</v>
      </c>
      <c r="G2590" s="1">
        <f>VALUE(LEFT(F2590,LEN(F2590)-1))*CHOOSE(MATCH(RIGHT(F2590,1),{"K";"M";"B"},0),1000,1000000,1000000000)</f>
        <v>2900000</v>
      </c>
      <c r="H2590" s="6">
        <v>2.5000000000000001E-3</v>
      </c>
      <c r="I2590" s="5">
        <f>+Dados_Históricos___Ibovespa_2015_a_2025[[#This Row],[Var%]]*100</f>
        <v>0.25</v>
      </c>
      <c r="J2590" s="9">
        <f t="shared" si="400"/>
        <v>1</v>
      </c>
      <c r="K2590" s="5">
        <f t="shared" si="401"/>
        <v>0</v>
      </c>
      <c r="L2590" s="9">
        <f t="shared" si="402"/>
        <v>0</v>
      </c>
      <c r="M2590" s="5">
        <f t="shared" ca="1" si="403"/>
        <v>-5.600000000000005E-2</v>
      </c>
      <c r="N2590" s="9">
        <f t="shared" ca="1" si="404"/>
        <v>0</v>
      </c>
      <c r="O2590" s="5">
        <f t="shared" ca="1" si="405"/>
        <v>-1.0000000000000054E-2</v>
      </c>
      <c r="P2590" s="9">
        <f t="shared" ca="1" si="406"/>
        <v>0</v>
      </c>
      <c r="Q2590" s="5">
        <f t="shared" ca="1" si="407"/>
        <v>-0.31692307692307697</v>
      </c>
      <c r="R2590" s="9">
        <f t="shared" ca="1" si="408"/>
        <v>0</v>
      </c>
      <c r="S2590" s="5">
        <f t="shared" si="409"/>
        <v>1</v>
      </c>
    </row>
    <row r="2591" spans="1:19" x14ac:dyDescent="0.3">
      <c r="A2591" s="7">
        <v>42023</v>
      </c>
      <c r="B2591" s="3">
        <v>47758</v>
      </c>
      <c r="C2591" s="3">
        <v>49009</v>
      </c>
      <c r="D2591" s="3">
        <v>49009</v>
      </c>
      <c r="E2591" s="3">
        <v>47503</v>
      </c>
      <c r="F2591" s="4" t="s">
        <v>1200</v>
      </c>
      <c r="G2591" s="1">
        <f>VALUE(LEFT(F2591,LEN(F2591)-1))*CHOOSE(MATCH(RIGHT(F2591,1),{"K";"M";"B"},0),1000,1000000,1000000000)</f>
        <v>2100000</v>
      </c>
      <c r="H2591" s="6">
        <v>-2.5700000000000001E-2</v>
      </c>
      <c r="I2591" s="5">
        <f>+Dados_Históricos___Ibovespa_2015_a_2025[[#This Row],[Var%]]*100</f>
        <v>-2.5700000000000003</v>
      </c>
      <c r="J2591" s="9">
        <f t="shared" si="400"/>
        <v>0</v>
      </c>
      <c r="K2591" s="5">
        <f t="shared" si="401"/>
        <v>-2.0700000000000003</v>
      </c>
      <c r="L2591" s="9">
        <f t="shared" si="402"/>
        <v>0</v>
      </c>
      <c r="M2591" s="5">
        <f t="shared" ca="1" si="403"/>
        <v>-0.14600000000000005</v>
      </c>
      <c r="N2591" s="9">
        <f t="shared" ca="1" si="404"/>
        <v>0</v>
      </c>
      <c r="O2591" s="5">
        <f t="shared" ca="1" si="405"/>
        <v>6.6999999999999948E-2</v>
      </c>
      <c r="P2591" s="9">
        <f t="shared" ca="1" si="406"/>
        <v>1</v>
      </c>
      <c r="Q2591" s="5">
        <f t="shared" ca="1" si="407"/>
        <v>-0.36416666666666675</v>
      </c>
      <c r="R2591" s="9">
        <f t="shared" ca="1" si="408"/>
        <v>0</v>
      </c>
      <c r="S2591" s="5">
        <f t="shared" si="409"/>
        <v>1</v>
      </c>
    </row>
    <row r="2592" spans="1:19" x14ac:dyDescent="0.3">
      <c r="A2592" s="7">
        <v>42020</v>
      </c>
      <c r="B2592" s="3">
        <v>49017</v>
      </c>
      <c r="C2592" s="3">
        <v>48028</v>
      </c>
      <c r="D2592" s="3">
        <v>49264</v>
      </c>
      <c r="E2592" s="3">
        <v>48028</v>
      </c>
      <c r="F2592" s="4" t="s">
        <v>1062</v>
      </c>
      <c r="G2592" s="1">
        <f>VALUE(LEFT(F2592,LEN(F2592)-1))*CHOOSE(MATCH(RIGHT(F2592,1),{"K";"M";"B"},0),1000,1000000,1000000000)</f>
        <v>3340000</v>
      </c>
      <c r="H2592" s="6">
        <v>2.06E-2</v>
      </c>
      <c r="I2592" s="5">
        <f>+Dados_Históricos___Ibovespa_2015_a_2025[[#This Row],[Var%]]*100</f>
        <v>2.06</v>
      </c>
      <c r="J2592" s="9">
        <f t="shared" si="400"/>
        <v>1</v>
      </c>
      <c r="K2592" s="5">
        <f t="shared" si="401"/>
        <v>1.56</v>
      </c>
      <c r="L2592" s="9">
        <f t="shared" si="402"/>
        <v>1</v>
      </c>
      <c r="M2592" s="5">
        <f t="shared" ca="1" si="403"/>
        <v>8.2000000000000031E-2</v>
      </c>
      <c r="N2592" s="9">
        <f t="shared" ca="1" si="404"/>
        <v>1</v>
      </c>
      <c r="O2592" s="5">
        <f t="shared" ca="1" si="405"/>
        <v>0.11899999999999995</v>
      </c>
      <c r="P2592" s="9">
        <f t="shared" ca="1" si="406"/>
        <v>1</v>
      </c>
      <c r="Q2592" s="5">
        <f t="shared" ca="1" si="407"/>
        <v>-0.16363636363636366</v>
      </c>
      <c r="R2592" s="9">
        <f t="shared" ca="1" si="408"/>
        <v>0</v>
      </c>
      <c r="S2592" s="5">
        <f t="shared" si="409"/>
        <v>1</v>
      </c>
    </row>
    <row r="2593" spans="1:19" x14ac:dyDescent="0.3">
      <c r="A2593" s="7">
        <v>42019</v>
      </c>
      <c r="B2593" s="3">
        <v>48026</v>
      </c>
      <c r="C2593" s="3">
        <v>47648</v>
      </c>
      <c r="D2593" s="3">
        <v>48853</v>
      </c>
      <c r="E2593" s="3">
        <v>47648</v>
      </c>
      <c r="F2593" s="4" t="s">
        <v>1132</v>
      </c>
      <c r="G2593" s="1">
        <f>VALUE(LEFT(F2593,LEN(F2593)-1))*CHOOSE(MATCH(RIGHT(F2593,1),{"K";"M";"B"},0),1000,1000000,1000000000)</f>
        <v>4460000</v>
      </c>
      <c r="H2593" s="6">
        <v>8.0000000000000002E-3</v>
      </c>
      <c r="I2593" s="5">
        <f>+Dados_Históricos___Ibovespa_2015_a_2025[[#This Row],[Var%]]*100</f>
        <v>0.8</v>
      </c>
      <c r="J2593" s="9">
        <f t="shared" si="400"/>
        <v>1</v>
      </c>
      <c r="K2593" s="5">
        <f t="shared" si="401"/>
        <v>0.30000000000000004</v>
      </c>
      <c r="L2593" s="9">
        <f t="shared" si="402"/>
        <v>1</v>
      </c>
      <c r="M2593" s="5">
        <f t="shared" ca="1" si="403"/>
        <v>-0.77200000000000002</v>
      </c>
      <c r="N2593" s="9">
        <f t="shared" ca="1" si="404"/>
        <v>0</v>
      </c>
      <c r="O2593" s="5">
        <f t="shared" ca="1" si="405"/>
        <v>-0.38600000000000001</v>
      </c>
      <c r="P2593" s="9">
        <f t="shared" ca="1" si="406"/>
        <v>0</v>
      </c>
      <c r="Q2593" s="5">
        <f t="shared" ca="1" si="407"/>
        <v>-0.38600000000000001</v>
      </c>
      <c r="R2593" s="9">
        <f t="shared" ca="1" si="408"/>
        <v>0</v>
      </c>
      <c r="S2593" s="5">
        <f t="shared" si="409"/>
        <v>-1</v>
      </c>
    </row>
    <row r="2594" spans="1:19" x14ac:dyDescent="0.3">
      <c r="A2594" s="7">
        <v>42018</v>
      </c>
      <c r="B2594" s="3">
        <v>47646</v>
      </c>
      <c r="C2594" s="3">
        <v>48038</v>
      </c>
      <c r="D2594" s="3">
        <v>48281</v>
      </c>
      <c r="E2594" s="3">
        <v>47372</v>
      </c>
      <c r="F2594" s="4" t="s">
        <v>954</v>
      </c>
      <c r="G2594" s="1">
        <f>VALUE(LEFT(F2594,LEN(F2594)-1))*CHOOSE(MATCH(RIGHT(F2594,1),{"K";"M";"B"},0),1000,1000000,1000000000)</f>
        <v>3700000</v>
      </c>
      <c r="H2594" s="6">
        <v>-8.2000000000000007E-3</v>
      </c>
      <c r="I2594" s="5">
        <f>+Dados_Históricos___Ibovespa_2015_a_2025[[#This Row],[Var%]]*100</f>
        <v>-0.82000000000000006</v>
      </c>
      <c r="J2594" s="9">
        <f t="shared" si="400"/>
        <v>0</v>
      </c>
      <c r="K2594" s="5">
        <f t="shared" si="401"/>
        <v>-0.32000000000000006</v>
      </c>
      <c r="L2594" s="9">
        <f t="shared" si="402"/>
        <v>0</v>
      </c>
      <c r="M2594" s="5">
        <f t="shared" ca="1" si="403"/>
        <v>-0.7380000000000001</v>
      </c>
      <c r="N2594" s="9">
        <f t="shared" ca="1" si="404"/>
        <v>0</v>
      </c>
      <c r="O2594" s="5">
        <f t="shared" ca="1" si="405"/>
        <v>-0.51777777777777778</v>
      </c>
      <c r="P2594" s="9">
        <f t="shared" ca="1" si="406"/>
        <v>0</v>
      </c>
      <c r="Q2594" s="5">
        <f t="shared" ca="1" si="407"/>
        <v>-0.51777777777777778</v>
      </c>
      <c r="R2594" s="9">
        <f t="shared" ca="1" si="408"/>
        <v>0</v>
      </c>
      <c r="S2594" s="5">
        <f t="shared" si="409"/>
        <v>1</v>
      </c>
    </row>
    <row r="2595" spans="1:19" x14ac:dyDescent="0.3">
      <c r="A2595" s="7">
        <v>42017</v>
      </c>
      <c r="B2595" s="3">
        <v>48042</v>
      </c>
      <c r="C2595" s="3">
        <v>48144</v>
      </c>
      <c r="D2595" s="3">
        <v>48939</v>
      </c>
      <c r="E2595" s="3">
        <v>48042</v>
      </c>
      <c r="F2595" s="4" t="s">
        <v>885</v>
      </c>
      <c r="G2595" s="1">
        <f>VALUE(LEFT(F2595,LEN(F2595)-1))*CHOOSE(MATCH(RIGHT(F2595,1),{"K";"M";"B"},0),1000,1000000,1000000000)</f>
        <v>3880000</v>
      </c>
      <c r="H2595" s="6">
        <v>-2E-3</v>
      </c>
      <c r="I2595" s="5">
        <f>+Dados_Históricos___Ibovespa_2015_a_2025[[#This Row],[Var%]]*100</f>
        <v>-0.2</v>
      </c>
      <c r="J2595" s="9">
        <f t="shared" si="400"/>
        <v>0</v>
      </c>
      <c r="K2595" s="5">
        <f t="shared" si="401"/>
        <v>0</v>
      </c>
      <c r="L2595" s="9">
        <f t="shared" si="402"/>
        <v>0</v>
      </c>
      <c r="M2595" s="5">
        <f t="shared" ca="1" si="403"/>
        <v>3.5999999999999942E-2</v>
      </c>
      <c r="N2595" s="9">
        <f t="shared" ca="1" si="404"/>
        <v>1</v>
      </c>
      <c r="O2595" s="5">
        <f t="shared" ca="1" si="405"/>
        <v>-0.48000000000000004</v>
      </c>
      <c r="P2595" s="9">
        <f t="shared" ca="1" si="406"/>
        <v>0</v>
      </c>
      <c r="Q2595" s="5">
        <f t="shared" ca="1" si="407"/>
        <v>-0.48000000000000004</v>
      </c>
      <c r="R2595" s="9">
        <f t="shared" ca="1" si="408"/>
        <v>0</v>
      </c>
      <c r="S2595" s="5">
        <f t="shared" si="409"/>
        <v>0.99999999999999989</v>
      </c>
    </row>
    <row r="2596" spans="1:19" x14ac:dyDescent="0.3">
      <c r="A2596" s="7">
        <v>42016</v>
      </c>
      <c r="B2596" s="3">
        <v>48140</v>
      </c>
      <c r="C2596" s="3">
        <v>48840</v>
      </c>
      <c r="D2596" s="3">
        <v>48840</v>
      </c>
      <c r="E2596" s="3">
        <v>47956</v>
      </c>
      <c r="F2596" s="4" t="s">
        <v>1059</v>
      </c>
      <c r="G2596" s="1">
        <f>VALUE(LEFT(F2596,LEN(F2596)-1))*CHOOSE(MATCH(RIGHT(F2596,1),{"K";"M";"B"},0),1000,1000000,1000000000)</f>
        <v>3250000</v>
      </c>
      <c r="H2596" s="6">
        <v>-1.43E-2</v>
      </c>
      <c r="I2596" s="5">
        <f>+Dados_Históricos___Ibovespa_2015_a_2025[[#This Row],[Var%]]*100</f>
        <v>-1.43</v>
      </c>
      <c r="J2596" s="9">
        <f t="shared" si="400"/>
        <v>0</v>
      </c>
      <c r="K2596" s="5">
        <f t="shared" si="401"/>
        <v>-0.92999999999999994</v>
      </c>
      <c r="L2596" s="9">
        <f t="shared" si="402"/>
        <v>0</v>
      </c>
      <c r="M2596" s="5">
        <f t="shared" ca="1" si="403"/>
        <v>0.27999999999999997</v>
      </c>
      <c r="N2596" s="9">
        <f t="shared" ca="1" si="404"/>
        <v>1</v>
      </c>
      <c r="O2596" s="5">
        <f t="shared" ca="1" si="405"/>
        <v>-0.52</v>
      </c>
      <c r="P2596" s="9">
        <f t="shared" ca="1" si="406"/>
        <v>0</v>
      </c>
      <c r="Q2596" s="5">
        <f t="shared" ca="1" si="407"/>
        <v>-0.52</v>
      </c>
      <c r="R2596" s="9">
        <f t="shared" ca="1" si="408"/>
        <v>0</v>
      </c>
      <c r="S2596" s="5">
        <f t="shared" si="409"/>
        <v>1</v>
      </c>
    </row>
    <row r="2597" spans="1:19" x14ac:dyDescent="0.3">
      <c r="A2597" s="7">
        <v>42013</v>
      </c>
      <c r="B2597" s="3">
        <v>48840</v>
      </c>
      <c r="C2597" s="3">
        <v>49955</v>
      </c>
      <c r="D2597" s="3">
        <v>49955</v>
      </c>
      <c r="E2597" s="3">
        <v>48501</v>
      </c>
      <c r="F2597" s="4" t="s">
        <v>1055</v>
      </c>
      <c r="G2597" s="1">
        <f>VALUE(LEFT(F2597,LEN(F2597)-1))*CHOOSE(MATCH(RIGHT(F2597,1),{"K";"M";"B"},0),1000,1000000,1000000000)</f>
        <v>3000000</v>
      </c>
      <c r="H2597" s="6">
        <v>-2.2100000000000002E-2</v>
      </c>
      <c r="I2597" s="5">
        <f>+Dados_Históricos___Ibovespa_2015_a_2025[[#This Row],[Var%]]*100</f>
        <v>-2.21</v>
      </c>
      <c r="J2597" s="9">
        <f t="shared" si="400"/>
        <v>0</v>
      </c>
      <c r="K2597" s="5">
        <f t="shared" si="401"/>
        <v>-1.71</v>
      </c>
      <c r="L2597" s="9">
        <f t="shared" si="402"/>
        <v>0</v>
      </c>
      <c r="M2597" s="5">
        <f t="shared" ca="1" si="403"/>
        <v>0.15599999999999997</v>
      </c>
      <c r="N2597" s="9">
        <f t="shared" ca="1" si="404"/>
        <v>1</v>
      </c>
      <c r="O2597" s="5">
        <f t="shared" ca="1" si="405"/>
        <v>-0.36833333333333335</v>
      </c>
      <c r="P2597" s="9">
        <f t="shared" ca="1" si="406"/>
        <v>0</v>
      </c>
      <c r="Q2597" s="5">
        <f t="shared" ca="1" si="407"/>
        <v>-0.36833333333333335</v>
      </c>
      <c r="R2597" s="9">
        <f t="shared" ca="1" si="408"/>
        <v>0</v>
      </c>
      <c r="S2597" s="5">
        <f t="shared" si="409"/>
        <v>1</v>
      </c>
    </row>
    <row r="2598" spans="1:19" x14ac:dyDescent="0.3">
      <c r="A2598" s="7">
        <v>42012</v>
      </c>
      <c r="B2598" s="3">
        <v>49943</v>
      </c>
      <c r="C2598" s="3">
        <v>49463</v>
      </c>
      <c r="D2598" s="3">
        <v>50261</v>
      </c>
      <c r="E2598" s="3">
        <v>49017</v>
      </c>
      <c r="F2598" s="4" t="s">
        <v>1031</v>
      </c>
      <c r="G2598" s="1">
        <f>VALUE(LEFT(F2598,LEN(F2598)-1))*CHOOSE(MATCH(RIGHT(F2598,1),{"K";"M";"B"},0),1000,1000000,1000000000)</f>
        <v>3620000</v>
      </c>
      <c r="H2598" s="6">
        <v>9.7000000000000003E-3</v>
      </c>
      <c r="I2598" s="5">
        <f>+Dados_Históricos___Ibovespa_2015_a_2025[[#This Row],[Var%]]*100</f>
        <v>0.97</v>
      </c>
      <c r="J2598" s="9">
        <f t="shared" si="400"/>
        <v>1</v>
      </c>
      <c r="K2598" s="5">
        <f t="shared" si="401"/>
        <v>0.47</v>
      </c>
      <c r="L2598" s="9">
        <f t="shared" si="402"/>
        <v>1</v>
      </c>
      <c r="M2598" s="5">
        <f t="shared" ca="1" si="403"/>
        <v>0</v>
      </c>
      <c r="N2598" s="9">
        <f t="shared" ca="1" si="404"/>
        <v>0</v>
      </c>
      <c r="O2598" s="5">
        <f t="shared" ca="1" si="405"/>
        <v>0</v>
      </c>
      <c r="P2598" s="9">
        <f t="shared" ca="1" si="406"/>
        <v>0</v>
      </c>
      <c r="Q2598" s="5">
        <f t="shared" ca="1" si="407"/>
        <v>0</v>
      </c>
      <c r="R2598" s="9">
        <f t="shared" ca="1" si="408"/>
        <v>0</v>
      </c>
      <c r="S2598" s="5">
        <f t="shared" si="409"/>
        <v>1</v>
      </c>
    </row>
    <row r="2599" spans="1:19" x14ac:dyDescent="0.3">
      <c r="A2599" s="7">
        <v>42011</v>
      </c>
      <c r="B2599" s="3">
        <v>49463</v>
      </c>
      <c r="C2599" s="3">
        <v>48006</v>
      </c>
      <c r="D2599" s="3">
        <v>49882</v>
      </c>
      <c r="E2599" s="3">
        <v>48006</v>
      </c>
      <c r="F2599" s="4" t="s">
        <v>970</v>
      </c>
      <c r="G2599" s="1">
        <f>VALUE(LEFT(F2599,LEN(F2599)-1))*CHOOSE(MATCH(RIGHT(F2599,1),{"K";"M";"B"},0),1000,1000000,1000000000)</f>
        <v>4410000</v>
      </c>
      <c r="H2599" s="6">
        <v>3.0499999999999999E-2</v>
      </c>
      <c r="I2599" s="5">
        <f>+Dados_Históricos___Ibovespa_2015_a_2025[[#This Row],[Var%]]*100</f>
        <v>3.05</v>
      </c>
      <c r="J2599" s="9">
        <f t="shared" si="400"/>
        <v>1</v>
      </c>
      <c r="K2599" s="5">
        <f t="shared" si="401"/>
        <v>2.5499999999999998</v>
      </c>
      <c r="L2599" s="9">
        <f t="shared" si="402"/>
        <v>1</v>
      </c>
      <c r="M2599" s="5">
        <f t="shared" ca="1" si="403"/>
        <v>-0.24249999999999994</v>
      </c>
      <c r="N2599" s="9">
        <f t="shared" ca="1" si="404"/>
        <v>0</v>
      </c>
      <c r="O2599" s="5">
        <f t="shared" ca="1" si="405"/>
        <v>-0.24249999999999994</v>
      </c>
      <c r="P2599" s="9">
        <f t="shared" ca="1" si="406"/>
        <v>0</v>
      </c>
      <c r="Q2599" s="5">
        <f t="shared" ca="1" si="407"/>
        <v>-0.24249999999999994</v>
      </c>
      <c r="R2599" s="9">
        <f t="shared" ca="1" si="408"/>
        <v>0</v>
      </c>
      <c r="S2599" s="5">
        <f t="shared" si="409"/>
        <v>1</v>
      </c>
    </row>
    <row r="2600" spans="1:19" x14ac:dyDescent="0.3">
      <c r="A2600" s="7">
        <v>42010</v>
      </c>
      <c r="B2600" s="3">
        <v>48001</v>
      </c>
      <c r="C2600" s="3">
        <v>47517</v>
      </c>
      <c r="D2600" s="3">
        <v>48061</v>
      </c>
      <c r="E2600" s="3">
        <v>47338</v>
      </c>
      <c r="F2600" s="4" t="s">
        <v>962</v>
      </c>
      <c r="G2600" s="1">
        <f>VALUE(LEFT(F2600,LEN(F2600)-1))*CHOOSE(MATCH(RIGHT(F2600,1),{"K";"M";"B"},0),1000,1000000,1000000000)</f>
        <v>4560000</v>
      </c>
      <c r="H2600" s="6">
        <v>1.0200000000000001E-2</v>
      </c>
      <c r="I2600" s="5">
        <f>+Dados_Históricos___Ibovespa_2015_a_2025[[#This Row],[Var%]]*100</f>
        <v>1.02</v>
      </c>
      <c r="J2600" s="9">
        <f t="shared" si="400"/>
        <v>1</v>
      </c>
      <c r="K2600" s="5">
        <f t="shared" si="401"/>
        <v>0.52</v>
      </c>
      <c r="L2600" s="9">
        <f t="shared" si="402"/>
        <v>1</v>
      </c>
      <c r="M2600" s="5">
        <f t="shared" ca="1" si="403"/>
        <v>-1.3399999999999999</v>
      </c>
      <c r="N2600" s="9">
        <f t="shared" ca="1" si="404"/>
        <v>0</v>
      </c>
      <c r="O2600" s="5">
        <f t="shared" ca="1" si="405"/>
        <v>-1.3399999999999999</v>
      </c>
      <c r="P2600" s="9">
        <f t="shared" ca="1" si="406"/>
        <v>0</v>
      </c>
      <c r="Q2600" s="5">
        <f t="shared" ca="1" si="407"/>
        <v>-1.3399999999999999</v>
      </c>
      <c r="R2600" s="9">
        <f t="shared" ca="1" si="408"/>
        <v>0</v>
      </c>
      <c r="S2600" s="5">
        <f t="shared" si="409"/>
        <v>-1.0000000000000002</v>
      </c>
    </row>
    <row r="2601" spans="1:19" x14ac:dyDescent="0.3">
      <c r="A2601" s="7">
        <v>42009</v>
      </c>
      <c r="B2601" s="3">
        <v>47517</v>
      </c>
      <c r="C2601" s="3">
        <v>48512</v>
      </c>
      <c r="D2601" s="3">
        <v>48512</v>
      </c>
      <c r="E2601" s="3">
        <v>47264</v>
      </c>
      <c r="F2601" s="4" t="s">
        <v>949</v>
      </c>
      <c r="G2601" s="1">
        <f>VALUE(LEFT(F2601,LEN(F2601)-1))*CHOOSE(MATCH(RIGHT(F2601,1),{"K";"M";"B"},0),1000,1000000,1000000000)</f>
        <v>3870000</v>
      </c>
      <c r="H2601" s="6">
        <v>-2.0500000000000001E-2</v>
      </c>
      <c r="I2601" s="5">
        <f>+Dados_Históricos___Ibovespa_2015_a_2025[[#This Row],[Var%]]*100</f>
        <v>-2.0500000000000003</v>
      </c>
      <c r="J2601" s="9">
        <f t="shared" si="400"/>
        <v>0</v>
      </c>
      <c r="K2601" s="5">
        <f t="shared" si="401"/>
        <v>-1.5500000000000003</v>
      </c>
      <c r="L2601" s="9">
        <f t="shared" si="402"/>
        <v>0</v>
      </c>
      <c r="M2601" s="5">
        <f t="shared" ca="1" si="403"/>
        <v>-2.52</v>
      </c>
      <c r="N2601" s="9">
        <f t="shared" ca="1" si="404"/>
        <v>0</v>
      </c>
      <c r="O2601" s="5">
        <f t="shared" ca="1" si="405"/>
        <v>-2.52</v>
      </c>
      <c r="P2601" s="9">
        <f t="shared" ca="1" si="406"/>
        <v>0</v>
      </c>
      <c r="Q2601" s="5">
        <f t="shared" ca="1" si="407"/>
        <v>-2.52</v>
      </c>
      <c r="R2601" s="9">
        <f t="shared" ca="1" si="408"/>
        <v>0</v>
      </c>
      <c r="S2601" s="5">
        <f t="shared" si="409"/>
        <v>1</v>
      </c>
    </row>
    <row r="2602" spans="1:19" x14ac:dyDescent="0.3">
      <c r="A2602" s="7">
        <v>42006</v>
      </c>
      <c r="B2602" s="3">
        <v>48512</v>
      </c>
      <c r="C2602" s="3">
        <v>50004</v>
      </c>
      <c r="D2602" s="3">
        <v>50004</v>
      </c>
      <c r="E2602" s="3">
        <v>48345</v>
      </c>
      <c r="F2602" s="4" t="s">
        <v>987</v>
      </c>
      <c r="G2602" s="1">
        <f>VALUE(LEFT(F2602,LEN(F2602)-1))*CHOOSE(MATCH(RIGHT(F2602,1),{"K";"M";"B"},0),1000,1000000,1000000000)</f>
        <v>2880000</v>
      </c>
      <c r="H2602" s="6">
        <v>-2.9899999999999999E-2</v>
      </c>
      <c r="I2602" s="5">
        <f>+Dados_Históricos___Ibovespa_2015_a_2025[[#This Row],[Var%]]*100</f>
        <v>-2.9899999999999998</v>
      </c>
      <c r="J2602" s="9">
        <f t="shared" si="400"/>
        <v>0</v>
      </c>
      <c r="K2602" s="5">
        <f t="shared" si="401"/>
        <v>-2.4899999999999998</v>
      </c>
      <c r="L2602" s="9">
        <f t="shared" si="402"/>
        <v>0</v>
      </c>
      <c r="M2602" s="5">
        <f t="shared" ca="1" si="403"/>
        <v>-2.9899999999999998</v>
      </c>
      <c r="N2602" s="9">
        <f t="shared" ca="1" si="404"/>
        <v>0</v>
      </c>
      <c r="O2602" s="5">
        <f t="shared" ca="1" si="405"/>
        <v>-2.9899999999999998</v>
      </c>
      <c r="P2602" s="9">
        <f t="shared" ca="1" si="406"/>
        <v>0</v>
      </c>
      <c r="Q2602" s="5">
        <f t="shared" ca="1" si="407"/>
        <v>-2.9899999999999998</v>
      </c>
      <c r="R2602" s="9">
        <f t="shared" ca="1" si="408"/>
        <v>0</v>
      </c>
      <c r="S2602" s="5">
        <f t="shared" si="409"/>
        <v>1</v>
      </c>
    </row>
    <row r="2604" spans="1:19" x14ac:dyDescent="0.3">
      <c r="I2604" s="5" t="s">
        <v>1209</v>
      </c>
      <c r="J2604" s="9">
        <f>COUNTIF(J2:J2602, 0)</f>
        <v>1247</v>
      </c>
      <c r="L2604" s="9">
        <f>COUNTIF(L2:L2602, 0)</f>
        <v>1684</v>
      </c>
      <c r="N2604" s="9">
        <f ca="1">COUNTIF(N2:N2602, 0)</f>
        <v>1180</v>
      </c>
      <c r="P2604" s="9">
        <f ca="1">COUNTIF(P2:P2602, 0)</f>
        <v>1170</v>
      </c>
      <c r="R2604" s="9">
        <f ca="1">COUNTIF(R2:R2602, 0)</f>
        <v>1136</v>
      </c>
    </row>
    <row r="2605" spans="1:19" x14ac:dyDescent="0.3">
      <c r="I2605" s="5" t="s">
        <v>1210</v>
      </c>
      <c r="J2605" s="9">
        <f>COUNTIF(J2:J2602, 1)</f>
        <v>1354</v>
      </c>
      <c r="L2605" s="9">
        <f>COUNTIF(L2:L2602, 1)</f>
        <v>917</v>
      </c>
      <c r="N2605" s="9">
        <f ca="1">COUNTIF(N2:N2602, 1)</f>
        <v>1421</v>
      </c>
      <c r="P2605" s="9">
        <f ca="1">COUNTIF(P2:P2602, 1)</f>
        <v>1431</v>
      </c>
      <c r="R2605" s="9">
        <f ca="1">COUNTIF(R2:R2602, 1)</f>
        <v>1465</v>
      </c>
    </row>
  </sheetData>
  <phoneticPr fontId="18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F A A B Q S w M E F A A C A A g A x U M C W 9 M F b k W l A A A A 9 w A A A B I A H A B D b 2 5 m a W c v U G F j a 2 F n Z S 5 4 b W w g o h g A K K A U A A A A A A A A A A A A A A A A A A A A A A A A A A A A h Y + x D o I w G I R f h X S n L Z X B k J + S 6 C q J 0 c S 4 N q V C I x R C i + X d H H w k X 0 G M o m 4 O N 9 z d N 9 z d r z f I x q Y O L q q 3 u j U p i j B F g T K y L b Q p U z S 4 U 7 h E G Y e t k G d R q m C C j U 1 G W 6 S o c q 5 L C P H e Y 7 / A b V 8 S R m l E j v l m L y v V C P S B 9 X 8 4 1 M Y 6 Y a R C H A 6 v M Z z h K I 4 n U Y Y p k D m F X J s v w a b B z / Y n h P V Q u 6 F X v H P h a g d k t k D e J / g D U E s D B B Q A A g A I A M V D A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F Q w J b d 0 3 3 F W 4 C A A B 7 C Q A A E w A c A E Z v c m 1 1 b G F z L 1 N l Y 3 R p b 2 4 x L m 0 g o h g A K K A U A A A A A A A A A A A A A A A A A A A A A A A A A A A A 7 V R N b 9 N A E L 1 H y n 9 Y u U J K J C f Y F m k F K I e Q E D U S R U E J c K j R a m J P 4 0 X r n W h 3 H T W K + k e 4 c e L E i Z + Q P 8 Y 6 H 0 B V l / b S A 6 i + r P e 9 p 9 m Z 2 b d j M L G C F J v s 1 v B l v V a v m Q w 0 p u z I G 8 1 o i W Y B P I h a Q d i K g i j g b h O 2 g p N y 0 + H w u T A W U v J Y l 0 m 0 9 R p z 3 5 C U R Q f 0 z b I 9 o K T I U d n G U E h s 9 0 t G W d P w + i / i 9 w a 1 i U F e k I o P M h M P R 7 1 x P C Y z x S T j A 7 D A e w r k y o r E 8 I / C Z v z V K B 6 C w Y i f Q Z I J h f w N g l Z C z T m o l E 9 F j n y C W q C J p x p m I D P i 2 1 j 9 D K R E N U c e 8 T J A f O / i 2 o l Z e k 3 / f I B S 5 M K i 7 n q + 5 7 M + y S J X p h s + 9 9 l r l V D q c u g e d 4 I g 9 N m 7 g i x O 7 E p i 9 / d v + y 0 p / N T 0 d 1 0 6 8 v o w w 8 2 3 M k P D x p p y W o q U T N n K K c y c f I t Z P E V I X a c a 2 7 b 6 7 H w P 9 6 S c J C B B m 6 7 V x Z 9 x p 2 J B r C d d o v u b 2 Y V z 7 V D m g n S + S 3 y 6 W q B p 3 J q F v 1 5 7 Z f t d o d Y p W Q o W r 3 y 2 9 j Z f p B U 5 O X y k 7 P G z d h l n S / R m q G 2 h 4 S Z z t v l 6 K f J K 4 r u q J D 6 Q b F e g o N k Y d e K M U k k K S I B Y + D S 4 y e Y 5 7 1 S i Y Y V Y o y W t i K f C x a y o 9 M C D M 2 0 h y y b f k C x J g h V S p O 7 u e C e t F P A o v I X I h H E n i A S 4 J i l 3 3 i 5 A 3 i V W Q N y p 3 X u 4 S 3 m b a u h e C p Q P s a K k h L R G W b a Y X / y S 8 W V p J r y u v m r W a 0 J V 2 / H 6 g B k 4 y L B T l 9 f m h 0 v M / b f Y 4 V 2 y K A g 7 r F y i z r 8 4 X + 5 b 2 x 3 j 5 e R x u j z Q d N m e b P H S H u b H E w f u 5 w v M 8 a G 8 z B p R 8 9 H P / 5 + f 9 w b a u k o V u f P r 3 8 3 z E 1 B L A Q I t A B Q A A g A I A M V D A l v T B W 5 F p Q A A A P c A A A A S A A A A A A A A A A A A A A A A A A A A A A B D b 2 5 m a W c v U G F j a 2 F n Z S 5 4 b W x Q S w E C L Q A U A A I A C A D F Q w J b D 8 r p q 6 Q A A A D p A A A A E w A A A A A A A A A A A A A A A A D x A A A A W 0 N v b n R l b n R f V H l w Z X N d L n h t b F B L A Q I t A B Q A A g A I A M V D A l t 3 T f c V b g I A A H s J A A A T A A A A A A A A A A A A A A A A A O I B A A B G b 3 J t d W x h c y 9 T Z W N 0 a W 9 u M S 5 t U E s F B g A A A A A D A A M A w g A A A J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0 A A A A A A A A G z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m 9 2 Z X N w Y V 8 w M i 0 w M S 0 y M D I w X 2 F f M D E t M D c t M j A y N V 9 h a n V z d G F k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1 Y m I z O G U z L T J l Y j E t N D E w N S 1 i N j U 4 L T l m N T h i Z j k 2 O T J h N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M l Q w O D o 1 N z o 1 O C 4 w N T A 2 N T U w W i I g L z 4 8 R W 5 0 c n k g V H l w Z T 0 i R m l s b E N v b H V t b l R 5 c G V z I i B W Y W x 1 Z T 0 i c 0 N R T U R B d 0 1 E Q X d N R E F 3 T U R B d 0 1 E Q X d N R E F 3 P T 0 i I C 8 + P E V u d H J 5 I F R 5 c G U 9 I k Z p b G x D b 2 x 1 b W 5 O Y W 1 l c y I g V m F s d W U 9 I n N b J n F 1 b 3 Q 7 R G F 0 Y S Z x d W 9 0 O y w m c X V v d D v D m m x 0 a W 1 v J n F 1 b 3 Q 7 L C Z x d W 9 0 O 0 F i Z X J 0 d X J h J n F 1 b 3 Q 7 L C Z x d W 9 0 O 0 3 D o X h p b W E m c X V v d D s s J n F 1 b 3 Q 7 T c O t b m l t Y S Z x d W 9 0 O y w m c X V v d D t W b 2 w u J n F 1 b 3 Q 7 L C Z x d W 9 0 O 1 Z h c i B Q Z X J j Z W 5 0 J n F 1 b 3 Q 7 L C Z x d W 9 0 O 1 Z h c m l h Y 2 F v I D E v M C Z x d W 9 0 O y w m c X V v d D t t b V 8 1 J n F 1 b 3 Q 7 L C Z x d W 9 0 O 2 1 t X z E w J n F 1 b 3 Q 7 L C Z x d W 9 0 O 3 J l d G 9 y b m 9 f Z G l h c m l v J n F 1 b 3 Q 7 L C Z x d W 9 0 O 3 J l d G 9 y b m 9 f Y W N 1 b X V s Y W R v J n F 1 b 3 Q 7 L C Z x d W 9 0 O 3 Z v b G F 0 a W x p Z G F k Z V 8 1 Z C Z x d W 9 0 O y w m c X V v d D t 2 b 2 x f M j F k J n F 1 b 3 Q 7 L C Z x d W 9 0 O 3 Z v b F 9 o a X N 0 b 3 J p Y 2 F f c m 9 s b G l u Z 1 9 h b n V h b C Z x d W 9 0 O y w m c X V v d D t 2 b 2 x f a G l z d G 9 y a W N h X 2 5 h b 1 9 s a W 5 l Y X I m c X V v d D s s J n F 1 b 3 Q 7 d m 9 s X 2 h p c 3 R v c m l j Y V 9 s a W 5 l Y X I m c X V v d D s s J n F 1 b 3 Q 7 R m V j a G F t Z W 5 0 b y Z x d W 9 0 O y w m c X V v d D t j b 3 J y Z W x h Y 2 F v X 2 Z l Y 2 h h b W V u d G 9 f d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i b 3 Z l c 3 B h X z A y L T A x L T I w M j B f Y V 8 w M S 0 w N y 0 y M D I 1 X 2 F q d X N 0 Y W R v L 0 F 1 d G 9 S Z W 1 v d m V k Q 2 9 s d W 1 u c z E u e 0 R h d G E s M H 0 m c X V v d D s s J n F 1 b 3 Q 7 U 2 V j d G l v b j E v S W J v d m V z c G F f M D I t M D E t M j A y M F 9 h X z A x L T A 3 L T I w M j V f Y W p 1 c 3 R h Z G 8 v Q X V 0 b 1 J l b W 9 2 Z W R D b 2 x 1 b W 5 z M S 5 7 w 5 p s d G l t b y w x f S Z x d W 9 0 O y w m c X V v d D t T Z W N 0 a W 9 u M S 9 J Y m 9 2 Z X N w Y V 8 w M i 0 w M S 0 y M D I w X 2 F f M D E t M D c t M j A y N V 9 h a n V z d G F k b y 9 B d X R v U m V t b 3 Z l Z E N v b H V t b n M x L n t B Y m V y d H V y Y S w y f S Z x d W 9 0 O y w m c X V v d D t T Z W N 0 a W 9 u M S 9 J Y m 9 2 Z X N w Y V 8 w M i 0 w M S 0 y M D I w X 2 F f M D E t M D c t M j A y N V 9 h a n V z d G F k b y 9 B d X R v U m V t b 3 Z l Z E N v b H V t b n M x L n t N w 6 F 4 a W 1 h L D N 9 J n F 1 b 3 Q 7 L C Z x d W 9 0 O 1 N l Y 3 R p b 2 4 x L 0 l i b 3 Z l c 3 B h X z A y L T A x L T I w M j B f Y V 8 w M S 0 w N y 0 y M D I 1 X 2 F q d X N 0 Y W R v L 0 F 1 d G 9 S Z W 1 v d m V k Q 2 9 s d W 1 u c z E u e 0 3 D r W 5 p b W E s N H 0 m c X V v d D s s J n F 1 b 3 Q 7 U 2 V j d G l v b j E v S W J v d m V z c G F f M D I t M D E t M j A y M F 9 h X z A x L T A 3 L T I w M j V f Y W p 1 c 3 R h Z G 8 v Q X V 0 b 1 J l b W 9 2 Z W R D b 2 x 1 b W 5 z M S 5 7 V m 9 s L i w 1 f S Z x d W 9 0 O y w m c X V v d D t T Z W N 0 a W 9 u M S 9 J Y m 9 2 Z X N w Y V 8 w M i 0 w M S 0 y M D I w X 2 F f M D E t M D c t M j A y N V 9 h a n V z d G F k b y 9 B d X R v U m V t b 3 Z l Z E N v b H V t b n M x L n t W Y X I g U G V y Y 2 V u d C w 2 f S Z x d W 9 0 O y w m c X V v d D t T Z W N 0 a W 9 u M S 9 J Y m 9 2 Z X N w Y V 8 w M i 0 w M S 0 y M D I w X 2 F f M D E t M D c t M j A y N V 9 h a n V z d G F k b y 9 B d X R v U m V t b 3 Z l Z E N v b H V t b n M x L n t W Y X J p Y W N h b y A x L z A s N 3 0 m c X V v d D s s J n F 1 b 3 Q 7 U 2 V j d G l v b j E v S W J v d m V z c G F f M D I t M D E t M j A y M F 9 h X z A x L T A 3 L T I w M j V f Y W p 1 c 3 R h Z G 8 v Q X V 0 b 1 J l b W 9 2 Z W R D b 2 x 1 b W 5 z M S 5 7 b W 1 f N S w 4 f S Z x d W 9 0 O y w m c X V v d D t T Z W N 0 a W 9 u M S 9 J Y m 9 2 Z X N w Y V 8 w M i 0 w M S 0 y M D I w X 2 F f M D E t M D c t M j A y N V 9 h a n V z d G F k b y 9 B d X R v U m V t b 3 Z l Z E N v b H V t b n M x L n t t b V 8 x M C w 5 f S Z x d W 9 0 O y w m c X V v d D t T Z W N 0 a W 9 u M S 9 J Y m 9 2 Z X N w Y V 8 w M i 0 w M S 0 y M D I w X 2 F f M D E t M D c t M j A y N V 9 h a n V z d G F k b y 9 B d X R v U m V t b 3 Z l Z E N v b H V t b n M x L n t y Z X R v c m 5 v X 2 R p Y X J p b y w x M H 0 m c X V v d D s s J n F 1 b 3 Q 7 U 2 V j d G l v b j E v S W J v d m V z c G F f M D I t M D E t M j A y M F 9 h X z A x L T A 3 L T I w M j V f Y W p 1 c 3 R h Z G 8 v Q X V 0 b 1 J l b W 9 2 Z W R D b 2 x 1 b W 5 z M S 5 7 c m V 0 b 3 J u b 1 9 h Y 3 V t d W x h Z G 8 s M T F 9 J n F 1 b 3 Q 7 L C Z x d W 9 0 O 1 N l Y 3 R p b 2 4 x L 0 l i b 3 Z l c 3 B h X z A y L T A x L T I w M j B f Y V 8 w M S 0 w N y 0 y M D I 1 X 2 F q d X N 0 Y W R v L 0 F 1 d G 9 S Z W 1 v d m V k Q 2 9 s d W 1 u c z E u e 3 Z v b G F 0 a W x p Z G F k Z V 8 1 Z C w x M n 0 m c X V v d D s s J n F 1 b 3 Q 7 U 2 V j d G l v b j E v S W J v d m V z c G F f M D I t M D E t M j A y M F 9 h X z A x L T A 3 L T I w M j V f Y W p 1 c 3 R h Z G 8 v Q X V 0 b 1 J l b W 9 2 Z W R D b 2 x 1 b W 5 z M S 5 7 d m 9 s X z I x Z C w x M 3 0 m c X V v d D s s J n F 1 b 3 Q 7 U 2 V j d G l v b j E v S W J v d m V z c G F f M D I t M D E t M j A y M F 9 h X z A x L T A 3 L T I w M j V f Y W p 1 c 3 R h Z G 8 v Q X V 0 b 1 J l b W 9 2 Z W R D b 2 x 1 b W 5 z M S 5 7 d m 9 s X 2 h p c 3 R v c m l j Y V 9 y b 2 x s a W 5 n X 2 F u d W F s L D E 0 f S Z x d W 9 0 O y w m c X V v d D t T Z W N 0 a W 9 u M S 9 J Y m 9 2 Z X N w Y V 8 w M i 0 w M S 0 y M D I w X 2 F f M D E t M D c t M j A y N V 9 h a n V z d G F k b y 9 B d X R v U m V t b 3 Z l Z E N v b H V t b n M x L n t 2 b 2 x f a G l z d G 9 y a W N h X 2 5 h b 1 9 s a W 5 l Y X I s M T V 9 J n F 1 b 3 Q 7 L C Z x d W 9 0 O 1 N l Y 3 R p b 2 4 x L 0 l i b 3 Z l c 3 B h X z A y L T A x L T I w M j B f Y V 8 w M S 0 w N y 0 y M D I 1 X 2 F q d X N 0 Y W R v L 0 F 1 d G 9 S Z W 1 v d m V k Q 2 9 s d W 1 u c z E u e 3 Z v b F 9 o a X N 0 b 3 J p Y 2 F f b G l u Z W F y L D E 2 f S Z x d W 9 0 O y w m c X V v d D t T Z W N 0 a W 9 u M S 9 J Y m 9 2 Z X N w Y V 8 w M i 0 w M S 0 y M D I w X 2 F f M D E t M D c t M j A y N V 9 h a n V z d G F k b y 9 B d X R v U m V t b 3 Z l Z E N v b H V t b n M x L n t G Z W N o Y W 1 l b n R v L D E 3 f S Z x d W 9 0 O y w m c X V v d D t T Z W N 0 a W 9 u M S 9 J Y m 9 2 Z X N w Y V 8 w M i 0 w M S 0 y M D I w X 2 F f M D E t M D c t M j A y N V 9 h a n V z d G F k b y 9 B d X R v U m V t b 3 Z l Z E N v b H V t b n M x L n t j b 3 J y Z W x h Y 2 F v X 2 Z l Y 2 h h b W V u d G 9 f d m 9 s d W 1 l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S W J v d m V z c G F f M D I t M D E t M j A y M F 9 h X z A x L T A 3 L T I w M j V f Y W p 1 c 3 R h Z G 8 v Q X V 0 b 1 J l b W 9 2 Z W R D b 2 x 1 b W 5 z M S 5 7 R G F 0 Y S w w f S Z x d W 9 0 O y w m c X V v d D t T Z W N 0 a W 9 u M S 9 J Y m 9 2 Z X N w Y V 8 w M i 0 w M S 0 y M D I w X 2 F f M D E t M D c t M j A y N V 9 h a n V z d G F k b y 9 B d X R v U m V t b 3 Z l Z E N v b H V t b n M x L n v D m m x 0 a W 1 v L D F 9 J n F 1 b 3 Q 7 L C Z x d W 9 0 O 1 N l Y 3 R p b 2 4 x L 0 l i b 3 Z l c 3 B h X z A y L T A x L T I w M j B f Y V 8 w M S 0 w N y 0 y M D I 1 X 2 F q d X N 0 Y W R v L 0 F 1 d G 9 S Z W 1 v d m V k Q 2 9 s d W 1 u c z E u e 0 F i Z X J 0 d X J h L D J 9 J n F 1 b 3 Q 7 L C Z x d W 9 0 O 1 N l Y 3 R p b 2 4 x L 0 l i b 3 Z l c 3 B h X z A y L T A x L T I w M j B f Y V 8 w M S 0 w N y 0 y M D I 1 X 2 F q d X N 0 Y W R v L 0 F 1 d G 9 S Z W 1 v d m V k Q 2 9 s d W 1 u c z E u e 0 3 D o X h p b W E s M 3 0 m c X V v d D s s J n F 1 b 3 Q 7 U 2 V j d G l v b j E v S W J v d m V z c G F f M D I t M D E t M j A y M F 9 h X z A x L T A 3 L T I w M j V f Y W p 1 c 3 R h Z G 8 v Q X V 0 b 1 J l b W 9 2 Z W R D b 2 x 1 b W 5 z M S 5 7 T c O t b m l t Y S w 0 f S Z x d W 9 0 O y w m c X V v d D t T Z W N 0 a W 9 u M S 9 J Y m 9 2 Z X N w Y V 8 w M i 0 w M S 0 y M D I w X 2 F f M D E t M D c t M j A y N V 9 h a n V z d G F k b y 9 B d X R v U m V t b 3 Z l Z E N v b H V t b n M x L n t W b 2 w u L D V 9 J n F 1 b 3 Q 7 L C Z x d W 9 0 O 1 N l Y 3 R p b 2 4 x L 0 l i b 3 Z l c 3 B h X z A y L T A x L T I w M j B f Y V 8 w M S 0 w N y 0 y M D I 1 X 2 F q d X N 0 Y W R v L 0 F 1 d G 9 S Z W 1 v d m V k Q 2 9 s d W 1 u c z E u e 1 Z h c i B Q Z X J j Z W 5 0 L D Z 9 J n F 1 b 3 Q 7 L C Z x d W 9 0 O 1 N l Y 3 R p b 2 4 x L 0 l i b 3 Z l c 3 B h X z A y L T A x L T I w M j B f Y V 8 w M S 0 w N y 0 y M D I 1 X 2 F q d X N 0 Y W R v L 0 F 1 d G 9 S Z W 1 v d m V k Q 2 9 s d W 1 u c z E u e 1 Z h c m l h Y 2 F v I D E v M C w 3 f S Z x d W 9 0 O y w m c X V v d D t T Z W N 0 a W 9 u M S 9 J Y m 9 2 Z X N w Y V 8 w M i 0 w M S 0 y M D I w X 2 F f M D E t M D c t M j A y N V 9 h a n V z d G F k b y 9 B d X R v U m V t b 3 Z l Z E N v b H V t b n M x L n t t b V 8 1 L D h 9 J n F 1 b 3 Q 7 L C Z x d W 9 0 O 1 N l Y 3 R p b 2 4 x L 0 l i b 3 Z l c 3 B h X z A y L T A x L T I w M j B f Y V 8 w M S 0 w N y 0 y M D I 1 X 2 F q d X N 0 Y W R v L 0 F 1 d G 9 S Z W 1 v d m V k Q 2 9 s d W 1 u c z E u e 2 1 t X z E w L D l 9 J n F 1 b 3 Q 7 L C Z x d W 9 0 O 1 N l Y 3 R p b 2 4 x L 0 l i b 3 Z l c 3 B h X z A y L T A x L T I w M j B f Y V 8 w M S 0 w N y 0 y M D I 1 X 2 F q d X N 0 Y W R v L 0 F 1 d G 9 S Z W 1 v d m V k Q 2 9 s d W 1 u c z E u e 3 J l d G 9 y b m 9 f Z G l h c m l v L D E w f S Z x d W 9 0 O y w m c X V v d D t T Z W N 0 a W 9 u M S 9 J Y m 9 2 Z X N w Y V 8 w M i 0 w M S 0 y M D I w X 2 F f M D E t M D c t M j A y N V 9 h a n V z d G F k b y 9 B d X R v U m V t b 3 Z l Z E N v b H V t b n M x L n t y Z X R v c m 5 v X 2 F j d W 1 1 b G F k b y w x M X 0 m c X V v d D s s J n F 1 b 3 Q 7 U 2 V j d G l v b j E v S W J v d m V z c G F f M D I t M D E t M j A y M F 9 h X z A x L T A 3 L T I w M j V f Y W p 1 c 3 R h Z G 8 v Q X V 0 b 1 J l b W 9 2 Z W R D b 2 x 1 b W 5 z M S 5 7 d m 9 s Y X R p b G l k Y W R l X z V k L D E y f S Z x d W 9 0 O y w m c X V v d D t T Z W N 0 a W 9 u M S 9 J Y m 9 2 Z X N w Y V 8 w M i 0 w M S 0 y M D I w X 2 F f M D E t M D c t M j A y N V 9 h a n V z d G F k b y 9 B d X R v U m V t b 3 Z l Z E N v b H V t b n M x L n t 2 b 2 x f M j F k L D E z f S Z x d W 9 0 O y w m c X V v d D t T Z W N 0 a W 9 u M S 9 J Y m 9 2 Z X N w Y V 8 w M i 0 w M S 0 y M D I w X 2 F f M D E t M D c t M j A y N V 9 h a n V z d G F k b y 9 B d X R v U m V t b 3 Z l Z E N v b H V t b n M x L n t 2 b 2 x f a G l z d G 9 y a W N h X 3 J v b G x p b m d f Y W 5 1 Y W w s M T R 9 J n F 1 b 3 Q 7 L C Z x d W 9 0 O 1 N l Y 3 R p b 2 4 x L 0 l i b 3 Z l c 3 B h X z A y L T A x L T I w M j B f Y V 8 w M S 0 w N y 0 y M D I 1 X 2 F q d X N 0 Y W R v L 0 F 1 d G 9 S Z W 1 v d m V k Q 2 9 s d W 1 u c z E u e 3 Z v b F 9 o a X N 0 b 3 J p Y 2 F f b m F v X 2 x p b m V h c i w x N X 0 m c X V v d D s s J n F 1 b 3 Q 7 U 2 V j d G l v b j E v S W J v d m V z c G F f M D I t M D E t M j A y M F 9 h X z A x L T A 3 L T I w M j V f Y W p 1 c 3 R h Z G 8 v Q X V 0 b 1 J l b W 9 2 Z W R D b 2 x 1 b W 5 z M S 5 7 d m 9 s X 2 h p c 3 R v c m l j Y V 9 s a W 5 l Y X I s M T Z 9 J n F 1 b 3 Q 7 L C Z x d W 9 0 O 1 N l Y 3 R p b 2 4 x L 0 l i b 3 Z l c 3 B h X z A y L T A x L T I w M j B f Y V 8 w M S 0 w N y 0 y M D I 1 X 2 F q d X N 0 Y W R v L 0 F 1 d G 9 S Z W 1 v d m V k Q 2 9 s d W 1 u c z E u e 0 Z l Y 2 h h b W V u d G 8 s M T d 9 J n F 1 b 3 Q 7 L C Z x d W 9 0 O 1 N l Y 3 R p b 2 4 x L 0 l i b 3 Z l c 3 B h X z A y L T A x L T I w M j B f Y V 8 w M S 0 w N y 0 y M D I 1 X 2 F q d X N 0 Y W R v L 0 F 1 d G 9 S Z W 1 v d m V k Q 2 9 s d W 1 u c z E u e 2 N v c n J l b G F j Y W 9 f Z m V j a G F t Z W 5 0 b 1 9 2 b 2 x 1 b W U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m 9 2 Z X N w Y V 8 w M i 0 w M S 0 y M D I w X 2 F f M D E t M D c t M j A y N V 9 h a n V z d G F k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i b 3 Z l c 3 B h X z A y L T A x L T I w M j B f Y V 8 w M S 0 w N y 0 y M D I 1 X 2 F q d X N 0 Y W R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m 9 2 Z X N w Y V 8 w M i 0 w M S 0 y M D I w X 2 F f M D E t M D c t M j A y N V 9 h a n V z d G F k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E h p c 3 Q l Q z M l Q j N y a W N v c y U y M C 0 l M j B J Y m 9 2 Z X N w Y S U y M D I w M T U l M j B h J T I w M j A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l N j V j N D l l L T E y N T k t N D A 4 Y S 0 4 Y 2 M 1 L T Y 4 Z T N m Y m F l N z I 0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R h Z G 9 z X 0 h p c 3 T D s 3 J p Y 2 9 z X 1 9 f S W J v d m V z c G F f M j A x N V 9 h X z I w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M l Q x M D o z O D o w M C 4 y M j c w M j Q w W i I g L z 4 8 R W 5 0 c n k g V H l w Z T 0 i R m l s b E N v b H V t b l R 5 c G V z I i B W Y W x 1 Z T 0 i c 0 N R T U R B d 0 1 H Q k E 9 P S I g L z 4 8 R W 5 0 c n k g V H l w Z T 0 i R m l s b E N v b H V t b k 5 h b W V z I i B W Y W x 1 Z T 0 i c 1 s m c X V v d D t E Y X R h J n F 1 b 3 Q 7 L C Z x d W 9 0 O 8 O a b H R p b W 8 m c X V v d D s s J n F 1 b 3 Q 7 Q W J l c n R 1 c m E m c X V v d D s s J n F 1 b 3 Q 7 T c O h e G l t Y S Z x d W 9 0 O y w m c X V v d D t N w 6 1 u a W 1 h J n F 1 b 3 Q 7 L C Z x d W 9 0 O 1 Z v b C 4 m c X V v d D s s J n F 1 b 3 Q 7 V m F y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Z G 9 z I E h p c 3 T D s 3 J p Y 2 9 z I C 0 g S W J v d m V z c G E g M j A x N S B h I D I w M j U v Q X V 0 b 1 J l b W 9 2 Z W R D b 2 x 1 b W 5 z M S 5 7 R G F 0 Y S w w f S Z x d W 9 0 O y w m c X V v d D t T Z W N 0 a W 9 u M S 9 E Y W R v c y B I a X N 0 w 7 N y a W N v c y A t I E l i b 3 Z l c 3 B h I D I w M T U g Y S A y M D I 1 L 0 F 1 d G 9 S Z W 1 v d m V k Q 2 9 s d W 1 u c z E u e 8 O a b H R p b W 8 s M X 0 m c X V v d D s s J n F 1 b 3 Q 7 U 2 V j d G l v b j E v R G F k b 3 M g S G l z d M O z c m l j b 3 M g L S B J Y m 9 2 Z X N w Y S A y M D E 1 I G E g M j A y N S 9 B d X R v U m V t b 3 Z l Z E N v b H V t b n M x L n t B Y m V y d H V y Y S w y f S Z x d W 9 0 O y w m c X V v d D t T Z W N 0 a W 9 u M S 9 E Y W R v c y B I a X N 0 w 7 N y a W N v c y A t I E l i b 3 Z l c 3 B h I D I w M T U g Y S A y M D I 1 L 0 F 1 d G 9 S Z W 1 v d m V k Q 2 9 s d W 1 u c z E u e 0 3 D o X h p b W E s M 3 0 m c X V v d D s s J n F 1 b 3 Q 7 U 2 V j d G l v b j E v R G F k b 3 M g S G l z d M O z c m l j b 3 M g L S B J Y m 9 2 Z X N w Y S A y M D E 1 I G E g M j A y N S 9 B d X R v U m V t b 3 Z l Z E N v b H V t b n M x L n t N w 6 1 u a W 1 h L D R 9 J n F 1 b 3 Q 7 L C Z x d W 9 0 O 1 N l Y 3 R p b 2 4 x L 0 R h Z G 9 z I E h p c 3 T D s 3 J p Y 2 9 z I C 0 g S W J v d m V z c G E g M j A x N S B h I D I w M j U v Q X V 0 b 1 J l b W 9 2 Z W R D b 2 x 1 b W 5 z M S 5 7 V m 9 s L i w 1 f S Z x d W 9 0 O y w m c X V v d D t T Z W N 0 a W 9 u M S 9 E Y W R v c y B I a X N 0 w 7 N y a W N v c y A t I E l i b 3 Z l c 3 B h I D I w M T U g Y S A y M D I 1 L 0 F 1 d G 9 S Z W 1 v d m V k Q 2 9 s d W 1 u c z E u e 1 Z h c i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F k b 3 M g S G l z d M O z c m l j b 3 M g L S B J Y m 9 2 Z X N w Y S A y M D E 1 I G E g M j A y N S 9 B d X R v U m V t b 3 Z l Z E N v b H V t b n M x L n t E Y X R h L D B 9 J n F 1 b 3 Q 7 L C Z x d W 9 0 O 1 N l Y 3 R p b 2 4 x L 0 R h Z G 9 z I E h p c 3 T D s 3 J p Y 2 9 z I C 0 g S W J v d m V z c G E g M j A x N S B h I D I w M j U v Q X V 0 b 1 J l b W 9 2 Z W R D b 2 x 1 b W 5 z M S 5 7 w 5 p s d G l t b y w x f S Z x d W 9 0 O y w m c X V v d D t T Z W N 0 a W 9 u M S 9 E Y W R v c y B I a X N 0 w 7 N y a W N v c y A t I E l i b 3 Z l c 3 B h I D I w M T U g Y S A y M D I 1 L 0 F 1 d G 9 S Z W 1 v d m V k Q 2 9 s d W 1 u c z E u e 0 F i Z X J 0 d X J h L D J 9 J n F 1 b 3 Q 7 L C Z x d W 9 0 O 1 N l Y 3 R p b 2 4 x L 0 R h Z G 9 z I E h p c 3 T D s 3 J p Y 2 9 z I C 0 g S W J v d m V z c G E g M j A x N S B h I D I w M j U v Q X V 0 b 1 J l b W 9 2 Z W R D b 2 x 1 b W 5 z M S 5 7 T c O h e G l t Y S w z f S Z x d W 9 0 O y w m c X V v d D t T Z W N 0 a W 9 u M S 9 E Y W R v c y B I a X N 0 w 7 N y a W N v c y A t I E l i b 3 Z l c 3 B h I D I w M T U g Y S A y M D I 1 L 0 F 1 d G 9 S Z W 1 v d m V k Q 2 9 s d W 1 u c z E u e 0 3 D r W 5 p b W E s N H 0 m c X V v d D s s J n F 1 b 3 Q 7 U 2 V j d G l v b j E v R G F k b 3 M g S G l z d M O z c m l j b 3 M g L S B J Y m 9 2 Z X N w Y S A y M D E 1 I G E g M j A y N S 9 B d X R v U m V t b 3 Z l Z E N v b H V t b n M x L n t W b 2 w u L D V 9 J n F 1 b 3 Q 7 L C Z x d W 9 0 O 1 N l Y 3 R p b 2 4 x L 0 R h Z G 9 z I E h p c 3 T D s 3 J p Y 2 9 z I C 0 g S W J v d m V z c G E g M j A x N S B h I D I w M j U v Q X V 0 b 1 J l b W 9 2 Z W R D b 2 x 1 b W 5 z M S 5 7 V m F y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k b 3 M l M j B I a X N 0 J U M z J U I z c m l j b 3 M l M j A t J T I w S W J v d m V z c G E l M j A y M D E 1 J T I w Y S U y M D I w M j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E h p c 3 Q l Q z M l Q j N y a W N v c y U y M C 0 l M j B J Y m 9 2 Z X N w Y S U y M D I w M T U l M j B h J T I w M j A y N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B I a X N 0 J U M z J U I z c m l j b 3 M l M j A t J T I w S W J v d m V z c G E l M j A y M D E 1 J T I w Y S U y M D I w M j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B I a X N 0 J U M z J U I z c m l j b 3 M l M j A t J T I w S W J v d m V z c G E l M j A y M D E 1 J T I w Y S U y M D I w M j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M m Q 0 M G Y 2 M C 0 x Y z Y w L T R m Z T I t O T k 3 M y 0 3 M 2 M 0 M z I z N z N k N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y V D E w O j Q x O j Q x L j M y M D U 3 N j R a I i A v P j x F b n R y e S B U e X B l P S J G a W x s Q 2 9 s d W 1 u V H l w Z X M i I F Z h b H V l P S J z Q m d Z R 0 J n W U d C U T 0 9 I i A v P j x F b n R y e S B U e X B l P S J G a W x s Q 2 9 s d W 1 u T m F t Z X M i I F Z h b H V l P S J z W y Z x d W 9 0 O 0 R h d G E m c X V v d D s s J n F 1 b 3 Q 7 w 5 p s d G l t b y Z x d W 9 0 O y w m c X V v d D t B Y m V y d H V y Y S Z x d W 9 0 O y w m c X V v d D t N w 6 F 4 a W 1 h J n F 1 b 3 Q 7 L C Z x d W 9 0 O 0 3 D r W 5 p b W E m c X V v d D s s J n F 1 b 3 Q 7 V m 9 s L i Z x d W 9 0 O y w m c X V v d D t W Y X I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k b 3 M g S G l z d M O z c m l j b 3 M g L S B J Y m 9 2 Z X N w Y S A y M D E 1 I G E g M j A y N S A o M i k v Q X V 0 b 1 J l b W 9 2 Z W R D b 2 x 1 b W 5 z M S 5 7 R G F 0 Y S w w f S Z x d W 9 0 O y w m c X V v d D t T Z W N 0 a W 9 u M S 9 E Y W R v c y B I a X N 0 w 7 N y a W N v c y A t I E l i b 3 Z l c 3 B h I D I w M T U g Y S A y M D I 1 I C g y K S 9 B d X R v U m V t b 3 Z l Z E N v b H V t b n M x L n v D m m x 0 a W 1 v L D F 9 J n F 1 b 3 Q 7 L C Z x d W 9 0 O 1 N l Y 3 R p b 2 4 x L 0 R h Z G 9 z I E h p c 3 T D s 3 J p Y 2 9 z I C 0 g S W J v d m V z c G E g M j A x N S B h I D I w M j U g K D I p L 0 F 1 d G 9 S Z W 1 v d m V k Q 2 9 s d W 1 u c z E u e 0 F i Z X J 0 d X J h L D J 9 J n F 1 b 3 Q 7 L C Z x d W 9 0 O 1 N l Y 3 R p b 2 4 x L 0 R h Z G 9 z I E h p c 3 T D s 3 J p Y 2 9 z I C 0 g S W J v d m V z c G E g M j A x N S B h I D I w M j U g K D I p L 0 F 1 d G 9 S Z W 1 v d m V k Q 2 9 s d W 1 u c z E u e 0 3 D o X h p b W E s M 3 0 m c X V v d D s s J n F 1 b 3 Q 7 U 2 V j d G l v b j E v R G F k b 3 M g S G l z d M O z c m l j b 3 M g L S B J Y m 9 2 Z X N w Y S A y M D E 1 I G E g M j A y N S A o M i k v Q X V 0 b 1 J l b W 9 2 Z W R D b 2 x 1 b W 5 z M S 5 7 T c O t b m l t Y S w 0 f S Z x d W 9 0 O y w m c X V v d D t T Z W N 0 a W 9 u M S 9 E Y W R v c y B I a X N 0 w 7 N y a W N v c y A t I E l i b 3 Z l c 3 B h I D I w M T U g Y S A y M D I 1 I C g y K S 9 B d X R v U m V t b 3 Z l Z E N v b H V t b n M x L n t W b 2 w u L D V 9 J n F 1 b 3 Q 7 L C Z x d W 9 0 O 1 N l Y 3 R p b 2 4 x L 0 R h Z G 9 z I E h p c 3 T D s 3 J p Y 2 9 z I C 0 g S W J v d m V z c G E g M j A x N S B h I D I w M j U g K D I p L 0 F 1 d G 9 S Z W 1 v d m V k Q 2 9 s d W 1 u c z E u e 1 Z h c i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F k b 3 M g S G l z d M O z c m l j b 3 M g L S B J Y m 9 2 Z X N w Y S A y M D E 1 I G E g M j A y N S A o M i k v Q X V 0 b 1 J l b W 9 2 Z W R D b 2 x 1 b W 5 z M S 5 7 R G F 0 Y S w w f S Z x d W 9 0 O y w m c X V v d D t T Z W N 0 a W 9 u M S 9 E Y W R v c y B I a X N 0 w 7 N y a W N v c y A t I E l i b 3 Z l c 3 B h I D I w M T U g Y S A y M D I 1 I C g y K S 9 B d X R v U m V t b 3 Z l Z E N v b H V t b n M x L n v D m m x 0 a W 1 v L D F 9 J n F 1 b 3 Q 7 L C Z x d W 9 0 O 1 N l Y 3 R p b 2 4 x L 0 R h Z G 9 z I E h p c 3 T D s 3 J p Y 2 9 z I C 0 g S W J v d m V z c G E g M j A x N S B h I D I w M j U g K D I p L 0 F 1 d G 9 S Z W 1 v d m V k Q 2 9 s d W 1 u c z E u e 0 F i Z X J 0 d X J h L D J 9 J n F 1 b 3 Q 7 L C Z x d W 9 0 O 1 N l Y 3 R p b 2 4 x L 0 R h Z G 9 z I E h p c 3 T D s 3 J p Y 2 9 z I C 0 g S W J v d m V z c G E g M j A x N S B h I D I w M j U g K D I p L 0 F 1 d G 9 S Z W 1 v d m V k Q 2 9 s d W 1 u c z E u e 0 3 D o X h p b W E s M 3 0 m c X V v d D s s J n F 1 b 3 Q 7 U 2 V j d G l v b j E v R G F k b 3 M g S G l z d M O z c m l j b 3 M g L S B J Y m 9 2 Z X N w Y S A y M D E 1 I G E g M j A y N S A o M i k v Q X V 0 b 1 J l b W 9 2 Z W R D b 2 x 1 b W 5 z M S 5 7 T c O t b m l t Y S w 0 f S Z x d W 9 0 O y w m c X V v d D t T Z W N 0 a W 9 u M S 9 E Y W R v c y B I a X N 0 w 7 N y a W N v c y A t I E l i b 3 Z l c 3 B h I D I w M T U g Y S A y M D I 1 I C g y K S 9 B d X R v U m V t b 3 Z l Z E N v b H V t b n M x L n t W b 2 w u L D V 9 J n F 1 b 3 Q 7 L C Z x d W 9 0 O 1 N l Y 3 R p b 2 4 x L 0 R h Z G 9 z I E h p c 3 T D s 3 J p Y 2 9 z I C 0 g S W J v d m V z c G E g M j A x N S B h I D I w M j U g K D I p L 0 F 1 d G 9 S Z W 1 v d m V k Q 2 9 s d W 1 u c z E u e 1 Z h c i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Z G 9 z J T I w S G l z d C V D M y V C M 3 J p Y 2 9 z J T I w L S U y M E l i b 3 Z l c 3 B h J T I w M j A x N S U y M G E l M j A y M D I 1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B I a X N 0 J U M z J U I z c m l j b 3 M l M j A t J T I w S W J v d m V z c G E l M j A y M D E 1 J T I w Y S U y M D I w M j U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S G l z d C V D M y V C M 3 J p Y 2 9 z J T I w L S U y M E l i b 3 Z l c 3 B h J T I w M j A x N S U y M G E l M j A y M D I 1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H p l g p K R Z T K / / S + 0 E 0 P o A A A A A A A I A A A A A A B B m A A A A A Q A A I A A A A G H K v Z p W / R T R I K b o f N c s Q K 1 U 9 B 8 O A g b 6 K G m W H u y + + X 4 A A A A A A A 6 A A A A A A g A A I A A A A M p d B L V g I W J b 6 f 1 5 M 0 h i G 5 T B 7 6 C 0 9 p p a S 7 / C X w h p A k 4 l U A A A A F F 6 N s l a P n H v w / I k Y h s B Q X M w 0 Z t R A 7 K A H u I / M X W m F s X H D T U v 9 s x A m G y h 5 q G 3 F c R M s X 5 f e w B y q e y 0 q W L 4 O 1 D 6 + o c 5 B F 6 T R V M R m I 0 N f i / 7 f E l 1 Q A A A A H a X U J / c U S u L 7 b b b i b o 0 n d I s m O G f g Q D E 4 n I + g 6 B / z t 4 K u r Q L m D E 0 E 8 Z X J K D r 7 v b b 0 C 7 V z s Q u / j D T s P t 6 K G Z e R 4 c = < / D a t a M a s h u p > 
</file>

<file path=customXml/itemProps1.xml><?xml version="1.0" encoding="utf-8"?>
<ds:datastoreItem xmlns:ds="http://schemas.openxmlformats.org/officeDocument/2006/customXml" ds:itemID="{C556B735-F568-4AF6-8D22-F4CA124073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Históricos - Ibovespa 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Alfonso Rodriguez</cp:lastModifiedBy>
  <dcterms:created xsi:type="dcterms:W3CDTF">2025-08-02T09:07:21Z</dcterms:created>
  <dcterms:modified xsi:type="dcterms:W3CDTF">2025-08-02T20:39:14Z</dcterms:modified>
</cp:coreProperties>
</file>