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peraDownload\Laboratorio Electronica\lab-electronica\TP4\"/>
    </mc:Choice>
  </mc:AlternateContent>
  <xr:revisionPtr revIDLastSave="0" documentId="13_ncr:1_{1824A23F-D388-4713-860B-B3C4F270F4A4}" xr6:coauthVersionLast="37" xr6:coauthVersionMax="37" xr10:uidLastSave="{00000000-0000-0000-0000-000000000000}"/>
  <bookViews>
    <workbookView xWindow="0" yWindow="0" windowWidth="23040" windowHeight="9144" activeTab="2" xr2:uid="{8FECFAAB-4C3B-4091-94B8-C098B3764CF4}"/>
  </bookViews>
  <sheets>
    <sheet name="Sheet1" sheetId="1" r:id="rId1"/>
    <sheet name="Sheet2" sheetId="2" r:id="rId2"/>
    <sheet name="Sheet3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" i="2" l="1"/>
  <c r="G5" i="2"/>
  <c r="F5" i="2"/>
  <c r="G13" i="2"/>
  <c r="G14" i="2"/>
  <c r="G15" i="2"/>
  <c r="G12" i="2"/>
  <c r="G8" i="2"/>
  <c r="G9" i="2"/>
  <c r="G7" i="2"/>
  <c r="G3" i="2"/>
  <c r="G4" i="2"/>
  <c r="G2" i="2"/>
  <c r="F13" i="2"/>
  <c r="F14" i="2"/>
  <c r="F15" i="2"/>
  <c r="F12" i="2"/>
  <c r="F8" i="2"/>
  <c r="F9" i="2"/>
  <c r="F10" i="2"/>
  <c r="F7" i="2"/>
  <c r="F3" i="2"/>
  <c r="F4" i="2"/>
  <c r="F2" i="2"/>
  <c r="I10" i="2"/>
  <c r="I12" i="2"/>
  <c r="I13" i="2"/>
  <c r="I5" i="2"/>
  <c r="I14" i="2"/>
  <c r="I15" i="2"/>
  <c r="I7" i="2"/>
  <c r="I4" i="2"/>
  <c r="I3" i="2"/>
  <c r="I9" i="2"/>
  <c r="I8" i="2"/>
  <c r="I2" i="2"/>
  <c r="G8" i="1" l="1"/>
  <c r="G4" i="1"/>
  <c r="G7" i="1"/>
  <c r="I4" i="1"/>
  <c r="I6" i="1"/>
  <c r="G6" i="1"/>
  <c r="G2" i="1"/>
  <c r="I2" i="1"/>
  <c r="I3" i="1"/>
  <c r="I7" i="1"/>
  <c r="I8" i="1"/>
  <c r="I10" i="1"/>
  <c r="G3" i="1"/>
  <c r="G10" i="1"/>
  <c r="F3" i="1"/>
  <c r="F4" i="1"/>
  <c r="F6" i="1"/>
  <c r="F7" i="1"/>
  <c r="F8" i="1"/>
  <c r="F10" i="1"/>
  <c r="F2" i="1"/>
</calcChain>
</file>

<file path=xl/sharedStrings.xml><?xml version="1.0" encoding="utf-8"?>
<sst xmlns="http://schemas.openxmlformats.org/spreadsheetml/2006/main" count="67" uniqueCount="25">
  <si>
    <t>f</t>
  </si>
  <si>
    <t>R1</t>
  </si>
  <si>
    <t>R4</t>
  </si>
  <si>
    <t>C</t>
  </si>
  <si>
    <t>D</t>
  </si>
  <si>
    <t>fi</t>
  </si>
  <si>
    <t>C(teo)</t>
  </si>
  <si>
    <t>Rx(fijo teo)</t>
  </si>
  <si>
    <t>6.8n</t>
  </si>
  <si>
    <t>Rx</t>
  </si>
  <si>
    <t>33n</t>
  </si>
  <si>
    <t>??</t>
  </si>
  <si>
    <t>68n</t>
  </si>
  <si>
    <t>150n</t>
  </si>
  <si>
    <t>Rx medido</t>
  </si>
  <si>
    <t>1K</t>
  </si>
  <si>
    <t>100K</t>
  </si>
  <si>
    <t>1k</t>
  </si>
  <si>
    <t>c</t>
  </si>
  <si>
    <t>d</t>
  </si>
  <si>
    <t>10k</t>
  </si>
  <si>
    <t>C[nF]</t>
  </si>
  <si>
    <t>R[Omega]</t>
  </si>
  <si>
    <t>Grados</t>
  </si>
  <si>
    <t>31.36n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</si>
</sst>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EDB5-37D4-4285-945B-B24BD82F646C}">
  <dimension ref="A1:I10"/>
  <sheetViews>
    <sheetView workbookViewId="0">
      <selection sqref="A1:I10"/>
    </sheetView>
  </sheetViews>
  <sheetFormatPr defaultRowHeight="14.4" x14ac:dyDescent="0.3"/>
  <cols>
    <col min="7" max="7" width="8.88671875" customWidth="1"/>
  </cols>
  <sheetData>
    <row r="1" spans="1:9" x14ac:dyDescent="0.3">
      <c r="A1" t="s">
        <v>0</v>
      </c>
      <c r="B1" t="s">
        <v>6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9</v>
      </c>
    </row>
    <row r="2" spans="1:9" x14ac:dyDescent="0.3">
      <c r="A2" s="1">
        <v>10000</v>
      </c>
      <c r="B2" t="s">
        <v>8</v>
      </c>
      <c r="C2">
        <v>37.299999999999997</v>
      </c>
      <c r="D2">
        <v>45.8</v>
      </c>
      <c r="E2" s="1">
        <v>10440</v>
      </c>
      <c r="F2" s="1">
        <f>0.0000000068*10000/(E2)</f>
        <v>6.5134099616858238E-9</v>
      </c>
      <c r="G2" s="1">
        <f>2*PI()*D2*A2*0.0000000068</f>
        <v>1.9568352320680101E-2</v>
      </c>
      <c r="H2">
        <v>-80</v>
      </c>
      <c r="I2" s="1">
        <f>D2*E2/10000</f>
        <v>47.815199999999997</v>
      </c>
    </row>
    <row r="3" spans="1:9" x14ac:dyDescent="0.3">
      <c r="A3" s="1">
        <v>10000</v>
      </c>
      <c r="B3" t="s">
        <v>10</v>
      </c>
      <c r="C3">
        <v>37.299999999999997</v>
      </c>
      <c r="D3">
        <v>146</v>
      </c>
      <c r="E3" s="1">
        <v>2190</v>
      </c>
      <c r="F3" s="1">
        <f t="shared" ref="F3:F10" si="0">0.0000000068*10000/(E3)</f>
        <v>3.1050228310502284E-8</v>
      </c>
      <c r="G3" s="1">
        <f t="shared" ref="G3:G10" si="1">2*PI()*D3*A3*0.0000000068</f>
        <v>6.2379463729678918E-2</v>
      </c>
      <c r="H3" s="1">
        <v>90</v>
      </c>
      <c r="I3" s="1">
        <f t="shared" ref="I3:I10" si="2">D3*E3/10000</f>
        <v>31.974</v>
      </c>
    </row>
    <row r="4" spans="1:9" x14ac:dyDescent="0.3">
      <c r="A4" s="1">
        <v>10000</v>
      </c>
      <c r="B4" t="s">
        <v>12</v>
      </c>
      <c r="C4">
        <v>22</v>
      </c>
      <c r="D4">
        <v>190</v>
      </c>
      <c r="E4">
        <v>1021</v>
      </c>
      <c r="F4" s="1">
        <f t="shared" si="0"/>
        <v>6.6601371204701272E-8</v>
      </c>
      <c r="G4" s="1">
        <f>2*PI()*D4*A4*0.0000000068</f>
        <v>8.1178754168760248E-2</v>
      </c>
      <c r="H4" t="s">
        <v>11</v>
      </c>
      <c r="I4" s="1">
        <f>C4*E4/10000</f>
        <v>2.2462</v>
      </c>
    </row>
    <row r="5" spans="1:9" x14ac:dyDescent="0.3">
      <c r="A5" s="1">
        <v>10000</v>
      </c>
      <c r="B5" t="s">
        <v>13</v>
      </c>
      <c r="C5">
        <v>37.299999999999997</v>
      </c>
      <c r="D5" t="s">
        <v>11</v>
      </c>
      <c r="E5" t="s">
        <v>11</v>
      </c>
      <c r="F5" s="1" t="s">
        <v>11</v>
      </c>
      <c r="G5" s="1" t="s">
        <v>11</v>
      </c>
      <c r="H5" t="s">
        <v>11</v>
      </c>
      <c r="I5" s="1" t="s">
        <v>11</v>
      </c>
    </row>
    <row r="6" spans="1:9" x14ac:dyDescent="0.3">
      <c r="A6" s="1">
        <v>1000</v>
      </c>
      <c r="B6" t="s">
        <v>12</v>
      </c>
      <c r="C6">
        <v>40</v>
      </c>
      <c r="D6">
        <v>364</v>
      </c>
      <c r="E6">
        <v>1021</v>
      </c>
      <c r="F6" s="1">
        <f t="shared" si="0"/>
        <v>6.6601371204701272E-8</v>
      </c>
      <c r="G6" s="1">
        <f>2*PI()*D6*A6*0.0000000068</f>
        <v>1.5552140272330912E-2</v>
      </c>
      <c r="H6" t="s">
        <v>11</v>
      </c>
      <c r="I6" s="1">
        <f>D6*E6/10000</f>
        <v>37.164400000000001</v>
      </c>
    </row>
    <row r="7" spans="1:9" x14ac:dyDescent="0.3">
      <c r="A7" s="1">
        <v>1000</v>
      </c>
      <c r="B7" t="s">
        <v>10</v>
      </c>
      <c r="C7">
        <v>40</v>
      </c>
      <c r="D7">
        <v>152</v>
      </c>
      <c r="E7">
        <v>2180</v>
      </c>
      <c r="F7" s="1">
        <f t="shared" si="0"/>
        <v>3.1192660550458718E-8</v>
      </c>
      <c r="G7" s="1">
        <f>2*PI()*D7*A7*0.0000000068</f>
        <v>6.4943003335008196E-3</v>
      </c>
      <c r="H7">
        <v>50</v>
      </c>
      <c r="I7" s="1">
        <f t="shared" si="2"/>
        <v>33.136000000000003</v>
      </c>
    </row>
    <row r="8" spans="1:9" x14ac:dyDescent="0.3">
      <c r="A8" s="1">
        <v>1000</v>
      </c>
      <c r="B8" t="s">
        <v>8</v>
      </c>
      <c r="C8">
        <v>189</v>
      </c>
      <c r="D8">
        <v>125</v>
      </c>
      <c r="E8">
        <v>10440</v>
      </c>
      <c r="F8" s="1">
        <f t="shared" si="0"/>
        <v>6.5134099616858238E-9</v>
      </c>
      <c r="G8" s="1">
        <f>2*PI()*D8*A8*0.0000000068</f>
        <v>5.3407075111026481E-3</v>
      </c>
      <c r="H8">
        <v>45</v>
      </c>
      <c r="I8" s="1">
        <f t="shared" si="2"/>
        <v>130.5</v>
      </c>
    </row>
    <row r="9" spans="1:9" x14ac:dyDescent="0.3">
      <c r="A9" s="1">
        <v>1000</v>
      </c>
      <c r="B9" t="s">
        <v>13</v>
      </c>
      <c r="F9" s="1"/>
      <c r="G9" s="1"/>
      <c r="I9" s="1"/>
    </row>
    <row r="10" spans="1:9" x14ac:dyDescent="0.3">
      <c r="A10" s="1">
        <v>100000</v>
      </c>
      <c r="B10" t="s">
        <v>8</v>
      </c>
      <c r="C10">
        <v>45</v>
      </c>
      <c r="D10">
        <v>48</v>
      </c>
      <c r="E10">
        <v>1440</v>
      </c>
      <c r="F10" s="1">
        <f t="shared" si="0"/>
        <v>4.7222222222222219E-8</v>
      </c>
      <c r="G10" s="1">
        <f t="shared" si="1"/>
        <v>0.20508316842634169</v>
      </c>
      <c r="H10">
        <v>68</v>
      </c>
      <c r="I10" s="1">
        <f t="shared" si="2"/>
        <v>6.9119999999999999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411D2-1BA8-4893-8A3B-96931330E94B}">
  <dimension ref="A1:R15"/>
  <sheetViews>
    <sheetView workbookViewId="0">
      <selection activeCell="G3" sqref="G3"/>
    </sheetView>
  </sheetViews>
  <sheetFormatPr defaultRowHeight="14.4" x14ac:dyDescent="0.3"/>
  <cols>
    <col min="7" max="7" width="11.88671875" customWidth="1"/>
    <col min="8" max="8" width="9.21875" bestFit="1" customWidth="1"/>
  </cols>
  <sheetData>
    <row r="1" spans="1:18" x14ac:dyDescent="0.3">
      <c r="A1" t="s">
        <v>0</v>
      </c>
      <c r="B1" t="s">
        <v>6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9</v>
      </c>
      <c r="K1" t="s">
        <v>14</v>
      </c>
      <c r="N1" t="s">
        <v>0</v>
      </c>
      <c r="O1" t="s">
        <v>21</v>
      </c>
      <c r="P1" t="s">
        <v>22</v>
      </c>
      <c r="Q1" t="s">
        <v>4</v>
      </c>
      <c r="R1" t="s">
        <v>23</v>
      </c>
    </row>
    <row r="2" spans="1:18" x14ac:dyDescent="0.3">
      <c r="A2" s="1">
        <v>10000</v>
      </c>
      <c r="B2" t="s">
        <v>8</v>
      </c>
      <c r="C2">
        <v>82</v>
      </c>
      <c r="D2">
        <v>77</v>
      </c>
      <c r="E2" s="1">
        <v>10440</v>
      </c>
      <c r="F2" s="1">
        <f>$O$3*0.000000001*10000/(E2)</f>
        <v>6.688697318007663E-9</v>
      </c>
      <c r="G2" s="1">
        <f>2*PI()*D2*A2*$O$3*0.000000001</f>
        <v>3.3784121910026992E-2</v>
      </c>
      <c r="H2">
        <v>100</v>
      </c>
      <c r="I2" s="1">
        <f>D2*E2/10000</f>
        <v>80.388000000000005</v>
      </c>
      <c r="K2">
        <v>83.1</v>
      </c>
      <c r="N2" s="1">
        <v>1000</v>
      </c>
      <c r="O2">
        <v>7.0330000000000004</v>
      </c>
      <c r="P2" s="1">
        <v>140</v>
      </c>
      <c r="Q2">
        <v>6.1999999999999998E-3</v>
      </c>
      <c r="R2">
        <v>-89.65</v>
      </c>
    </row>
    <row r="3" spans="1:18" x14ac:dyDescent="0.3">
      <c r="A3" s="1">
        <v>10000</v>
      </c>
      <c r="B3" t="s">
        <v>10</v>
      </c>
      <c r="C3">
        <v>18</v>
      </c>
      <c r="D3">
        <v>57.1</v>
      </c>
      <c r="E3" s="1">
        <v>2210</v>
      </c>
      <c r="F3" s="1">
        <f t="shared" ref="F3:F5" si="0">$O$3*0.000000001*10000/(E3)</f>
        <v>3.1597285067873302E-8</v>
      </c>
      <c r="G3" s="1">
        <f t="shared" ref="G3:G15" si="1">2*PI()*D3*A3*$O$3*0.000000001</f>
        <v>2.5052900793020014E-2</v>
      </c>
      <c r="H3" s="1">
        <v>-75</v>
      </c>
      <c r="I3" s="1">
        <f>D3*E3/10000</f>
        <v>12.6191</v>
      </c>
      <c r="K3">
        <v>19.7</v>
      </c>
      <c r="N3" s="1">
        <v>10000</v>
      </c>
      <c r="O3">
        <v>6.9829999999999997</v>
      </c>
      <c r="P3" s="1">
        <v>66</v>
      </c>
      <c r="Q3">
        <v>2.9100000000000001E-2</v>
      </c>
      <c r="R3">
        <v>-88.33</v>
      </c>
    </row>
    <row r="4" spans="1:18" x14ac:dyDescent="0.3">
      <c r="A4" s="1">
        <v>10000</v>
      </c>
      <c r="B4" t="s">
        <v>12</v>
      </c>
      <c r="C4">
        <v>8.1999999999999993</v>
      </c>
      <c r="D4">
        <v>47.3</v>
      </c>
      <c r="E4">
        <v>1025</v>
      </c>
      <c r="F4" s="1">
        <f t="shared" si="0"/>
        <v>6.8126829268292684E-8</v>
      </c>
      <c r="G4" s="1">
        <f t="shared" si="1"/>
        <v>2.075310345901658E-2</v>
      </c>
      <c r="H4" t="s">
        <v>11</v>
      </c>
      <c r="I4" s="1">
        <f>D4*E4/10000</f>
        <v>4.8482500000000002</v>
      </c>
      <c r="K4">
        <v>9.4</v>
      </c>
      <c r="N4" s="1">
        <v>100000</v>
      </c>
      <c r="O4">
        <v>6.8470000000000004</v>
      </c>
      <c r="P4" s="1">
        <v>30.8</v>
      </c>
      <c r="Q4">
        <v>0.13320000000000001</v>
      </c>
      <c r="R4">
        <v>-82.76</v>
      </c>
    </row>
    <row r="5" spans="1:18" x14ac:dyDescent="0.3">
      <c r="A5" s="1">
        <v>10000</v>
      </c>
      <c r="B5" t="s">
        <v>13</v>
      </c>
      <c r="C5">
        <v>3.2</v>
      </c>
      <c r="D5">
        <v>62.3</v>
      </c>
      <c r="E5">
        <v>455</v>
      </c>
      <c r="F5" s="1">
        <f>$O$3*0.000000001*10000/(E5)</f>
        <v>1.5347252747252749E-7</v>
      </c>
      <c r="G5" s="1">
        <f>2*PI()*D5*A5*$O$3*0.000000001</f>
        <v>2.7334425909021833E-2</v>
      </c>
      <c r="H5" t="s">
        <v>11</v>
      </c>
      <c r="I5" s="1">
        <f>D5*E5/10000</f>
        <v>2.8346499999999999</v>
      </c>
    </row>
    <row r="6" spans="1:18" x14ac:dyDescent="0.3">
      <c r="A6" t="s">
        <v>15</v>
      </c>
      <c r="G6" s="1"/>
    </row>
    <row r="7" spans="1:18" x14ac:dyDescent="0.3">
      <c r="A7" s="1">
        <v>1000</v>
      </c>
      <c r="B7" t="s">
        <v>12</v>
      </c>
      <c r="C7">
        <v>8.1999999999999993</v>
      </c>
      <c r="D7">
        <v>49</v>
      </c>
      <c r="E7">
        <v>1023</v>
      </c>
      <c r="F7" s="1">
        <f>$O$2*0.000000001*10000/(E7)</f>
        <v>6.874877810361683E-8</v>
      </c>
      <c r="G7" s="1">
        <f>2*PI()*D7*A7*$O$2*0.000000001</f>
        <v>2.1652924710043073E-3</v>
      </c>
      <c r="H7" t="s">
        <v>11</v>
      </c>
      <c r="I7" s="1">
        <f>D7*E7/10000</f>
        <v>5.0126999999999997</v>
      </c>
    </row>
    <row r="8" spans="1:18" x14ac:dyDescent="0.3">
      <c r="A8" s="1">
        <v>1000</v>
      </c>
      <c r="B8" t="s">
        <v>10</v>
      </c>
      <c r="C8">
        <v>18</v>
      </c>
      <c r="D8">
        <v>52.3</v>
      </c>
      <c r="E8">
        <v>2190</v>
      </c>
      <c r="F8" s="1">
        <f t="shared" ref="F8:F10" si="2">$O$2*0.000000001*10000/(E8)</f>
        <v>3.2114155251141555E-8</v>
      </c>
      <c r="G8" s="1">
        <f t="shared" ref="G8:G10" si="3">2*PI()*D8*A8*$O$2*0.000000001</f>
        <v>2.3111182904801079E-3</v>
      </c>
      <c r="H8" t="s">
        <v>11</v>
      </c>
      <c r="I8" s="1">
        <f>D8*E8/10000</f>
        <v>11.4537</v>
      </c>
    </row>
    <row r="9" spans="1:18" x14ac:dyDescent="0.3">
      <c r="A9" s="1">
        <v>1000</v>
      </c>
      <c r="B9" t="s">
        <v>8</v>
      </c>
      <c r="C9">
        <v>82</v>
      </c>
      <c r="D9">
        <v>77</v>
      </c>
      <c r="E9">
        <v>10450</v>
      </c>
      <c r="F9" s="1">
        <f t="shared" si="2"/>
        <v>6.7301435406698576E-9</v>
      </c>
      <c r="G9" s="1">
        <f t="shared" si="3"/>
        <v>3.4026024544353403E-3</v>
      </c>
      <c r="H9">
        <v>-140</v>
      </c>
      <c r="I9" s="1">
        <f>D9*E9/10000</f>
        <v>80.465000000000003</v>
      </c>
    </row>
    <row r="10" spans="1:18" x14ac:dyDescent="0.3">
      <c r="A10" s="1">
        <v>1000</v>
      </c>
      <c r="B10" t="s">
        <v>13</v>
      </c>
      <c r="C10">
        <v>3.2</v>
      </c>
      <c r="D10">
        <v>63.5</v>
      </c>
      <c r="E10">
        <v>456</v>
      </c>
      <c r="F10" s="1">
        <f t="shared" si="2"/>
        <v>1.5423245614035091E-7</v>
      </c>
      <c r="G10" s="1">
        <f>2*PI()*D10*A10*$O$2*0.000000001</f>
        <v>2.8060422838525217E-3</v>
      </c>
      <c r="I10" s="1">
        <f>D10*E10/10000</f>
        <v>2.8956</v>
      </c>
    </row>
    <row r="11" spans="1:18" x14ac:dyDescent="0.3">
      <c r="A11" t="s">
        <v>16</v>
      </c>
      <c r="G11" s="1"/>
    </row>
    <row r="12" spans="1:18" x14ac:dyDescent="0.3">
      <c r="A12" s="1">
        <v>100000</v>
      </c>
      <c r="B12" t="s">
        <v>12</v>
      </c>
      <c r="C12">
        <v>8.1999999999999993</v>
      </c>
      <c r="D12">
        <v>46.2</v>
      </c>
      <c r="E12">
        <v>1193</v>
      </c>
      <c r="F12" s="1">
        <f>$O$4*0.000000001*10000/(E12)</f>
        <v>5.7393126571668072E-8</v>
      </c>
      <c r="G12" s="1">
        <f>2*PI()*D12*A12*$O$4*0.000000001</f>
        <v>0.19875688046795487</v>
      </c>
      <c r="H12" t="s">
        <v>11</v>
      </c>
      <c r="I12" s="1">
        <f>D12*E12/10000</f>
        <v>5.5116600000000009</v>
      </c>
    </row>
    <row r="13" spans="1:18" x14ac:dyDescent="0.3">
      <c r="A13" s="1">
        <v>100000</v>
      </c>
      <c r="B13" t="s">
        <v>10</v>
      </c>
      <c r="C13">
        <v>18</v>
      </c>
      <c r="D13">
        <v>50.5</v>
      </c>
      <c r="E13">
        <v>2520</v>
      </c>
      <c r="F13" s="1">
        <f t="shared" ref="F13:F15" si="4">$O$4*0.000000001*10000/(E13)</f>
        <v>2.7170634920634927E-8</v>
      </c>
      <c r="G13" s="1">
        <f t="shared" ref="G13:G15" si="5">2*PI()*D13*A13*$O$4*0.000000001</f>
        <v>0.21725589748120611</v>
      </c>
      <c r="H13" t="s">
        <v>11</v>
      </c>
      <c r="I13" s="1">
        <f t="shared" ref="I13:I15" si="6">D13*E13/10000</f>
        <v>12.726000000000001</v>
      </c>
    </row>
    <row r="14" spans="1:18" x14ac:dyDescent="0.3">
      <c r="A14" s="1">
        <v>100000</v>
      </c>
      <c r="B14" t="s">
        <v>8</v>
      </c>
      <c r="C14">
        <v>82</v>
      </c>
      <c r="D14">
        <v>81</v>
      </c>
      <c r="E14" s="1">
        <v>10445</v>
      </c>
      <c r="F14" s="1">
        <f t="shared" si="4"/>
        <v>6.5552896122546687E-9</v>
      </c>
      <c r="G14" s="1">
        <f t="shared" si="5"/>
        <v>0.34846985536589492</v>
      </c>
      <c r="H14">
        <v>47</v>
      </c>
      <c r="I14" s="1">
        <f>D14*E14/10000</f>
        <v>84.604500000000002</v>
      </c>
    </row>
    <row r="15" spans="1:18" x14ac:dyDescent="0.3">
      <c r="A15" s="1">
        <v>100000</v>
      </c>
      <c r="B15" t="s">
        <v>13</v>
      </c>
      <c r="C15">
        <v>3.2</v>
      </c>
      <c r="D15">
        <v>54</v>
      </c>
      <c r="E15">
        <v>525</v>
      </c>
      <c r="F15" s="1">
        <f t="shared" si="4"/>
        <v>1.3041904761904763E-7</v>
      </c>
      <c r="G15" s="1">
        <f t="shared" si="5"/>
        <v>0.2323132369105966</v>
      </c>
      <c r="I15" s="1">
        <f t="shared" si="6"/>
        <v>2.835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CAE73-945A-4A47-B029-1DB87B48E7ED}">
  <dimension ref="A1:C3"/>
  <sheetViews>
    <sheetView tabSelected="1" workbookViewId="0">
      <selection activeCell="B3" sqref="B3"/>
    </sheetView>
  </sheetViews>
  <sheetFormatPr defaultRowHeight="14.4" x14ac:dyDescent="0.3"/>
  <sheetData>
    <row r="1" spans="1:3" x14ac:dyDescent="0.3">
      <c r="A1" t="s">
        <v>10</v>
      </c>
      <c r="B1" t="s">
        <v>18</v>
      </c>
      <c r="C1" t="s">
        <v>19</v>
      </c>
    </row>
    <row r="2" spans="1:3" x14ac:dyDescent="0.3">
      <c r="A2" t="s">
        <v>17</v>
      </c>
      <c r="B2" t="s">
        <v>24</v>
      </c>
      <c r="C2">
        <v>1.0999999999999999E-2</v>
      </c>
    </row>
    <row r="3" spans="1:3" x14ac:dyDescent="0.3">
      <c r="A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Carlos Lin</dc:creator>
  <cp:lastModifiedBy>Benjamin Carlos Lin</cp:lastModifiedBy>
  <dcterms:created xsi:type="dcterms:W3CDTF">2018-10-26T20:10:48Z</dcterms:created>
  <dcterms:modified xsi:type="dcterms:W3CDTF">2018-11-01T00:44:26Z</dcterms:modified>
</cp:coreProperties>
</file>