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hf\Documents\SRTP_Repo\SRTP\Plot\新图\新图\"/>
    </mc:Choice>
  </mc:AlternateContent>
  <bookViews>
    <workbookView xWindow="-108" yWindow="-108" windowWidth="23256" windowHeight="13176"/>
  </bookViews>
  <sheets>
    <sheet name="Sheet1" sheetId="1" r:id="rId1"/>
  </sheets>
  <definedNames>
    <definedName name="_xlchart.0" hidden="1">Sheet1!$J$4:$J$52</definedName>
    <definedName name="_xlchart.1" hidden="1">Sheet1!$J$3</definedName>
    <definedName name="_xlchart.10" hidden="1">Sheet1!$K$4:$K$52</definedName>
    <definedName name="_xlchart.11" hidden="1">Sheet1!$J$3</definedName>
    <definedName name="_xlchart.12" hidden="1">Sheet1!$J$4:$J$52</definedName>
    <definedName name="_xlchart.13" hidden="1">Sheet1!$K$3</definedName>
    <definedName name="_xlchart.14" hidden="1">Sheet1!$K$4:$K$52</definedName>
    <definedName name="_xlchart.15" hidden="1">Sheet1!$L$3</definedName>
    <definedName name="_xlchart.16" hidden="1">Sheet1!$L$4:$L$52</definedName>
    <definedName name="_xlchart.17" hidden="1">Sheet1!$J$3</definedName>
    <definedName name="_xlchart.18" hidden="1">Sheet1!$J$4:$J$52</definedName>
    <definedName name="_xlchart.19" hidden="1">Sheet1!$K$3</definedName>
    <definedName name="_xlchart.2" hidden="1">Sheet1!$J$4:$J$52</definedName>
    <definedName name="_xlchart.20" hidden="1">Sheet1!$K$4:$K$52</definedName>
    <definedName name="_xlchart.21" hidden="1">Sheet1!$L$3</definedName>
    <definedName name="_xlchart.22" hidden="1">Sheet1!$L$4:$L$52</definedName>
    <definedName name="_xlchart.23" hidden="1">Sheet1!$J$3</definedName>
    <definedName name="_xlchart.24" hidden="1">Sheet1!$J$4:$J$52</definedName>
    <definedName name="_xlchart.25" hidden="1">Sheet1!$K$3</definedName>
    <definedName name="_xlchart.26" hidden="1">Sheet1!$K$4:$K$52</definedName>
    <definedName name="_xlchart.27" hidden="1">Sheet1!$L$3</definedName>
    <definedName name="_xlchart.28" hidden="1">Sheet1!$L$4:$L$52</definedName>
    <definedName name="_xlchart.29" hidden="1">Sheet1!$J$3</definedName>
    <definedName name="_xlchart.3" hidden="1">Sheet1!$K$3</definedName>
    <definedName name="_xlchart.30" hidden="1">Sheet1!$J$4:$J$52</definedName>
    <definedName name="_xlchart.31" hidden="1">Sheet1!$K$3</definedName>
    <definedName name="_xlchart.32" hidden="1">Sheet1!$K$4:$K$52</definedName>
    <definedName name="_xlchart.33" hidden="1">Sheet1!$L$3</definedName>
    <definedName name="_xlchart.34" hidden="1">Sheet1!$L$4:$L$52</definedName>
    <definedName name="_xlchart.4" hidden="1">Sheet1!$K$4:$K$52</definedName>
    <definedName name="_xlchart.5" hidden="1">Sheet1!$L$3</definedName>
    <definedName name="_xlchart.6" hidden="1">Sheet1!$L$4:$L$52</definedName>
    <definedName name="_xlchart.7" hidden="1">Sheet1!$J$3</definedName>
    <definedName name="_xlchart.8" hidden="1">Sheet1!$J$4:$J$52</definedName>
    <definedName name="_xlchart.9" hidden="1">Sheet1!$K$3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4" i="1"/>
  <c r="E2" i="1"/>
  <c r="F5" i="1" l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4" i="1"/>
  <c r="J4" i="1" s="1"/>
  <c r="D2" i="1"/>
</calcChain>
</file>

<file path=xl/sharedStrings.xml><?xml version="1.0" encoding="utf-8"?>
<sst xmlns="http://schemas.openxmlformats.org/spreadsheetml/2006/main" count="14" uniqueCount="14">
  <si>
    <t>elipse</t>
    <phoneticPr fontId="2" type="noConversion"/>
  </si>
  <si>
    <t>R</t>
    <phoneticPr fontId="2" type="noConversion"/>
  </si>
  <si>
    <t>r</t>
    <phoneticPr fontId="2" type="noConversion"/>
  </si>
  <si>
    <t>f</t>
    <phoneticPr fontId="2" type="noConversion"/>
  </si>
  <si>
    <t>km</t>
    <phoneticPr fontId="2" type="noConversion"/>
  </si>
  <si>
    <t>kp</t>
    <phoneticPr fontId="2" type="noConversion"/>
  </si>
  <si>
    <t>accrate p</t>
    <phoneticPr fontId="1" type="noConversion"/>
  </si>
  <si>
    <t>estimated p</t>
    <phoneticPr fontId="1" type="noConversion"/>
  </si>
  <si>
    <t>p+nan</t>
    <phoneticPr fontId="1" type="noConversion"/>
  </si>
  <si>
    <t>p+k error</t>
    <phoneticPr fontId="1" type="noConversion"/>
  </si>
  <si>
    <t>p+k</t>
    <phoneticPr fontId="1" type="noConversion"/>
  </si>
  <si>
    <t>p+nan error</t>
    <phoneticPr fontId="1" type="noConversion"/>
  </si>
  <si>
    <t>nan</t>
    <phoneticPr fontId="1" type="noConversion"/>
  </si>
  <si>
    <t>nan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</si>
</sst>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  <cx:data id="1">
      <cx:numDim type="val">
        <cx:f>_xlchart.4</cx:f>
      </cx:numDim>
    </cx:data>
    <cx:data id="2">
      <cx:numDim type="val">
        <cx:f>_xlchart.6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Estimation Error Analysis</a:t>
            </a:r>
          </a:p>
          <a:p>
            <a:pPr algn="ctr">
              <a:defRPr/>
            </a:pPr>
            <a:r>
              <a:rPr lang="en-US" altLang="zh-CN"/>
              <a:t>Ellipsoid f=0.415</a:t>
            </a:r>
            <a:endParaRPr lang="zh-CN"/>
          </a:p>
        </cx:rich>
      </cx:tx>
    </cx:title>
    <cx:plotArea>
      <cx:plotAreaRegion>
        <cx:series layoutId="boxWhisker" uniqueId="{B7796E76-B0CF-49F3-B4A7-3B01935AE769}">
          <cx:tx>
            <cx:txData>
              <cx:f>_xlchart.1</cx:f>
              <cx:v>p+k error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1D721E5B-3E74-46C4-A931-C6377E45F8D1}">
          <cx:tx>
            <cx:txData>
              <cx:f>_xlchart.3</cx:f>
              <cx:v>p+nan error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6B689D7-49DE-478C-8221-6A5565FFEC25}">
          <cx:tx>
            <cx:txData>
              <cx:f>_xlchart.5</cx:f>
              <cx:v>nan error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44821</xdr:colOff>
      <xdr:row>12</xdr:row>
      <xdr:rowOff>170330</xdr:rowOff>
    </xdr:from>
    <xdr:to>
      <xdr:col>19</xdr:col>
      <xdr:colOff>528918</xdr:colOff>
      <xdr:row>39</xdr:row>
      <xdr:rowOff>71717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图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11" zoomScale="85" zoomScaleNormal="85" workbookViewId="0">
      <selection activeCell="J3" sqref="J3:L52"/>
    </sheetView>
  </sheetViews>
  <sheetFormatPr defaultRowHeight="13.8" x14ac:dyDescent="0.25"/>
  <cols>
    <col min="4" max="4" width="9.109375" bestFit="1" customWidth="1"/>
  </cols>
  <sheetData>
    <row r="1" spans="1:12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/>
    </row>
    <row r="2" spans="1:12" x14ac:dyDescent="0.25">
      <c r="A2" s="1"/>
      <c r="B2">
        <v>0.49</v>
      </c>
      <c r="C2">
        <v>0.45</v>
      </c>
      <c r="D2">
        <f>4/3*3.1415926*(B2*C2*C2)</f>
        <v>0.41563270097999999</v>
      </c>
      <c r="E2">
        <f>B2/C2</f>
        <v>1.0888888888888888</v>
      </c>
      <c r="F2" s="1">
        <v>1.0794999999999999</v>
      </c>
      <c r="G2" s="1"/>
      <c r="H2" s="1"/>
      <c r="I2" s="1"/>
    </row>
    <row r="3" spans="1:12" x14ac:dyDescent="0.25">
      <c r="A3" s="1" t="s">
        <v>4</v>
      </c>
      <c r="B3" s="1" t="s">
        <v>5</v>
      </c>
      <c r="C3" s="1"/>
      <c r="D3" s="1"/>
      <c r="E3" s="1"/>
      <c r="F3" s="1"/>
      <c r="G3" s="1" t="s">
        <v>12</v>
      </c>
      <c r="H3" s="1" t="s">
        <v>10</v>
      </c>
      <c r="I3" s="1" t="s">
        <v>8</v>
      </c>
      <c r="J3" t="s">
        <v>9</v>
      </c>
      <c r="K3" s="1" t="s">
        <v>11</v>
      </c>
      <c r="L3" s="1" t="s">
        <v>13</v>
      </c>
    </row>
    <row r="4" spans="1:12" x14ac:dyDescent="0.25">
      <c r="A4" s="1">
        <v>0.2</v>
      </c>
      <c r="B4" s="1">
        <v>0.2</v>
      </c>
      <c r="C4" s="1">
        <v>893.25</v>
      </c>
      <c r="D4" s="1">
        <v>293.25</v>
      </c>
      <c r="E4" s="1">
        <v>30000</v>
      </c>
      <c r="F4" s="1">
        <f>E4*4/1000/(C4-D4)</f>
        <v>0.2</v>
      </c>
      <c r="G4" s="1">
        <v>0.2</v>
      </c>
      <c r="H4" s="1">
        <v>0.27391017231144399</v>
      </c>
      <c r="I4" s="1">
        <v>0.2</v>
      </c>
      <c r="J4">
        <f>ABS(H4-F4)</f>
        <v>7.3910172311443978E-2</v>
      </c>
      <c r="K4">
        <f>ABS(I4-F4)</f>
        <v>0</v>
      </c>
      <c r="L4">
        <f>ABS(G4-F4)</f>
        <v>0</v>
      </c>
    </row>
    <row r="5" spans="1:12" x14ac:dyDescent="0.25">
      <c r="A5" s="1">
        <v>0.2</v>
      </c>
      <c r="B5" s="1">
        <v>0.5</v>
      </c>
      <c r="C5" s="1">
        <v>708.83</v>
      </c>
      <c r="D5" s="1">
        <v>293.25</v>
      </c>
      <c r="E5" s="1">
        <v>30000</v>
      </c>
      <c r="F5" s="1">
        <f t="shared" ref="F5:F52" si="0">E5*4/1000/(C5-D5)</f>
        <v>0.28875306800134748</v>
      </c>
      <c r="G5" s="1">
        <v>0.29799999999999999</v>
      </c>
      <c r="H5" s="1">
        <v>0.31528085109783099</v>
      </c>
      <c r="I5" s="1">
        <v>0.29780000000000001</v>
      </c>
      <c r="J5">
        <f t="shared" ref="J5:J52" si="1">ABS(H5-F5)</f>
        <v>2.6527783096483515E-2</v>
      </c>
      <c r="K5">
        <f t="shared" ref="K5:K52" si="2">ABS(I5-F5)</f>
        <v>9.0469319986525298E-3</v>
      </c>
      <c r="L5">
        <f t="shared" ref="L5:L52" si="3">ABS(G5-F5)</f>
        <v>9.2469319986525078E-3</v>
      </c>
    </row>
    <row r="6" spans="1:12" x14ac:dyDescent="0.25">
      <c r="A6" s="1">
        <v>0.2</v>
      </c>
      <c r="B6" s="1">
        <v>1</v>
      </c>
      <c r="C6" s="1">
        <v>612.44000000000005</v>
      </c>
      <c r="D6" s="1">
        <v>293.25</v>
      </c>
      <c r="E6" s="1">
        <v>30000</v>
      </c>
      <c r="F6" s="1">
        <f t="shared" si="0"/>
        <v>0.37595162755725425</v>
      </c>
      <c r="G6" s="1">
        <v>0.3926</v>
      </c>
      <c r="H6" s="1">
        <v>0.36920259634327501</v>
      </c>
      <c r="I6" s="1">
        <v>0.39200000000000002</v>
      </c>
      <c r="J6">
        <f t="shared" si="1"/>
        <v>6.7490312139792397E-3</v>
      </c>
      <c r="K6">
        <f t="shared" si="2"/>
        <v>1.6048372442745762E-2</v>
      </c>
      <c r="L6">
        <f t="shared" si="3"/>
        <v>1.6648372442745751E-2</v>
      </c>
    </row>
    <row r="7" spans="1:12" x14ac:dyDescent="0.25">
      <c r="A7" s="1">
        <v>0.2</v>
      </c>
      <c r="B7" s="1">
        <v>2</v>
      </c>
      <c r="C7" s="1">
        <v>551.39</v>
      </c>
      <c r="D7" s="1">
        <v>293.25</v>
      </c>
      <c r="E7" s="1">
        <v>30000</v>
      </c>
      <c r="F7" s="1">
        <f t="shared" si="0"/>
        <v>0.46486402727202297</v>
      </c>
      <c r="G7" s="1">
        <v>0.4839</v>
      </c>
      <c r="H7" s="1">
        <v>0.43745099917651198</v>
      </c>
      <c r="I7" s="1">
        <v>0.48259999999999997</v>
      </c>
      <c r="J7">
        <f t="shared" si="1"/>
        <v>2.7413028095510994E-2</v>
      </c>
      <c r="K7">
        <f t="shared" si="2"/>
        <v>1.7735972727977001E-2</v>
      </c>
      <c r="L7">
        <f t="shared" si="3"/>
        <v>1.9035972727977024E-2</v>
      </c>
    </row>
    <row r="8" spans="1:12" x14ac:dyDescent="0.25">
      <c r="A8" s="1">
        <v>0.2</v>
      </c>
      <c r="B8" s="1">
        <v>5</v>
      </c>
      <c r="C8" s="1">
        <v>508.11</v>
      </c>
      <c r="D8" s="1">
        <v>293.25</v>
      </c>
      <c r="E8" s="1">
        <v>30000</v>
      </c>
      <c r="F8" s="1">
        <f t="shared" si="0"/>
        <v>0.55850321139346548</v>
      </c>
      <c r="G8" s="1">
        <v>0.57220000000000004</v>
      </c>
      <c r="H8" s="1">
        <v>0.51263891921988602</v>
      </c>
      <c r="I8" s="1">
        <v>0.56999999999999995</v>
      </c>
      <c r="J8">
        <f t="shared" si="1"/>
        <v>4.5864292173579457E-2</v>
      </c>
      <c r="K8">
        <f t="shared" si="2"/>
        <v>1.1496788606534469E-2</v>
      </c>
      <c r="L8">
        <f t="shared" si="3"/>
        <v>1.369678860653456E-2</v>
      </c>
    </row>
    <row r="9" spans="1:12" x14ac:dyDescent="0.25">
      <c r="A9" s="1">
        <v>0.2</v>
      </c>
      <c r="B9" s="1">
        <v>10</v>
      </c>
      <c r="C9" s="1">
        <v>492.06</v>
      </c>
      <c r="D9" s="1">
        <v>293.25</v>
      </c>
      <c r="E9" s="1">
        <v>30000</v>
      </c>
      <c r="F9" s="1">
        <f t="shared" si="0"/>
        <v>0.60359136864342844</v>
      </c>
      <c r="G9" s="1">
        <v>0.61129999999999995</v>
      </c>
      <c r="H9" s="1">
        <v>0.56608579923692204</v>
      </c>
      <c r="I9" s="1">
        <v>0.60870000000000002</v>
      </c>
      <c r="J9">
        <f t="shared" si="1"/>
        <v>3.75055694065064E-2</v>
      </c>
      <c r="K9">
        <f t="shared" si="2"/>
        <v>5.1086313565715802E-3</v>
      </c>
      <c r="L9">
        <f t="shared" si="3"/>
        <v>7.7086313565715159E-3</v>
      </c>
    </row>
    <row r="10" spans="1:12" x14ac:dyDescent="0.25">
      <c r="A10" s="1">
        <v>0.2</v>
      </c>
      <c r="B10" s="1">
        <v>20</v>
      </c>
      <c r="C10" s="1">
        <v>483.64</v>
      </c>
      <c r="D10" s="1">
        <v>293.25</v>
      </c>
      <c r="E10" s="1">
        <v>30000</v>
      </c>
      <c r="F10" s="1">
        <f t="shared" si="0"/>
        <v>0.6302852040548349</v>
      </c>
      <c r="G10" s="1">
        <v>0.63339999999999996</v>
      </c>
      <c r="H10" s="1">
        <v>0.556788389863483</v>
      </c>
      <c r="I10" s="1">
        <v>0.63049999999999995</v>
      </c>
      <c r="J10">
        <f t="shared" si="1"/>
        <v>7.34968141913519E-2</v>
      </c>
      <c r="K10">
        <f t="shared" si="2"/>
        <v>2.1479594516504719E-4</v>
      </c>
      <c r="L10">
        <f t="shared" si="3"/>
        <v>3.1147959451650609E-3</v>
      </c>
    </row>
    <row r="11" spans="1:12" x14ac:dyDescent="0.25">
      <c r="A11" s="1">
        <v>0.5</v>
      </c>
      <c r="B11" s="1">
        <v>0.2</v>
      </c>
      <c r="C11" s="1">
        <v>617.26</v>
      </c>
      <c r="D11" s="1">
        <v>293.25</v>
      </c>
      <c r="E11" s="1">
        <v>30000</v>
      </c>
      <c r="F11" s="1">
        <f t="shared" si="0"/>
        <v>0.37035893953890314</v>
      </c>
      <c r="G11" s="1">
        <v>0.36009999999999998</v>
      </c>
      <c r="H11" s="1">
        <v>0.45196189952438098</v>
      </c>
      <c r="I11" s="1">
        <v>0.3599</v>
      </c>
      <c r="J11">
        <f t="shared" si="1"/>
        <v>8.1602959985477841E-2</v>
      </c>
      <c r="K11">
        <f t="shared" si="2"/>
        <v>1.0458939538903145E-2</v>
      </c>
      <c r="L11">
        <f t="shared" si="3"/>
        <v>1.0258939538903167E-2</v>
      </c>
    </row>
    <row r="12" spans="1:12" x14ac:dyDescent="0.25">
      <c r="A12" s="1">
        <v>0.5</v>
      </c>
      <c r="B12" s="1">
        <v>0.5</v>
      </c>
      <c r="C12" s="1">
        <v>533.25</v>
      </c>
      <c r="D12" s="1">
        <v>293.25</v>
      </c>
      <c r="E12" s="1">
        <v>30000</v>
      </c>
      <c r="F12" s="1">
        <f t="shared" si="0"/>
        <v>0.5</v>
      </c>
      <c r="G12" s="1">
        <v>0.5</v>
      </c>
      <c r="H12" s="1">
        <v>0.54552054252183602</v>
      </c>
      <c r="I12" s="1">
        <v>0.5</v>
      </c>
      <c r="J12">
        <f t="shared" si="1"/>
        <v>4.5520542521836016E-2</v>
      </c>
      <c r="K12">
        <f t="shared" si="2"/>
        <v>0</v>
      </c>
      <c r="L12">
        <f t="shared" si="3"/>
        <v>0</v>
      </c>
    </row>
    <row r="13" spans="1:12" x14ac:dyDescent="0.25">
      <c r="A13" s="1">
        <v>0.5</v>
      </c>
      <c r="B13" s="1">
        <v>1</v>
      </c>
      <c r="C13" s="1">
        <v>475.26</v>
      </c>
      <c r="D13" s="1">
        <v>293.25</v>
      </c>
      <c r="E13" s="1">
        <v>30000</v>
      </c>
      <c r="F13" s="1">
        <f t="shared" si="0"/>
        <v>0.65930443382231751</v>
      </c>
      <c r="G13" s="1">
        <v>0.67589999999999995</v>
      </c>
      <c r="H13" s="1">
        <v>0.68054976526539102</v>
      </c>
      <c r="I13" s="1">
        <v>0.67569999999999997</v>
      </c>
      <c r="J13">
        <f t="shared" si="1"/>
        <v>2.1245331443073501E-2</v>
      </c>
      <c r="K13">
        <f t="shared" si="2"/>
        <v>1.6395566177682452E-2</v>
      </c>
      <c r="L13">
        <f t="shared" si="3"/>
        <v>1.659556617768243E-2</v>
      </c>
    </row>
    <row r="14" spans="1:12" x14ac:dyDescent="0.25">
      <c r="A14" s="1">
        <v>0.5</v>
      </c>
      <c r="B14" s="1">
        <v>2</v>
      </c>
      <c r="C14" s="1">
        <v>431.65</v>
      </c>
      <c r="D14" s="1">
        <v>293.25</v>
      </c>
      <c r="E14" s="1">
        <v>30000</v>
      </c>
      <c r="F14" s="1">
        <f t="shared" si="0"/>
        <v>0.86705202312138741</v>
      </c>
      <c r="G14" s="1">
        <v>0.90349999999999997</v>
      </c>
      <c r="H14" s="1">
        <v>0.88518277081664298</v>
      </c>
      <c r="I14" s="1">
        <v>0.90249999999999997</v>
      </c>
      <c r="J14">
        <f t="shared" si="1"/>
        <v>1.8130747695255578E-2</v>
      </c>
      <c r="K14">
        <f t="shared" si="2"/>
        <v>3.5447976878612564E-2</v>
      </c>
      <c r="L14">
        <f t="shared" si="3"/>
        <v>3.6447976878612565E-2</v>
      </c>
    </row>
    <row r="15" spans="1:12" x14ac:dyDescent="0.25">
      <c r="A15" s="1">
        <v>0.5</v>
      </c>
      <c r="B15" s="1">
        <v>5</v>
      </c>
      <c r="C15" s="1">
        <v>396.53</v>
      </c>
      <c r="D15" s="1">
        <v>293.25</v>
      </c>
      <c r="E15" s="1">
        <v>30000</v>
      </c>
      <c r="F15" s="1">
        <f t="shared" si="0"/>
        <v>1.1618900077459338</v>
      </c>
      <c r="G15" s="1">
        <v>1.2098</v>
      </c>
      <c r="H15" s="1">
        <v>1.1828889324215901</v>
      </c>
      <c r="I15" s="1">
        <v>1.2065999999999999</v>
      </c>
      <c r="J15">
        <f t="shared" si="1"/>
        <v>2.0998924675656339E-2</v>
      </c>
      <c r="K15">
        <f t="shared" si="2"/>
        <v>4.4709992254066133E-2</v>
      </c>
      <c r="L15">
        <f t="shared" si="3"/>
        <v>4.7909992254066225E-2</v>
      </c>
    </row>
    <row r="16" spans="1:12" x14ac:dyDescent="0.25">
      <c r="A16" s="1">
        <v>0.5</v>
      </c>
      <c r="B16" s="1">
        <v>10</v>
      </c>
      <c r="C16" s="1">
        <v>382.29</v>
      </c>
      <c r="D16" s="1">
        <v>293.25</v>
      </c>
      <c r="E16" s="1">
        <v>30000</v>
      </c>
      <c r="F16" s="1">
        <f t="shared" si="0"/>
        <v>1.3477088948787059</v>
      </c>
      <c r="G16" s="1">
        <v>1.3869</v>
      </c>
      <c r="H16" s="1">
        <v>1.35396233854096</v>
      </c>
      <c r="I16" s="1">
        <v>1.3818999999999999</v>
      </c>
      <c r="J16">
        <f t="shared" si="1"/>
        <v>6.2534436622541101E-3</v>
      </c>
      <c r="K16">
        <f t="shared" si="2"/>
        <v>3.4191105121293974E-2</v>
      </c>
      <c r="L16">
        <f t="shared" si="3"/>
        <v>3.919110512129409E-2</v>
      </c>
    </row>
    <row r="17" spans="1:12" x14ac:dyDescent="0.25">
      <c r="A17" s="1">
        <v>0.5</v>
      </c>
      <c r="B17" s="1">
        <v>20</v>
      </c>
      <c r="C17" s="1">
        <v>374.46</v>
      </c>
      <c r="D17" s="1">
        <v>293.25</v>
      </c>
      <c r="E17" s="1">
        <v>30000</v>
      </c>
      <c r="F17" s="1">
        <f t="shared" si="0"/>
        <v>1.4776505356483196</v>
      </c>
      <c r="G17" s="1">
        <v>1.5023</v>
      </c>
      <c r="H17" s="1">
        <v>1.4293457628213599</v>
      </c>
      <c r="I17" s="1">
        <v>1.496</v>
      </c>
      <c r="J17">
        <f t="shared" si="1"/>
        <v>4.8304772826959663E-2</v>
      </c>
      <c r="K17">
        <f t="shared" si="2"/>
        <v>1.8349464351680389E-2</v>
      </c>
      <c r="L17">
        <f t="shared" si="3"/>
        <v>2.4649464351680361E-2</v>
      </c>
    </row>
    <row r="18" spans="1:12" x14ac:dyDescent="0.25">
      <c r="A18" s="1">
        <v>1</v>
      </c>
      <c r="B18" s="1">
        <v>0.2</v>
      </c>
      <c r="C18" s="1">
        <v>481.85</v>
      </c>
      <c r="D18" s="1">
        <v>293.25</v>
      </c>
      <c r="E18" s="1">
        <v>30000</v>
      </c>
      <c r="F18" s="1">
        <f t="shared" si="0"/>
        <v>0.63626723223753967</v>
      </c>
      <c r="G18" s="1">
        <v>0.6109</v>
      </c>
      <c r="H18" s="1">
        <v>0.66676286574938204</v>
      </c>
      <c r="I18" s="1">
        <v>0.61050000000000004</v>
      </c>
      <c r="J18">
        <f t="shared" si="1"/>
        <v>3.0495633511842368E-2</v>
      </c>
      <c r="K18">
        <f t="shared" si="2"/>
        <v>2.5767232237539628E-2</v>
      </c>
      <c r="L18">
        <f t="shared" si="3"/>
        <v>2.5367232237539672E-2</v>
      </c>
    </row>
    <row r="19" spans="1:12" x14ac:dyDescent="0.25">
      <c r="A19" s="1">
        <v>1</v>
      </c>
      <c r="B19" s="1">
        <v>0.5</v>
      </c>
      <c r="C19" s="1">
        <v>445.34</v>
      </c>
      <c r="D19" s="1">
        <v>293.25</v>
      </c>
      <c r="E19" s="1">
        <v>30000</v>
      </c>
      <c r="F19" s="1">
        <f t="shared" si="0"/>
        <v>0.78900650930370186</v>
      </c>
      <c r="G19" s="1">
        <v>0.77139999999999997</v>
      </c>
      <c r="H19" s="1">
        <v>0.794559017160686</v>
      </c>
      <c r="I19" s="1">
        <v>0.77129999999999999</v>
      </c>
      <c r="J19">
        <f t="shared" si="1"/>
        <v>5.5525078569841346E-3</v>
      </c>
      <c r="K19">
        <f t="shared" si="2"/>
        <v>1.7706509303701878E-2</v>
      </c>
      <c r="L19">
        <f t="shared" si="3"/>
        <v>1.7606509303701889E-2</v>
      </c>
    </row>
    <row r="20" spans="1:12" x14ac:dyDescent="0.25">
      <c r="A20" s="1">
        <v>1</v>
      </c>
      <c r="B20" s="1">
        <v>1</v>
      </c>
      <c r="C20" s="1">
        <v>413.25</v>
      </c>
      <c r="D20" s="1">
        <v>293.25</v>
      </c>
      <c r="E20" s="1">
        <v>30000</v>
      </c>
      <c r="F20" s="1">
        <f t="shared" si="0"/>
        <v>1</v>
      </c>
      <c r="G20" s="1">
        <v>1</v>
      </c>
      <c r="H20" s="1">
        <v>1.0073647003889401</v>
      </c>
      <c r="I20" s="1">
        <v>1</v>
      </c>
      <c r="J20">
        <f t="shared" si="1"/>
        <v>7.3647003889401041E-3</v>
      </c>
      <c r="K20">
        <f t="shared" si="2"/>
        <v>0</v>
      </c>
      <c r="L20">
        <f t="shared" si="3"/>
        <v>0</v>
      </c>
    </row>
    <row r="21" spans="1:12" x14ac:dyDescent="0.25">
      <c r="A21" s="1">
        <v>1</v>
      </c>
      <c r="B21" s="1">
        <v>2</v>
      </c>
      <c r="C21" s="1">
        <v>384.26</v>
      </c>
      <c r="D21" s="1">
        <v>293.25</v>
      </c>
      <c r="E21" s="1">
        <v>30000</v>
      </c>
      <c r="F21" s="1">
        <f t="shared" si="0"/>
        <v>1.3185364245687288</v>
      </c>
      <c r="G21" s="1">
        <v>1.3516999999999999</v>
      </c>
      <c r="H21" s="1">
        <v>1.36241469947154</v>
      </c>
      <c r="I21" s="1">
        <v>1.3512999999999999</v>
      </c>
      <c r="J21">
        <f t="shared" si="1"/>
        <v>4.3878274902811265E-2</v>
      </c>
      <c r="K21">
        <f t="shared" si="2"/>
        <v>3.2763575431271175E-2</v>
      </c>
      <c r="L21">
        <f t="shared" si="3"/>
        <v>3.3163575431271131E-2</v>
      </c>
    </row>
    <row r="22" spans="1:12" x14ac:dyDescent="0.25">
      <c r="A22" s="1">
        <v>1</v>
      </c>
      <c r="B22" s="1">
        <v>5</v>
      </c>
      <c r="C22" s="1">
        <v>357.1</v>
      </c>
      <c r="D22" s="1">
        <v>293.25</v>
      </c>
      <c r="E22" s="1">
        <v>30000</v>
      </c>
      <c r="F22" s="1">
        <f t="shared" si="0"/>
        <v>1.8794048551292084</v>
      </c>
      <c r="G22" s="1">
        <v>1.9628000000000001</v>
      </c>
      <c r="H22" s="1">
        <v>1.9569781967520901</v>
      </c>
      <c r="I22" s="1">
        <v>1.9599</v>
      </c>
      <c r="J22">
        <f t="shared" si="1"/>
        <v>7.7573341622881653E-2</v>
      </c>
      <c r="K22">
        <f t="shared" si="2"/>
        <v>8.0495144870791568E-2</v>
      </c>
      <c r="L22">
        <f t="shared" si="3"/>
        <v>8.3395144870791693E-2</v>
      </c>
    </row>
    <row r="23" spans="1:12" x14ac:dyDescent="0.25">
      <c r="A23" s="1">
        <v>1</v>
      </c>
      <c r="B23" s="1">
        <v>10</v>
      </c>
      <c r="C23" s="1">
        <v>344.9</v>
      </c>
      <c r="D23" s="1">
        <v>293.25</v>
      </c>
      <c r="E23" s="1">
        <v>30000</v>
      </c>
      <c r="F23" s="1">
        <f t="shared" si="0"/>
        <v>2.3233301064859644</v>
      </c>
      <c r="G23" s="1">
        <v>2.4195000000000002</v>
      </c>
      <c r="H23" s="1">
        <v>2.3633868904674298</v>
      </c>
      <c r="I23" s="1">
        <v>2.4131999999999998</v>
      </c>
      <c r="J23">
        <f t="shared" si="1"/>
        <v>4.0056783981465394E-2</v>
      </c>
      <c r="K23">
        <f t="shared" si="2"/>
        <v>8.9869893514035404E-2</v>
      </c>
      <c r="L23">
        <f t="shared" si="3"/>
        <v>9.616989351403582E-2</v>
      </c>
    </row>
    <row r="24" spans="1:12" x14ac:dyDescent="0.25">
      <c r="A24" s="1">
        <v>1</v>
      </c>
      <c r="B24" s="1">
        <v>20</v>
      </c>
      <c r="C24" s="1">
        <v>337.8</v>
      </c>
      <c r="D24" s="1">
        <v>293.25</v>
      </c>
      <c r="E24" s="1">
        <v>30000</v>
      </c>
      <c r="F24" s="1">
        <f t="shared" si="0"/>
        <v>2.6936026936026929</v>
      </c>
      <c r="G24" s="1">
        <v>2.7738</v>
      </c>
      <c r="H24" s="1">
        <v>2.6918099558602702</v>
      </c>
      <c r="I24" s="1">
        <v>2.7639</v>
      </c>
      <c r="J24">
        <f t="shared" si="1"/>
        <v>1.7927377424227231E-3</v>
      </c>
      <c r="K24">
        <f t="shared" si="2"/>
        <v>7.0297306397307135E-2</v>
      </c>
      <c r="L24">
        <f t="shared" si="3"/>
        <v>8.0197306397307155E-2</v>
      </c>
    </row>
    <row r="25" spans="1:12" x14ac:dyDescent="0.25">
      <c r="A25" s="1">
        <v>2</v>
      </c>
      <c r="B25" s="1">
        <v>0.2</v>
      </c>
      <c r="C25" s="1">
        <v>396.8</v>
      </c>
      <c r="D25" s="1">
        <v>293.25</v>
      </c>
      <c r="E25" s="1">
        <v>30000</v>
      </c>
      <c r="F25" s="1">
        <f t="shared" si="0"/>
        <v>1.1588604538870111</v>
      </c>
      <c r="G25" s="1">
        <v>1.1055999999999999</v>
      </c>
      <c r="H25" s="1">
        <v>1.1286675173218199</v>
      </c>
      <c r="I25" s="1">
        <v>1.1043000000000001</v>
      </c>
      <c r="J25">
        <f t="shared" si="1"/>
        <v>3.0192936565191175E-2</v>
      </c>
      <c r="K25">
        <f t="shared" si="2"/>
        <v>5.4560453887011029E-2</v>
      </c>
      <c r="L25">
        <f t="shared" si="3"/>
        <v>5.3260453887011172E-2</v>
      </c>
    </row>
    <row r="26" spans="1:12" x14ac:dyDescent="0.25">
      <c r="A26" s="1">
        <v>2</v>
      </c>
      <c r="B26" s="1">
        <v>0.5</v>
      </c>
      <c r="C26" s="1">
        <v>383.69</v>
      </c>
      <c r="D26" s="1">
        <v>293.25</v>
      </c>
      <c r="E26" s="1">
        <v>30000</v>
      </c>
      <c r="F26" s="1">
        <f t="shared" si="0"/>
        <v>1.3268465280849182</v>
      </c>
      <c r="G26" s="1">
        <v>1.2782</v>
      </c>
      <c r="H26" s="1">
        <v>1.2810950493926501</v>
      </c>
      <c r="I26" s="1">
        <v>1.2774000000000001</v>
      </c>
      <c r="J26">
        <f t="shared" si="1"/>
        <v>4.5751478692268144E-2</v>
      </c>
      <c r="K26">
        <f t="shared" si="2"/>
        <v>4.9446528084918118E-2</v>
      </c>
      <c r="L26">
        <f t="shared" si="3"/>
        <v>4.8646528084918206E-2</v>
      </c>
    </row>
    <row r="27" spans="1:12" x14ac:dyDescent="0.25">
      <c r="A27" s="1">
        <v>2</v>
      </c>
      <c r="B27" s="1">
        <v>1</v>
      </c>
      <c r="C27" s="1">
        <v>369.3</v>
      </c>
      <c r="D27" s="1">
        <v>293.25</v>
      </c>
      <c r="E27" s="1">
        <v>30000</v>
      </c>
      <c r="F27" s="1">
        <f t="shared" si="0"/>
        <v>1.5779092702169624</v>
      </c>
      <c r="G27" s="1">
        <v>1.5427999999999999</v>
      </c>
      <c r="H27" s="1">
        <v>1.5302615344264601</v>
      </c>
      <c r="I27" s="1">
        <v>1.5425</v>
      </c>
      <c r="J27">
        <f t="shared" si="1"/>
        <v>4.7647735790502299E-2</v>
      </c>
      <c r="K27">
        <f t="shared" si="2"/>
        <v>3.5409270216962385E-2</v>
      </c>
      <c r="L27">
        <f t="shared" si="3"/>
        <v>3.5109270216962418E-2</v>
      </c>
    </row>
    <row r="28" spans="1:12" x14ac:dyDescent="0.25">
      <c r="A28" s="1">
        <v>2</v>
      </c>
      <c r="B28" s="1">
        <v>2</v>
      </c>
      <c r="C28" s="1">
        <v>353.25</v>
      </c>
      <c r="D28" s="1">
        <v>293.25</v>
      </c>
      <c r="E28" s="1">
        <v>30000</v>
      </c>
      <c r="F28" s="1">
        <f t="shared" si="0"/>
        <v>2</v>
      </c>
      <c r="G28" s="1">
        <v>2</v>
      </c>
      <c r="H28" s="1">
        <v>1.9910776505954799</v>
      </c>
      <c r="I28" s="1">
        <v>2</v>
      </c>
      <c r="J28">
        <f t="shared" si="1"/>
        <v>8.9223494045200802E-3</v>
      </c>
      <c r="K28">
        <f t="shared" si="2"/>
        <v>0</v>
      </c>
      <c r="L28">
        <f t="shared" si="3"/>
        <v>0</v>
      </c>
    </row>
    <row r="29" spans="1:12" x14ac:dyDescent="0.25">
      <c r="A29" s="1">
        <v>2</v>
      </c>
      <c r="B29" s="1">
        <v>5</v>
      </c>
      <c r="C29" s="1">
        <v>334.81</v>
      </c>
      <c r="D29" s="1">
        <v>293.25</v>
      </c>
      <c r="E29" s="1">
        <v>30000</v>
      </c>
      <c r="F29" s="1">
        <f t="shared" si="0"/>
        <v>2.8873917228103942</v>
      </c>
      <c r="G29" s="1">
        <v>2.9799000000000002</v>
      </c>
      <c r="H29" s="1">
        <v>2.9674302334551501</v>
      </c>
      <c r="I29" s="1">
        <v>2.9782999999999999</v>
      </c>
      <c r="J29">
        <f t="shared" si="1"/>
        <v>8.0038510644755867E-2</v>
      </c>
      <c r="K29">
        <f t="shared" si="2"/>
        <v>9.0908277189605702E-2</v>
      </c>
      <c r="L29">
        <f t="shared" si="3"/>
        <v>9.250827718960597E-2</v>
      </c>
    </row>
    <row r="30" spans="1:12" x14ac:dyDescent="0.25">
      <c r="A30" s="1">
        <v>2</v>
      </c>
      <c r="B30" s="1">
        <v>10</v>
      </c>
      <c r="C30" s="1">
        <v>325.18</v>
      </c>
      <c r="D30" s="1">
        <v>293.25</v>
      </c>
      <c r="E30" s="1">
        <v>30000</v>
      </c>
      <c r="F30" s="1">
        <f t="shared" si="0"/>
        <v>3.7582211086752264</v>
      </c>
      <c r="G30" s="1">
        <v>3.9256000000000002</v>
      </c>
      <c r="H30" s="1">
        <v>3.9102124410003798</v>
      </c>
      <c r="I30" s="1">
        <v>3.9198</v>
      </c>
      <c r="J30">
        <f t="shared" si="1"/>
        <v>0.15199133232515338</v>
      </c>
      <c r="K30">
        <f t="shared" si="2"/>
        <v>0.16157889132477354</v>
      </c>
      <c r="L30">
        <f t="shared" si="3"/>
        <v>0.16737889132477379</v>
      </c>
    </row>
    <row r="31" spans="1:12" x14ac:dyDescent="0.25">
      <c r="A31" s="1">
        <v>2</v>
      </c>
      <c r="B31" s="1">
        <v>20</v>
      </c>
      <c r="C31" s="1">
        <v>319.08999999999997</v>
      </c>
      <c r="D31" s="1">
        <v>293.25</v>
      </c>
      <c r="E31" s="1">
        <v>30000</v>
      </c>
      <c r="F31" s="1">
        <f t="shared" si="0"/>
        <v>4.6439628482972184</v>
      </c>
      <c r="G31" s="1">
        <v>4.8390000000000004</v>
      </c>
      <c r="H31" s="1">
        <v>4.7392711925727102</v>
      </c>
      <c r="I31" s="1">
        <v>4.8262999999999998</v>
      </c>
      <c r="J31">
        <f t="shared" si="1"/>
        <v>9.5308344275491841E-2</v>
      </c>
      <c r="K31">
        <f t="shared" si="2"/>
        <v>0.18233715170278142</v>
      </c>
      <c r="L31">
        <f t="shared" si="3"/>
        <v>0.19503715170278202</v>
      </c>
    </row>
    <row r="32" spans="1:12" x14ac:dyDescent="0.25">
      <c r="A32" s="1">
        <v>5</v>
      </c>
      <c r="B32" s="1">
        <v>0.2</v>
      </c>
      <c r="C32" s="1">
        <v>337.41</v>
      </c>
      <c r="D32" s="1">
        <v>293.25</v>
      </c>
      <c r="E32" s="1">
        <v>30000</v>
      </c>
      <c r="F32" s="1">
        <f t="shared" si="0"/>
        <v>2.7173913043478244</v>
      </c>
      <c r="G32" s="1">
        <v>2.5834999999999999</v>
      </c>
      <c r="H32" s="1">
        <v>2.5295551470289301</v>
      </c>
      <c r="I32" s="1">
        <v>2.5798000000000001</v>
      </c>
      <c r="J32">
        <f t="shared" si="1"/>
        <v>0.18783615731889425</v>
      </c>
      <c r="K32">
        <f t="shared" si="2"/>
        <v>0.13759130434782429</v>
      </c>
      <c r="L32">
        <f t="shared" si="3"/>
        <v>0.13389130434782448</v>
      </c>
    </row>
    <row r="33" spans="1:12" x14ac:dyDescent="0.25">
      <c r="A33" s="1">
        <v>5</v>
      </c>
      <c r="B33" s="1">
        <v>0.5</v>
      </c>
      <c r="C33" s="1">
        <v>334.68</v>
      </c>
      <c r="D33" s="1">
        <v>293.25</v>
      </c>
      <c r="E33" s="1">
        <v>30000</v>
      </c>
      <c r="F33" s="1">
        <f t="shared" si="0"/>
        <v>2.8964518464880515</v>
      </c>
      <c r="G33" s="1">
        <v>2.7639999999999998</v>
      </c>
      <c r="H33" s="1">
        <v>2.7201390702891799</v>
      </c>
      <c r="I33" s="1">
        <v>2.7608999999999999</v>
      </c>
      <c r="J33">
        <f t="shared" si="1"/>
        <v>0.17631277619887165</v>
      </c>
      <c r="K33">
        <f t="shared" si="2"/>
        <v>0.13555184648805163</v>
      </c>
      <c r="L33">
        <f t="shared" si="3"/>
        <v>0.13245184648805175</v>
      </c>
    </row>
    <row r="34" spans="1:12" x14ac:dyDescent="0.25">
      <c r="A34" s="1">
        <v>5</v>
      </c>
      <c r="B34" s="1">
        <v>1</v>
      </c>
      <c r="C34" s="1">
        <v>330.98</v>
      </c>
      <c r="D34" s="1">
        <v>293.25</v>
      </c>
      <c r="E34" s="1">
        <v>30000</v>
      </c>
      <c r="F34" s="1">
        <f t="shared" si="0"/>
        <v>3.1804929764113421</v>
      </c>
      <c r="G34" s="1">
        <v>3.0547</v>
      </c>
      <c r="H34" s="1">
        <v>3.0382550165454201</v>
      </c>
      <c r="I34" s="1">
        <v>3.0522999999999998</v>
      </c>
      <c r="J34">
        <f t="shared" si="1"/>
        <v>0.14223795986592203</v>
      </c>
      <c r="K34">
        <f t="shared" si="2"/>
        <v>0.12819297641134231</v>
      </c>
      <c r="L34">
        <f t="shared" si="3"/>
        <v>0.12579297641134213</v>
      </c>
    </row>
    <row r="35" spans="1:12" x14ac:dyDescent="0.25">
      <c r="A35" s="1">
        <v>5</v>
      </c>
      <c r="B35" s="1">
        <v>2</v>
      </c>
      <c r="C35" s="1">
        <v>325.64999999999998</v>
      </c>
      <c r="D35" s="1">
        <v>293.25</v>
      </c>
      <c r="E35" s="1">
        <v>30000</v>
      </c>
      <c r="F35" s="1">
        <f t="shared" si="0"/>
        <v>3.7037037037037064</v>
      </c>
      <c r="G35" s="1">
        <v>3.6004999999999998</v>
      </c>
      <c r="H35" s="1">
        <v>3.6007460387590999</v>
      </c>
      <c r="I35" s="1">
        <v>3.5992999999999999</v>
      </c>
      <c r="J35">
        <f t="shared" si="1"/>
        <v>0.10295766494460645</v>
      </c>
      <c r="K35">
        <f t="shared" si="2"/>
        <v>0.10440370370370644</v>
      </c>
      <c r="L35">
        <f t="shared" si="3"/>
        <v>0.10320370370370657</v>
      </c>
    </row>
    <row r="36" spans="1:12" x14ac:dyDescent="0.25">
      <c r="A36" s="1">
        <v>5</v>
      </c>
      <c r="B36" s="1">
        <v>5</v>
      </c>
      <c r="C36" s="1">
        <v>317.25</v>
      </c>
      <c r="D36" s="1">
        <v>293.25</v>
      </c>
      <c r="E36" s="1">
        <v>30000</v>
      </c>
      <c r="F36" s="1">
        <f t="shared" si="0"/>
        <v>5</v>
      </c>
      <c r="G36" s="1">
        <v>5</v>
      </c>
      <c r="H36" s="1">
        <v>4.9933867970586796</v>
      </c>
      <c r="I36" s="1">
        <v>5</v>
      </c>
      <c r="J36">
        <f t="shared" si="1"/>
        <v>6.6132029413203952E-3</v>
      </c>
      <c r="K36">
        <f t="shared" si="2"/>
        <v>0</v>
      </c>
      <c r="L36">
        <f t="shared" si="3"/>
        <v>0</v>
      </c>
    </row>
    <row r="37" spans="1:12" x14ac:dyDescent="0.25">
      <c r="A37" s="1">
        <v>5</v>
      </c>
      <c r="B37" s="1">
        <v>10</v>
      </c>
      <c r="C37" s="1">
        <v>311.45</v>
      </c>
      <c r="D37" s="1">
        <v>293.25</v>
      </c>
      <c r="E37" s="1">
        <v>30000</v>
      </c>
      <c r="F37" s="1">
        <f t="shared" si="0"/>
        <v>6.5934065934065975</v>
      </c>
      <c r="G37" s="1">
        <v>6.7586000000000004</v>
      </c>
      <c r="H37" s="1">
        <v>6.7639787844529096</v>
      </c>
      <c r="I37" s="1">
        <v>6.7567000000000004</v>
      </c>
      <c r="J37">
        <f t="shared" si="1"/>
        <v>0.17057219104631205</v>
      </c>
      <c r="K37">
        <f t="shared" si="2"/>
        <v>0.16329340659340286</v>
      </c>
      <c r="L37">
        <f t="shared" si="3"/>
        <v>0.16519340659340287</v>
      </c>
    </row>
    <row r="38" spans="1:12" x14ac:dyDescent="0.25">
      <c r="A38" s="1">
        <v>5</v>
      </c>
      <c r="B38" s="1">
        <v>20</v>
      </c>
      <c r="C38" s="1">
        <v>307.10000000000002</v>
      </c>
      <c r="D38" s="1">
        <v>293.25</v>
      </c>
      <c r="E38" s="1">
        <v>30000</v>
      </c>
      <c r="F38" s="1">
        <f t="shared" si="0"/>
        <v>8.6642599277978203</v>
      </c>
      <c r="G38" s="1">
        <v>9.0350999999999999</v>
      </c>
      <c r="H38" s="1">
        <v>8.9533913631796498</v>
      </c>
      <c r="I38" s="1">
        <v>9.0248000000000008</v>
      </c>
      <c r="J38">
        <f t="shared" si="1"/>
        <v>0.2891314353818295</v>
      </c>
      <c r="K38">
        <f t="shared" si="2"/>
        <v>0.36054007220218054</v>
      </c>
      <c r="L38">
        <f t="shared" si="3"/>
        <v>0.37084007220217963</v>
      </c>
    </row>
    <row r="39" spans="1:12" x14ac:dyDescent="0.25">
      <c r="A39" s="1">
        <v>10</v>
      </c>
      <c r="B39" s="1">
        <v>0.2</v>
      </c>
      <c r="C39" s="1">
        <v>315.85000000000002</v>
      </c>
      <c r="D39" s="1">
        <v>293.25</v>
      </c>
      <c r="E39" s="1">
        <v>30000</v>
      </c>
      <c r="F39" s="1">
        <f t="shared" si="0"/>
        <v>5.3097345132743312</v>
      </c>
      <c r="G39" s="1">
        <v>5.0444000000000004</v>
      </c>
      <c r="H39" s="1">
        <v>4.9091063532477497</v>
      </c>
      <c r="I39" s="1">
        <v>5.0366</v>
      </c>
      <c r="J39">
        <f t="shared" si="1"/>
        <v>0.40062816002658153</v>
      </c>
      <c r="K39">
        <f t="shared" si="2"/>
        <v>0.27313451327433125</v>
      </c>
      <c r="L39">
        <f t="shared" si="3"/>
        <v>0.26533451327433077</v>
      </c>
    </row>
    <row r="40" spans="1:12" x14ac:dyDescent="0.25">
      <c r="A40" s="1">
        <v>10</v>
      </c>
      <c r="B40" s="1">
        <v>0.5</v>
      </c>
      <c r="C40" s="1">
        <v>315.08999999999997</v>
      </c>
      <c r="D40" s="1">
        <v>293.25</v>
      </c>
      <c r="E40" s="1">
        <v>30000</v>
      </c>
      <c r="F40" s="1">
        <f t="shared" si="0"/>
        <v>5.4945054945055007</v>
      </c>
      <c r="G40" s="1">
        <v>5.2278000000000002</v>
      </c>
      <c r="H40" s="1">
        <v>5.1120059230063797</v>
      </c>
      <c r="I40" s="1">
        <v>5.2206000000000001</v>
      </c>
      <c r="J40">
        <f t="shared" si="1"/>
        <v>0.38249957149912106</v>
      </c>
      <c r="K40">
        <f t="shared" si="2"/>
        <v>0.27390549450550061</v>
      </c>
      <c r="L40">
        <f t="shared" si="3"/>
        <v>0.26670549450550052</v>
      </c>
    </row>
    <row r="41" spans="1:12" x14ac:dyDescent="0.25">
      <c r="A41" s="1">
        <v>10</v>
      </c>
      <c r="B41" s="1">
        <v>1</v>
      </c>
      <c r="C41" s="1">
        <v>313.97000000000003</v>
      </c>
      <c r="D41" s="1">
        <v>293.25</v>
      </c>
      <c r="E41" s="1">
        <v>30000</v>
      </c>
      <c r="F41" s="1">
        <f t="shared" si="0"/>
        <v>5.7915057915057835</v>
      </c>
      <c r="G41" s="1">
        <v>5.5281000000000002</v>
      </c>
      <c r="H41" s="1">
        <v>5.4301383469483202</v>
      </c>
      <c r="I41" s="1">
        <v>5.5217000000000001</v>
      </c>
      <c r="J41">
        <f t="shared" si="1"/>
        <v>0.36136744455746328</v>
      </c>
      <c r="K41">
        <f t="shared" si="2"/>
        <v>0.26980579150578343</v>
      </c>
      <c r="L41">
        <f t="shared" si="3"/>
        <v>0.26340579150578325</v>
      </c>
    </row>
    <row r="42" spans="1:12" x14ac:dyDescent="0.25">
      <c r="A42" s="1">
        <v>10</v>
      </c>
      <c r="B42" s="1">
        <v>2</v>
      </c>
      <c r="C42" s="1">
        <v>312.12</v>
      </c>
      <c r="D42" s="1">
        <v>293.25</v>
      </c>
      <c r="E42" s="1">
        <v>30000</v>
      </c>
      <c r="F42" s="1">
        <f t="shared" si="0"/>
        <v>6.3593004769475341</v>
      </c>
      <c r="G42" s="1">
        <v>6.1093999999999999</v>
      </c>
      <c r="H42" s="1">
        <v>6.0445846513209798</v>
      </c>
      <c r="I42" s="1">
        <v>6.1045999999999996</v>
      </c>
      <c r="J42">
        <f t="shared" si="1"/>
        <v>0.31471582562655431</v>
      </c>
      <c r="K42">
        <f t="shared" si="2"/>
        <v>0.2547004769475345</v>
      </c>
      <c r="L42">
        <f t="shared" si="3"/>
        <v>0.24990047694753414</v>
      </c>
    </row>
    <row r="43" spans="1:12" x14ac:dyDescent="0.25">
      <c r="A43" s="1">
        <v>10</v>
      </c>
      <c r="B43" s="1">
        <v>5</v>
      </c>
      <c r="C43" s="1">
        <v>308.45999999999998</v>
      </c>
      <c r="D43" s="1">
        <v>293.25</v>
      </c>
      <c r="E43" s="1">
        <v>30000</v>
      </c>
      <c r="F43" s="1">
        <f t="shared" si="0"/>
        <v>7.8895463510848236</v>
      </c>
      <c r="G43" s="1">
        <v>7.7141999999999999</v>
      </c>
      <c r="H43" s="1">
        <v>7.6790760291168496</v>
      </c>
      <c r="I43" s="1">
        <v>7.7125000000000004</v>
      </c>
      <c r="J43">
        <f t="shared" si="1"/>
        <v>0.21047032196797399</v>
      </c>
      <c r="K43">
        <f t="shared" si="2"/>
        <v>0.17704635108482325</v>
      </c>
      <c r="L43">
        <f t="shared" si="3"/>
        <v>0.17534635108482366</v>
      </c>
    </row>
    <row r="44" spans="1:12" x14ac:dyDescent="0.25">
      <c r="A44" s="1">
        <v>10</v>
      </c>
      <c r="B44" s="1">
        <v>10</v>
      </c>
      <c r="C44" s="1">
        <v>305.25</v>
      </c>
      <c r="D44" s="1">
        <v>293.25</v>
      </c>
      <c r="E44" s="1">
        <v>30000</v>
      </c>
      <c r="F44" s="1">
        <f t="shared" si="0"/>
        <v>10</v>
      </c>
      <c r="G44" s="1">
        <v>10</v>
      </c>
      <c r="H44" s="1">
        <v>10.0053928988709</v>
      </c>
      <c r="I44" s="1">
        <v>10</v>
      </c>
      <c r="J44">
        <f t="shared" si="1"/>
        <v>5.3928988708999981E-3</v>
      </c>
      <c r="K44">
        <f t="shared" si="2"/>
        <v>0</v>
      </c>
      <c r="L44">
        <f t="shared" si="3"/>
        <v>0</v>
      </c>
    </row>
    <row r="45" spans="1:12" x14ac:dyDescent="0.25">
      <c r="A45" s="1">
        <v>10</v>
      </c>
      <c r="B45" s="1">
        <v>20</v>
      </c>
      <c r="C45" s="1">
        <v>302.35000000000002</v>
      </c>
      <c r="D45" s="1">
        <v>293.25</v>
      </c>
      <c r="E45" s="1">
        <v>30000</v>
      </c>
      <c r="F45" s="1">
        <f t="shared" si="0"/>
        <v>13.186813186813154</v>
      </c>
      <c r="G45" s="1">
        <v>13.517300000000001</v>
      </c>
      <c r="H45" s="1">
        <v>13.492739285063999</v>
      </c>
      <c r="I45" s="1">
        <v>13.513400000000001</v>
      </c>
      <c r="J45">
        <f t="shared" si="1"/>
        <v>0.30592609825084516</v>
      </c>
      <c r="K45">
        <f t="shared" si="2"/>
        <v>0.32658681318684657</v>
      </c>
      <c r="L45">
        <f t="shared" si="3"/>
        <v>0.33048681318684636</v>
      </c>
    </row>
    <row r="46" spans="1:12" x14ac:dyDescent="0.25">
      <c r="A46" s="1">
        <v>20</v>
      </c>
      <c r="B46" s="1">
        <v>0.2</v>
      </c>
      <c r="C46" s="1">
        <v>304.69</v>
      </c>
      <c r="D46" s="1">
        <v>293.25</v>
      </c>
      <c r="E46" s="1">
        <v>30000</v>
      </c>
      <c r="F46" s="1">
        <f t="shared" si="0"/>
        <v>10.489510489510492</v>
      </c>
      <c r="G46" s="1">
        <v>9.9656000000000002</v>
      </c>
      <c r="H46" s="1">
        <v>9.7347817363153606</v>
      </c>
      <c r="I46" s="1">
        <v>9.9496000000000002</v>
      </c>
      <c r="J46">
        <f t="shared" si="1"/>
        <v>0.75472875319513122</v>
      </c>
      <c r="K46">
        <f t="shared" si="2"/>
        <v>0.53991048951049159</v>
      </c>
      <c r="L46">
        <f t="shared" si="3"/>
        <v>0.52391048951049157</v>
      </c>
    </row>
    <row r="47" spans="1:12" x14ac:dyDescent="0.25">
      <c r="A47" s="1">
        <v>20</v>
      </c>
      <c r="B47" s="1">
        <v>0.5</v>
      </c>
      <c r="C47" s="1">
        <v>304.49</v>
      </c>
      <c r="D47" s="1">
        <v>293.25</v>
      </c>
      <c r="E47" s="1">
        <v>30000</v>
      </c>
      <c r="F47" s="1">
        <f t="shared" si="0"/>
        <v>10.676156583629885</v>
      </c>
      <c r="G47" s="1">
        <v>10.1503</v>
      </c>
      <c r="H47" s="1">
        <v>9.9324008967214503</v>
      </c>
      <c r="I47" s="1">
        <v>10.1349</v>
      </c>
      <c r="J47">
        <f t="shared" si="1"/>
        <v>0.7437556869084343</v>
      </c>
      <c r="K47">
        <f t="shared" si="2"/>
        <v>0.5412565836298846</v>
      </c>
      <c r="L47">
        <f t="shared" si="3"/>
        <v>0.52585658362988497</v>
      </c>
    </row>
    <row r="48" spans="1:12" x14ac:dyDescent="0.25">
      <c r="A48" s="1">
        <v>20</v>
      </c>
      <c r="B48" s="1">
        <v>1</v>
      </c>
      <c r="C48" s="1">
        <v>304.18</v>
      </c>
      <c r="D48" s="1">
        <v>293.25</v>
      </c>
      <c r="E48" s="1">
        <v>30000</v>
      </c>
      <c r="F48" s="1">
        <f t="shared" si="0"/>
        <v>10.97895699908508</v>
      </c>
      <c r="G48" s="1">
        <v>10.4556</v>
      </c>
      <c r="H48" s="1">
        <v>10.2527880689697</v>
      </c>
      <c r="I48" s="1">
        <v>10.4411</v>
      </c>
      <c r="J48">
        <f t="shared" si="1"/>
        <v>0.72616893011537975</v>
      </c>
      <c r="K48">
        <f t="shared" si="2"/>
        <v>0.53785699908507922</v>
      </c>
      <c r="L48">
        <f t="shared" si="3"/>
        <v>0.52335699908507927</v>
      </c>
    </row>
    <row r="49" spans="1:12" x14ac:dyDescent="0.25">
      <c r="A49" s="1">
        <v>20</v>
      </c>
      <c r="B49" s="1">
        <v>2</v>
      </c>
      <c r="C49" s="1">
        <v>303.61</v>
      </c>
      <c r="D49" s="1">
        <v>293.25</v>
      </c>
      <c r="E49" s="1">
        <v>30000</v>
      </c>
      <c r="F49" s="1">
        <f t="shared" si="0"/>
        <v>11.583011583011567</v>
      </c>
      <c r="G49" s="1">
        <v>11.056100000000001</v>
      </c>
      <c r="H49" s="1">
        <v>10.8914170875326</v>
      </c>
      <c r="I49" s="1">
        <v>11.0434</v>
      </c>
      <c r="J49">
        <f t="shared" si="1"/>
        <v>0.69159449547896656</v>
      </c>
      <c r="K49">
        <f t="shared" si="2"/>
        <v>0.53961158301156686</v>
      </c>
      <c r="L49">
        <f t="shared" si="3"/>
        <v>0.52691158301156626</v>
      </c>
    </row>
    <row r="50" spans="1:12" x14ac:dyDescent="0.25">
      <c r="A50" s="1">
        <v>20</v>
      </c>
      <c r="B50" s="1">
        <v>5</v>
      </c>
      <c r="C50" s="1">
        <v>302.3</v>
      </c>
      <c r="D50" s="1">
        <v>293.25</v>
      </c>
      <c r="E50" s="1">
        <v>30000</v>
      </c>
      <c r="F50" s="1">
        <f t="shared" si="0"/>
        <v>13.259668508287277</v>
      </c>
      <c r="G50" s="1">
        <v>12.7819</v>
      </c>
      <c r="H50" s="1">
        <v>12.6869088787655</v>
      </c>
      <c r="I50" s="1">
        <v>12.7737</v>
      </c>
      <c r="J50">
        <f t="shared" si="1"/>
        <v>0.5727596295217765</v>
      </c>
      <c r="K50">
        <f t="shared" si="2"/>
        <v>0.48596850828727689</v>
      </c>
      <c r="L50">
        <f t="shared" si="3"/>
        <v>0.47776850828727646</v>
      </c>
    </row>
    <row r="51" spans="1:12" x14ac:dyDescent="0.25">
      <c r="A51" s="1">
        <v>20</v>
      </c>
      <c r="B51" s="1">
        <v>10</v>
      </c>
      <c r="C51" s="1">
        <v>300.86</v>
      </c>
      <c r="D51" s="1">
        <v>293.25</v>
      </c>
      <c r="E51" s="1">
        <v>30000</v>
      </c>
      <c r="F51" s="1">
        <f t="shared" si="0"/>
        <v>15.768725361366595</v>
      </c>
      <c r="G51" s="1">
        <v>15.4284</v>
      </c>
      <c r="H51" s="1">
        <v>15.4081149461789</v>
      </c>
      <c r="I51" s="1">
        <v>15.4251</v>
      </c>
      <c r="J51">
        <f t="shared" si="1"/>
        <v>0.36061041518769521</v>
      </c>
      <c r="K51">
        <f t="shared" si="2"/>
        <v>0.34362536136659472</v>
      </c>
      <c r="L51">
        <f t="shared" si="3"/>
        <v>0.3403253613665953</v>
      </c>
    </row>
    <row r="52" spans="1:12" x14ac:dyDescent="0.25">
      <c r="A52" s="1">
        <v>20</v>
      </c>
      <c r="B52" s="1">
        <v>20</v>
      </c>
      <c r="C52" s="1">
        <v>299.25</v>
      </c>
      <c r="D52" s="1">
        <v>293.25</v>
      </c>
      <c r="E52" s="1">
        <v>30000</v>
      </c>
      <c r="F52" s="1">
        <f t="shared" si="0"/>
        <v>20</v>
      </c>
      <c r="G52" s="1">
        <v>20</v>
      </c>
      <c r="H52" s="1">
        <v>19.9893554426557</v>
      </c>
      <c r="I52" s="1">
        <v>20</v>
      </c>
      <c r="J52">
        <f t="shared" si="1"/>
        <v>1.0644557344299699E-2</v>
      </c>
      <c r="K52">
        <f t="shared" si="2"/>
        <v>0</v>
      </c>
      <c r="L52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Brian_Yu</dc:creator>
  <cp:lastModifiedBy>lhf</cp:lastModifiedBy>
  <dcterms:created xsi:type="dcterms:W3CDTF">2015-06-05T18:19:34Z</dcterms:created>
  <dcterms:modified xsi:type="dcterms:W3CDTF">2020-07-13T04:39:08Z</dcterms:modified>
</cp:coreProperties>
</file>