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hf\Desktop\"/>
    </mc:Choice>
  </mc:AlternateContent>
  <bookViews>
    <workbookView xWindow="-108" yWindow="-108" windowWidth="23256" windowHeight="131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59" i="1" l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56" i="1"/>
  <c r="BB57" i="1"/>
  <c r="BB58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3" i="1"/>
  <c r="O161" i="1" l="1"/>
  <c r="O162" i="1"/>
  <c r="O163" i="1"/>
  <c r="O164" i="1"/>
  <c r="O165" i="1"/>
  <c r="O166" i="1"/>
  <c r="O167" i="1"/>
  <c r="O168" i="1"/>
  <c r="O160" i="1"/>
  <c r="M161" i="1"/>
  <c r="M162" i="1"/>
  <c r="M163" i="1"/>
  <c r="M164" i="1"/>
  <c r="M165" i="1"/>
  <c r="M166" i="1"/>
  <c r="M167" i="1"/>
  <c r="M168" i="1"/>
  <c r="M160" i="1"/>
  <c r="G161" i="1"/>
  <c r="G162" i="1"/>
  <c r="G163" i="1"/>
  <c r="G164" i="1"/>
  <c r="G165" i="1"/>
  <c r="G166" i="1"/>
  <c r="G167" i="1"/>
  <c r="G168" i="1"/>
  <c r="G160" i="1"/>
  <c r="I168" i="1"/>
  <c r="C168" i="1"/>
  <c r="C161" i="1"/>
  <c r="I161" i="1" s="1"/>
  <c r="C162" i="1"/>
  <c r="C163" i="1"/>
  <c r="C164" i="1"/>
  <c r="I164" i="1" s="1"/>
  <c r="C165" i="1"/>
  <c r="I165" i="1" s="1"/>
  <c r="C166" i="1"/>
  <c r="I166" i="1" s="1"/>
  <c r="C167" i="1"/>
  <c r="I167" i="1" s="1"/>
  <c r="C160" i="1"/>
  <c r="I160" i="1" s="1"/>
  <c r="F172" i="1"/>
  <c r="F173" i="1"/>
  <c r="F174" i="1"/>
  <c r="F175" i="1"/>
  <c r="F171" i="1"/>
  <c r="I162" i="1"/>
  <c r="I163" i="1"/>
  <c r="E105" i="1" l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06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08" i="1"/>
  <c r="G55" i="1" l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55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55" i="1"/>
  <c r="W56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55" i="1"/>
  <c r="E53" i="1"/>
  <c r="G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AS10" i="1"/>
  <c r="AS17" i="1"/>
  <c r="AS24" i="1"/>
  <c r="AS31" i="1"/>
  <c r="AS38" i="1"/>
  <c r="AS45" i="1"/>
  <c r="AS4" i="1"/>
  <c r="AS11" i="1"/>
  <c r="AS18" i="1"/>
  <c r="AS25" i="1"/>
  <c r="AS32" i="1"/>
  <c r="AS39" i="1"/>
  <c r="AS46" i="1"/>
  <c r="AS5" i="1"/>
  <c r="AS12" i="1"/>
  <c r="AS19" i="1"/>
  <c r="AS26" i="1"/>
  <c r="AS33" i="1"/>
  <c r="AS40" i="1"/>
  <c r="AS47" i="1"/>
  <c r="AS6" i="1"/>
  <c r="AS13" i="1"/>
  <c r="AS20" i="1"/>
  <c r="AS27" i="1"/>
  <c r="AS34" i="1"/>
  <c r="AS41" i="1"/>
  <c r="AS48" i="1"/>
  <c r="AS7" i="1"/>
  <c r="AS14" i="1"/>
  <c r="AS21" i="1"/>
  <c r="AS28" i="1"/>
  <c r="AS35" i="1"/>
  <c r="AS42" i="1"/>
  <c r="AS49" i="1"/>
  <c r="AS8" i="1"/>
  <c r="AS15" i="1"/>
  <c r="AS22" i="1"/>
  <c r="AS29" i="1"/>
  <c r="AS36" i="1"/>
  <c r="AS43" i="1"/>
  <c r="AS50" i="1"/>
  <c r="AS9" i="1"/>
  <c r="AS16" i="1"/>
  <c r="AS23" i="1"/>
  <c r="AS30" i="1"/>
  <c r="AS37" i="1"/>
  <c r="AS44" i="1"/>
  <c r="AS51" i="1"/>
  <c r="AS3" i="1"/>
  <c r="AE51" i="1"/>
  <c r="W51" i="1"/>
  <c r="O51" i="1"/>
  <c r="G51" i="1"/>
  <c r="AE50" i="1"/>
  <c r="W50" i="1"/>
  <c r="O50" i="1"/>
  <c r="G50" i="1"/>
  <c r="AE49" i="1"/>
  <c r="W49" i="1"/>
  <c r="O49" i="1"/>
  <c r="G49" i="1"/>
  <c r="AE48" i="1"/>
  <c r="W48" i="1"/>
  <c r="O48" i="1"/>
  <c r="G48" i="1"/>
  <c r="AE47" i="1"/>
  <c r="W47" i="1"/>
  <c r="O47" i="1"/>
  <c r="G47" i="1"/>
  <c r="AE46" i="1"/>
  <c r="W46" i="1"/>
  <c r="O46" i="1"/>
  <c r="G46" i="1"/>
  <c r="AE45" i="1"/>
  <c r="W45" i="1"/>
  <c r="O45" i="1"/>
  <c r="G45" i="1"/>
  <c r="AE44" i="1"/>
  <c r="W44" i="1"/>
  <c r="O44" i="1"/>
  <c r="G44" i="1"/>
  <c r="AE43" i="1"/>
  <c r="W43" i="1"/>
  <c r="O43" i="1"/>
  <c r="G43" i="1"/>
  <c r="AE42" i="1"/>
  <c r="W42" i="1"/>
  <c r="O42" i="1"/>
  <c r="G42" i="1"/>
  <c r="AE41" i="1"/>
  <c r="W41" i="1"/>
  <c r="O41" i="1"/>
  <c r="G41" i="1"/>
  <c r="AE40" i="1"/>
  <c r="W40" i="1"/>
  <c r="O40" i="1"/>
  <c r="G40" i="1"/>
  <c r="AE39" i="1"/>
  <c r="W39" i="1"/>
  <c r="O39" i="1"/>
  <c r="G39" i="1"/>
  <c r="AE38" i="1"/>
  <c r="W38" i="1"/>
  <c r="O38" i="1"/>
  <c r="G38" i="1"/>
  <c r="AE37" i="1"/>
  <c r="W37" i="1"/>
  <c r="O37" i="1"/>
  <c r="G37" i="1"/>
  <c r="AE36" i="1"/>
  <c r="W36" i="1"/>
  <c r="O36" i="1"/>
  <c r="G36" i="1"/>
  <c r="AE35" i="1"/>
  <c r="W35" i="1"/>
  <c r="O35" i="1"/>
  <c r="G35" i="1"/>
  <c r="AE34" i="1"/>
  <c r="W34" i="1"/>
  <c r="O34" i="1"/>
  <c r="G34" i="1"/>
  <c r="AE33" i="1"/>
  <c r="W33" i="1"/>
  <c r="O33" i="1"/>
  <c r="G33" i="1"/>
  <c r="AE32" i="1"/>
  <c r="W32" i="1"/>
  <c r="O32" i="1"/>
  <c r="G32" i="1"/>
  <c r="AE31" i="1"/>
  <c r="W31" i="1"/>
  <c r="O31" i="1"/>
  <c r="G31" i="1"/>
  <c r="AE30" i="1"/>
  <c r="W30" i="1"/>
  <c r="O30" i="1"/>
  <c r="G30" i="1"/>
  <c r="AE29" i="1"/>
  <c r="W29" i="1"/>
  <c r="O29" i="1"/>
  <c r="G29" i="1"/>
  <c r="AE28" i="1"/>
  <c r="W28" i="1"/>
  <c r="O28" i="1"/>
  <c r="G28" i="1"/>
  <c r="AE27" i="1"/>
  <c r="W27" i="1"/>
  <c r="O27" i="1"/>
  <c r="G27" i="1"/>
  <c r="AE26" i="1"/>
  <c r="W26" i="1"/>
  <c r="O26" i="1"/>
  <c r="G26" i="1"/>
  <c r="AE25" i="1"/>
  <c r="W25" i="1"/>
  <c r="O25" i="1"/>
  <c r="G25" i="1"/>
  <c r="AE24" i="1"/>
  <c r="W24" i="1"/>
  <c r="O24" i="1"/>
  <c r="G24" i="1"/>
  <c r="AE23" i="1"/>
  <c r="W23" i="1"/>
  <c r="O23" i="1"/>
  <c r="G23" i="1"/>
  <c r="AE22" i="1"/>
  <c r="W22" i="1"/>
  <c r="O22" i="1"/>
  <c r="G22" i="1"/>
  <c r="AE21" i="1"/>
  <c r="W21" i="1"/>
  <c r="O21" i="1"/>
  <c r="G21" i="1"/>
  <c r="AE20" i="1"/>
  <c r="W20" i="1"/>
  <c r="O20" i="1"/>
  <c r="G20" i="1"/>
  <c r="AE19" i="1"/>
  <c r="W19" i="1"/>
  <c r="O19" i="1"/>
  <c r="G19" i="1"/>
  <c r="AE18" i="1"/>
  <c r="W18" i="1"/>
  <c r="O18" i="1"/>
  <c r="G18" i="1"/>
  <c r="AE17" i="1"/>
  <c r="W17" i="1"/>
  <c r="O17" i="1"/>
  <c r="G17" i="1"/>
  <c r="AE16" i="1"/>
  <c r="W16" i="1"/>
  <c r="O16" i="1"/>
  <c r="G16" i="1"/>
  <c r="AE15" i="1"/>
  <c r="W15" i="1"/>
  <c r="O15" i="1"/>
  <c r="G15" i="1"/>
  <c r="AE14" i="1"/>
  <c r="W14" i="1"/>
  <c r="O14" i="1"/>
  <c r="G14" i="1"/>
  <c r="AE13" i="1"/>
  <c r="W13" i="1"/>
  <c r="O13" i="1"/>
  <c r="G13" i="1"/>
  <c r="AE12" i="1"/>
  <c r="W12" i="1"/>
  <c r="O12" i="1"/>
  <c r="G12" i="1"/>
  <c r="AE11" i="1"/>
  <c r="W11" i="1"/>
  <c r="O11" i="1"/>
  <c r="G11" i="1"/>
  <c r="AE10" i="1"/>
  <c r="W10" i="1"/>
  <c r="O10" i="1"/>
  <c r="G10" i="1"/>
  <c r="AE9" i="1"/>
  <c r="W9" i="1"/>
  <c r="O9" i="1"/>
  <c r="G9" i="1"/>
  <c r="AE8" i="1"/>
  <c r="W8" i="1"/>
  <c r="O8" i="1"/>
  <c r="G8" i="1"/>
  <c r="AE7" i="1"/>
  <c r="W7" i="1"/>
  <c r="O7" i="1"/>
  <c r="G7" i="1"/>
  <c r="AE6" i="1"/>
  <c r="W6" i="1"/>
  <c r="O6" i="1"/>
  <c r="G6" i="1"/>
  <c r="AE5" i="1"/>
  <c r="W5" i="1"/>
  <c r="O5" i="1"/>
  <c r="G5" i="1"/>
  <c r="AE4" i="1"/>
  <c r="W4" i="1"/>
  <c r="O4" i="1"/>
  <c r="G4" i="1"/>
  <c r="AE3" i="1"/>
  <c r="W3" i="1"/>
  <c r="O3" i="1"/>
  <c r="G3" i="1"/>
</calcChain>
</file>

<file path=xl/sharedStrings.xml><?xml version="1.0" encoding="utf-8"?>
<sst xmlns="http://schemas.openxmlformats.org/spreadsheetml/2006/main" count="52" uniqueCount="34">
  <si>
    <t>elipse</t>
    <phoneticPr fontId="1" type="noConversion"/>
  </si>
  <si>
    <t>左右</t>
    <phoneticPr fontId="1" type="noConversion"/>
  </si>
  <si>
    <t>上下</t>
    <phoneticPr fontId="1" type="noConversion"/>
  </si>
  <si>
    <t>km</t>
    <phoneticPr fontId="1" type="noConversion"/>
  </si>
  <si>
    <t>kp</t>
    <phoneticPr fontId="1" type="noConversion"/>
  </si>
  <si>
    <t>K11</t>
    <phoneticPr fontId="1" type="noConversion"/>
  </si>
  <si>
    <t>K33</t>
  </si>
  <si>
    <t>K11</t>
  </si>
  <si>
    <t>FM</t>
    <phoneticPr fontId="1" type="noConversion"/>
  </si>
  <si>
    <t>R = 0.49</t>
    <phoneticPr fontId="1" type="noConversion"/>
  </si>
  <si>
    <t>r = 0.3</t>
    <phoneticPr fontId="1" type="noConversion"/>
  </si>
  <si>
    <t>NAN</t>
    <phoneticPr fontId="1" type="noConversion"/>
  </si>
  <si>
    <t>FE</t>
    <phoneticPr fontId="1" type="noConversion"/>
  </si>
  <si>
    <t>Kp</t>
  </si>
  <si>
    <t>Km</t>
  </si>
  <si>
    <t>f</t>
  </si>
  <si>
    <t>Conductivity</t>
  </si>
  <si>
    <t>MISORIENT</t>
    <phoneticPr fontId="1" type="noConversion"/>
  </si>
  <si>
    <t>cones</t>
    <phoneticPr fontId="1" type="noConversion"/>
  </si>
  <si>
    <t>H</t>
    <phoneticPr fontId="1" type="noConversion"/>
  </si>
  <si>
    <t>r</t>
    <phoneticPr fontId="1" type="noConversion"/>
  </si>
  <si>
    <t>donuts</t>
    <phoneticPr fontId="1" type="noConversion"/>
  </si>
  <si>
    <t>相同f 下 K 和 形状的关系</t>
    <phoneticPr fontId="1" type="noConversion"/>
  </si>
  <si>
    <t>a</t>
    <phoneticPr fontId="1" type="noConversion"/>
  </si>
  <si>
    <t>f</t>
    <phoneticPr fontId="1" type="noConversion"/>
  </si>
  <si>
    <t>球</t>
    <phoneticPr fontId="1" type="noConversion"/>
  </si>
  <si>
    <t>r</t>
    <phoneticPr fontId="1" type="noConversion"/>
  </si>
  <si>
    <t>正方体</t>
    <phoneticPr fontId="1" type="noConversion"/>
  </si>
  <si>
    <t>k vs size</t>
    <phoneticPr fontId="1" type="noConversion"/>
  </si>
  <si>
    <t>km = 20</t>
    <phoneticPr fontId="1" type="noConversion"/>
  </si>
  <si>
    <t>kp = 80</t>
    <phoneticPr fontId="1" type="noConversion"/>
  </si>
  <si>
    <t>k</t>
    <phoneticPr fontId="1" type="noConversion"/>
  </si>
  <si>
    <t>k球/k正方体</t>
    <phoneticPr fontId="1" type="noConversion"/>
  </si>
  <si>
    <t>relative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</si>
</sst>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0-90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Sheet1!$G$3:$G$51</c:f>
              <c:numCache>
                <c:formatCode>General</c:formatCode>
                <c:ptCount val="49"/>
                <c:pt idx="0">
                  <c:v>0.2</c:v>
                </c:pt>
                <c:pt idx="1">
                  <c:v>0.23627628573678824</c:v>
                </c:pt>
                <c:pt idx="2">
                  <c:v>0.26151197506919172</c:v>
                </c:pt>
                <c:pt idx="3">
                  <c:v>0.28013166188108413</c:v>
                </c:pt>
                <c:pt idx="4">
                  <c:v>0.29444962457672863</c:v>
                </c:pt>
                <c:pt idx="5">
                  <c:v>0.2999175226812627</c:v>
                </c:pt>
                <c:pt idx="6">
                  <c:v>0.30280854929470841</c:v>
                </c:pt>
                <c:pt idx="7">
                  <c:v>0.42967631051274702</c:v>
                </c:pt>
                <c:pt idx="8">
                  <c:v>0.50000000000000011</c:v>
                </c:pt>
                <c:pt idx="9">
                  <c:v>0.56828944875923482</c:v>
                </c:pt>
                <c:pt idx="10">
                  <c:v>0.63498782939993659</c:v>
                </c:pt>
                <c:pt idx="11">
                  <c:v>0.70032098044937274</c:v>
                </c:pt>
                <c:pt idx="12">
                  <c:v>0.72966070777088665</c:v>
                </c:pt>
                <c:pt idx="13">
                  <c:v>0.74626865671641807</c:v>
                </c:pt>
                <c:pt idx="14">
                  <c:v>0.79375578780261968</c:v>
                </c:pt>
                <c:pt idx="15">
                  <c:v>0.88790233074361835</c:v>
                </c:pt>
                <c:pt idx="16">
                  <c:v>1</c:v>
                </c:pt>
                <c:pt idx="17">
                  <c:v>1.1365788975184696</c:v>
                </c:pt>
                <c:pt idx="18">
                  <c:v>1.3076168682576008</c:v>
                </c:pt>
                <c:pt idx="19">
                  <c:v>1.400723707248746</c:v>
                </c:pt>
                <c:pt idx="20">
                  <c:v>1.4593214155417737</c:v>
                </c:pt>
                <c:pt idx="21">
                  <c:v>1.5113350125944589</c:v>
                </c:pt>
                <c:pt idx="22">
                  <c:v>1.6227180527383369</c:v>
                </c:pt>
                <c:pt idx="23">
                  <c:v>1.7756732761171949</c:v>
                </c:pt>
                <c:pt idx="24">
                  <c:v>2</c:v>
                </c:pt>
                <c:pt idx="25">
                  <c:v>2.3626698168930909</c:v>
                </c:pt>
                <c:pt idx="26">
                  <c:v>2.614948790586185</c:v>
                </c:pt>
                <c:pt idx="27">
                  <c:v>2.8011204481792733</c:v>
                </c:pt>
                <c:pt idx="28">
                  <c:v>3.6540803897685779</c:v>
                </c:pt>
                <c:pt idx="29">
                  <c:v>3.7783375314861471</c:v>
                </c:pt>
                <c:pt idx="30">
                  <c:v>3.9682539682539746</c:v>
                </c:pt>
                <c:pt idx="31">
                  <c:v>4.2964554242749813</c:v>
                </c:pt>
                <c:pt idx="32">
                  <c:v>5</c:v>
                </c:pt>
                <c:pt idx="33">
                  <c:v>5.6818181818181959</c:v>
                </c:pt>
                <c:pt idx="34">
                  <c:v>6.3492063492063568</c:v>
                </c:pt>
                <c:pt idx="35">
                  <c:v>7.2202166064982176</c:v>
                </c:pt>
                <c:pt idx="36">
                  <c:v>7.3529411764705914</c:v>
                </c:pt>
                <c:pt idx="37">
                  <c:v>7.5566750629722943</c:v>
                </c:pt>
                <c:pt idx="38">
                  <c:v>7.9365079365079643</c:v>
                </c:pt>
                <c:pt idx="39">
                  <c:v>8.8757396449704267</c:v>
                </c:pt>
                <c:pt idx="40">
                  <c:v>10</c:v>
                </c:pt>
                <c:pt idx="41">
                  <c:v>11.363636363636362</c:v>
                </c:pt>
                <c:pt idx="42">
                  <c:v>14.354066985646007</c:v>
                </c:pt>
                <c:pt idx="43">
                  <c:v>14.492753623188454</c:v>
                </c:pt>
                <c:pt idx="44">
                  <c:v>14.705882352941234</c:v>
                </c:pt>
                <c:pt idx="45">
                  <c:v>15.113350125944589</c:v>
                </c:pt>
                <c:pt idx="46">
                  <c:v>16.238159675236837</c:v>
                </c:pt>
                <c:pt idx="47">
                  <c:v>17.751479289940853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6-4A33-8161-126B541927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Sheet1!$O$3:$O$51</c:f>
              <c:numCache>
                <c:formatCode>General</c:formatCode>
                <c:ptCount val="49"/>
                <c:pt idx="0">
                  <c:v>0.2</c:v>
                </c:pt>
                <c:pt idx="1">
                  <c:v>0.23872520739252392</c:v>
                </c:pt>
                <c:pt idx="2">
                  <c:v>0.26924543965536585</c:v>
                </c:pt>
                <c:pt idx="3">
                  <c:v>0.29430519448668274</c:v>
                </c:pt>
                <c:pt idx="4">
                  <c:v>0.31547399968452605</c:v>
                </c:pt>
                <c:pt idx="5">
                  <c:v>0.32408782780133422</c:v>
                </c:pt>
                <c:pt idx="6">
                  <c:v>0.32876712328767127</c:v>
                </c:pt>
                <c:pt idx="7">
                  <c:v>0.4326663061114116</c:v>
                </c:pt>
                <c:pt idx="8">
                  <c:v>0.50000000000000011</c:v>
                </c:pt>
                <c:pt idx="9">
                  <c:v>0.571673574389024</c:v>
                </c:pt>
                <c:pt idx="10">
                  <c:v>0.6494560805325541</c:v>
                </c:pt>
                <c:pt idx="11">
                  <c:v>0.73574494175352556</c:v>
                </c:pt>
                <c:pt idx="12">
                  <c:v>0.77876565643455131</c:v>
                </c:pt>
                <c:pt idx="13">
                  <c:v>0.80461311519377776</c:v>
                </c:pt>
                <c:pt idx="14">
                  <c:v>0.80618071884447451</c:v>
                </c:pt>
                <c:pt idx="15">
                  <c:v>0.89172921156275553</c:v>
                </c:pt>
                <c:pt idx="16">
                  <c:v>1</c:v>
                </c:pt>
                <c:pt idx="17">
                  <c:v>1.1432926829268295</c:v>
                </c:pt>
                <c:pt idx="18">
                  <c:v>1.3461969934933815</c:v>
                </c:pt>
                <c:pt idx="19">
                  <c:v>1.4714898835070518</c:v>
                </c:pt>
                <c:pt idx="20">
                  <c:v>1.5574302401038296</c:v>
                </c:pt>
                <c:pt idx="21">
                  <c:v>1.5455950540958272</c:v>
                </c:pt>
                <c:pt idx="22">
                  <c:v>1.6436104643199563</c:v>
                </c:pt>
                <c:pt idx="23">
                  <c:v>1.7833259028087394</c:v>
                </c:pt>
                <c:pt idx="24">
                  <c:v>2</c:v>
                </c:pt>
                <c:pt idx="25">
                  <c:v>2.3871096081161736</c:v>
                </c:pt>
                <c:pt idx="26">
                  <c:v>2.692393986986763</c:v>
                </c:pt>
                <c:pt idx="27">
                  <c:v>2.943340691685064</c:v>
                </c:pt>
                <c:pt idx="28">
                  <c:v>3.7570444583594242</c:v>
                </c:pt>
                <c:pt idx="29">
                  <c:v>3.86349001931745</c:v>
                </c:pt>
                <c:pt idx="30">
                  <c:v>4.0309035942223739</c:v>
                </c:pt>
                <c:pt idx="31">
                  <c:v>4.3258832011535766</c:v>
                </c:pt>
                <c:pt idx="32">
                  <c:v>5</c:v>
                </c:pt>
                <c:pt idx="33">
                  <c:v>5.7170080990948202</c:v>
                </c:pt>
                <c:pt idx="34">
                  <c:v>6.4935064935065068</c:v>
                </c:pt>
                <c:pt idx="35">
                  <c:v>7.439553626782395</c:v>
                </c:pt>
                <c:pt idx="36">
                  <c:v>7.5519194461925805</c:v>
                </c:pt>
                <c:pt idx="37">
                  <c:v>7.7269800386349141</c:v>
                </c:pt>
                <c:pt idx="38">
                  <c:v>8.059100067159175</c:v>
                </c:pt>
                <c:pt idx="39">
                  <c:v>8.915304606240726</c:v>
                </c:pt>
                <c:pt idx="40">
                  <c:v>10</c:v>
                </c:pt>
                <c:pt idx="41">
                  <c:v>11.428571428571429</c:v>
                </c:pt>
                <c:pt idx="42">
                  <c:v>14.796547472256552</c:v>
                </c:pt>
                <c:pt idx="43">
                  <c:v>14.906832298136731</c:v>
                </c:pt>
                <c:pt idx="44">
                  <c:v>15.094339622641531</c:v>
                </c:pt>
                <c:pt idx="45">
                  <c:v>15.463917525773214</c:v>
                </c:pt>
                <c:pt idx="46">
                  <c:v>16.438356164383663</c:v>
                </c:pt>
                <c:pt idx="47">
                  <c:v>17.83060921248153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6-4A33-8161-126B541927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Sheet1!$W$3:$W$51</c:f>
              <c:numCache>
                <c:formatCode>General</c:formatCode>
                <c:ptCount val="49"/>
                <c:pt idx="0">
                  <c:v>0.2</c:v>
                </c:pt>
                <c:pt idx="1">
                  <c:v>0.24374390640233995</c:v>
                </c:pt>
                <c:pt idx="2">
                  <c:v>0.28706073726766018</c:v>
                </c:pt>
                <c:pt idx="3">
                  <c:v>0.33056029970800516</c:v>
                </c:pt>
                <c:pt idx="4">
                  <c:v>0.37456690701376538</c:v>
                </c:pt>
                <c:pt idx="5">
                  <c:v>0.39481476607225108</c:v>
                </c:pt>
                <c:pt idx="6">
                  <c:v>0.40644899065167328</c:v>
                </c:pt>
                <c:pt idx="7">
                  <c:v>0.43760484282692735</c:v>
                </c:pt>
                <c:pt idx="8">
                  <c:v>0.50000000000000011</c:v>
                </c:pt>
                <c:pt idx="9">
                  <c:v>0.57831325301204817</c:v>
                </c:pt>
                <c:pt idx="10">
                  <c:v>0.68154711194411322</c:v>
                </c:pt>
                <c:pt idx="11">
                  <c:v>0.82638936712347644</c:v>
                </c:pt>
                <c:pt idx="12">
                  <c:v>0.91428571428571426</c:v>
                </c:pt>
                <c:pt idx="13">
                  <c:v>0.9734728644439038</c:v>
                </c:pt>
                <c:pt idx="14">
                  <c:v>0.82587749483826589</c:v>
                </c:pt>
                <c:pt idx="15">
                  <c:v>0.89820359281437145</c:v>
                </c:pt>
                <c:pt idx="16">
                  <c:v>1</c:v>
                </c:pt>
                <c:pt idx="17">
                  <c:v>1.1566265060240963</c:v>
                </c:pt>
                <c:pt idx="18">
                  <c:v>1.4352350197344823</c:v>
                </c:pt>
                <c:pt idx="19">
                  <c:v>1.6526649221870275</c:v>
                </c:pt>
                <c:pt idx="20">
                  <c:v>1.8284321194575652</c:v>
                </c:pt>
                <c:pt idx="21">
                  <c:v>1.5987210231814548</c:v>
                </c:pt>
                <c:pt idx="22">
                  <c:v>1.6773832820799561</c:v>
                </c:pt>
                <c:pt idx="23">
                  <c:v>1.7964071856287438</c:v>
                </c:pt>
                <c:pt idx="24">
                  <c:v>2</c:v>
                </c:pt>
                <c:pt idx="25">
                  <c:v>2.4375380865326042</c:v>
                </c:pt>
                <c:pt idx="26">
                  <c:v>2.8708133971291896</c:v>
                </c:pt>
                <c:pt idx="27">
                  <c:v>3.3057851239669462</c:v>
                </c:pt>
                <c:pt idx="28">
                  <c:v>3.9138943248532332</c:v>
                </c:pt>
                <c:pt idx="29">
                  <c:v>3.9960039960039997</c:v>
                </c:pt>
                <c:pt idx="30">
                  <c:v>4.1293874741913283</c:v>
                </c:pt>
                <c:pt idx="31">
                  <c:v>4.3763676148796566</c:v>
                </c:pt>
                <c:pt idx="32">
                  <c:v>5</c:v>
                </c:pt>
                <c:pt idx="33">
                  <c:v>5.7831325301204819</c:v>
                </c:pt>
                <c:pt idx="34">
                  <c:v>6.8143100511073422</c:v>
                </c:pt>
                <c:pt idx="35">
                  <c:v>7.772020725388602</c:v>
                </c:pt>
                <c:pt idx="36">
                  <c:v>7.8534031413612704</c:v>
                </c:pt>
                <c:pt idx="37">
                  <c:v>7.9946702198534361</c:v>
                </c:pt>
                <c:pt idx="38">
                  <c:v>8.2587749483826727</c:v>
                </c:pt>
                <c:pt idx="39">
                  <c:v>8.9820359281437412</c:v>
                </c:pt>
                <c:pt idx="40">
                  <c:v>10</c:v>
                </c:pt>
                <c:pt idx="41">
                  <c:v>11.560693641618503</c:v>
                </c:pt>
                <c:pt idx="42">
                  <c:v>15.483870967741936</c:v>
                </c:pt>
                <c:pt idx="43">
                  <c:v>15.564202334630391</c:v>
                </c:pt>
                <c:pt idx="44">
                  <c:v>15.706806282722541</c:v>
                </c:pt>
                <c:pt idx="45">
                  <c:v>15.978695073235706</c:v>
                </c:pt>
                <c:pt idx="46">
                  <c:v>16.783216783216837</c:v>
                </c:pt>
                <c:pt idx="47">
                  <c:v>17.964071856287561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6-4A33-8161-126B541927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Sheet1!$AE$3:$AE$51</c:f>
              <c:numCache>
                <c:formatCode>General</c:formatCode>
                <c:ptCount val="49"/>
                <c:pt idx="0">
                  <c:v>0.2</c:v>
                </c:pt>
                <c:pt idx="1">
                  <c:v>0.24732578989674148</c:v>
                </c:pt>
                <c:pt idx="2">
                  <c:v>0.3028620463378931</c:v>
                </c:pt>
                <c:pt idx="3">
                  <c:v>0.37080526543476922</c:v>
                </c:pt>
                <c:pt idx="4">
                  <c:v>0.45759609517998789</c:v>
                </c:pt>
                <c:pt idx="5">
                  <c:v>0.50598751897453187</c:v>
                </c:pt>
                <c:pt idx="6">
                  <c:v>0.53693677569466203</c:v>
                </c:pt>
                <c:pt idx="7">
                  <c:v>0.44023772837332165</c:v>
                </c:pt>
                <c:pt idx="8">
                  <c:v>0.50000000000000011</c:v>
                </c:pt>
                <c:pt idx="9">
                  <c:v>0.58277888397843725</c:v>
                </c:pt>
                <c:pt idx="10">
                  <c:v>0.70800637205734873</c:v>
                </c:pt>
                <c:pt idx="11">
                  <c:v>0.92699884125144849</c:v>
                </c:pt>
                <c:pt idx="12">
                  <c:v>1.0956902848794743</c:v>
                </c:pt>
                <c:pt idx="13">
                  <c:v>1.2308954764591247</c:v>
                </c:pt>
                <c:pt idx="14">
                  <c:v>0.83606214728628181</c:v>
                </c:pt>
                <c:pt idx="15">
                  <c:v>0.90171325518485135</c:v>
                </c:pt>
                <c:pt idx="16">
                  <c:v>1</c:v>
                </c:pt>
                <c:pt idx="17">
                  <c:v>1.1656143759106363</c:v>
                </c:pt>
                <c:pt idx="18">
                  <c:v>1.5141955835962144</c:v>
                </c:pt>
                <c:pt idx="19">
                  <c:v>1.8538544724239159</c:v>
                </c:pt>
                <c:pt idx="20">
                  <c:v>2.1909804637575321</c:v>
                </c:pt>
                <c:pt idx="21">
                  <c:v>1.625575724735844</c:v>
                </c:pt>
                <c:pt idx="22">
                  <c:v>1.6949152542372892</c:v>
                </c:pt>
                <c:pt idx="23">
                  <c:v>1.8034265103697034</c:v>
                </c:pt>
                <c:pt idx="24">
                  <c:v>2</c:v>
                </c:pt>
                <c:pt idx="25">
                  <c:v>2.4732069249793907</c:v>
                </c:pt>
                <c:pt idx="26">
                  <c:v>3.0287733467945523</c:v>
                </c:pt>
                <c:pt idx="27">
                  <c:v>3.7071362372567251</c:v>
                </c:pt>
                <c:pt idx="28">
                  <c:v>3.992015968063872</c:v>
                </c:pt>
                <c:pt idx="29">
                  <c:v>4.0636640704368476</c:v>
                </c:pt>
                <c:pt idx="30">
                  <c:v>4.1797283176593547</c:v>
                </c:pt>
                <c:pt idx="31">
                  <c:v>4.4020542920029362</c:v>
                </c:pt>
                <c:pt idx="32">
                  <c:v>5</c:v>
                </c:pt>
                <c:pt idx="33">
                  <c:v>5.8280718795531881</c:v>
                </c:pt>
                <c:pt idx="34">
                  <c:v>7.0796460176991198</c:v>
                </c:pt>
                <c:pt idx="35">
                  <c:v>7.9365079365079643</c:v>
                </c:pt>
                <c:pt idx="36">
                  <c:v>8.010680907877191</c:v>
                </c:pt>
                <c:pt idx="37">
                  <c:v>8.1300813008130124</c:v>
                </c:pt>
                <c:pt idx="38">
                  <c:v>8.3623693379791142</c:v>
                </c:pt>
                <c:pt idx="39">
                  <c:v>9.0157776108189314</c:v>
                </c:pt>
                <c:pt idx="40">
                  <c:v>10</c:v>
                </c:pt>
                <c:pt idx="41">
                  <c:v>11.650485436893256</c:v>
                </c:pt>
                <c:pt idx="42">
                  <c:v>15.831134564643833</c:v>
                </c:pt>
                <c:pt idx="43">
                  <c:v>15.894039735099433</c:v>
                </c:pt>
                <c:pt idx="44">
                  <c:v>16.021361815754442</c:v>
                </c:pt>
                <c:pt idx="45">
                  <c:v>16.260162601626025</c:v>
                </c:pt>
                <c:pt idx="46">
                  <c:v>16.949152542372918</c:v>
                </c:pt>
                <c:pt idx="47">
                  <c:v>18.045112781954948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6-4A33-8161-126B5419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60952"/>
        <c:axId val="615860296"/>
      </c:lineChart>
      <c:catAx>
        <c:axId val="61586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0296"/>
        <c:crosses val="autoZero"/>
        <c:auto val="1"/>
        <c:lblAlgn val="ctr"/>
        <c:lblOffset val="100"/>
        <c:noMultiLvlLbl val="0"/>
      </c:catAx>
      <c:valAx>
        <c:axId val="6158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 VS NAN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Sheet1!$G$3:$G$51</c:f>
              <c:numCache>
                <c:formatCode>General</c:formatCode>
                <c:ptCount val="49"/>
                <c:pt idx="0">
                  <c:v>0.2</c:v>
                </c:pt>
                <c:pt idx="1">
                  <c:v>0.23627628573678824</c:v>
                </c:pt>
                <c:pt idx="2">
                  <c:v>0.26151197506919172</c:v>
                </c:pt>
                <c:pt idx="3">
                  <c:v>0.28013166188108413</c:v>
                </c:pt>
                <c:pt idx="4">
                  <c:v>0.29444962457672863</c:v>
                </c:pt>
                <c:pt idx="5">
                  <c:v>0.2999175226812627</c:v>
                </c:pt>
                <c:pt idx="6">
                  <c:v>0.30280854929470841</c:v>
                </c:pt>
                <c:pt idx="7">
                  <c:v>0.42967631051274702</c:v>
                </c:pt>
                <c:pt idx="8">
                  <c:v>0.50000000000000011</c:v>
                </c:pt>
                <c:pt idx="9">
                  <c:v>0.56828944875923482</c:v>
                </c:pt>
                <c:pt idx="10">
                  <c:v>0.63498782939993659</c:v>
                </c:pt>
                <c:pt idx="11">
                  <c:v>0.70032098044937274</c:v>
                </c:pt>
                <c:pt idx="12">
                  <c:v>0.72966070777088665</c:v>
                </c:pt>
                <c:pt idx="13">
                  <c:v>0.74626865671641807</c:v>
                </c:pt>
                <c:pt idx="14">
                  <c:v>0.79375578780261968</c:v>
                </c:pt>
                <c:pt idx="15">
                  <c:v>0.88790233074361835</c:v>
                </c:pt>
                <c:pt idx="16">
                  <c:v>1</c:v>
                </c:pt>
                <c:pt idx="17">
                  <c:v>1.1365788975184696</c:v>
                </c:pt>
                <c:pt idx="18">
                  <c:v>1.3076168682576008</c:v>
                </c:pt>
                <c:pt idx="19">
                  <c:v>1.400723707248746</c:v>
                </c:pt>
                <c:pt idx="20">
                  <c:v>1.4593214155417737</c:v>
                </c:pt>
                <c:pt idx="21">
                  <c:v>1.5113350125944589</c:v>
                </c:pt>
                <c:pt idx="22">
                  <c:v>1.6227180527383369</c:v>
                </c:pt>
                <c:pt idx="23">
                  <c:v>1.7756732761171949</c:v>
                </c:pt>
                <c:pt idx="24">
                  <c:v>2</c:v>
                </c:pt>
                <c:pt idx="25">
                  <c:v>2.3626698168930909</c:v>
                </c:pt>
                <c:pt idx="26">
                  <c:v>2.614948790586185</c:v>
                </c:pt>
                <c:pt idx="27">
                  <c:v>2.8011204481792733</c:v>
                </c:pt>
                <c:pt idx="28">
                  <c:v>3.6540803897685779</c:v>
                </c:pt>
                <c:pt idx="29">
                  <c:v>3.7783375314861471</c:v>
                </c:pt>
                <c:pt idx="30">
                  <c:v>3.9682539682539746</c:v>
                </c:pt>
                <c:pt idx="31">
                  <c:v>4.2964554242749813</c:v>
                </c:pt>
                <c:pt idx="32">
                  <c:v>5</c:v>
                </c:pt>
                <c:pt idx="33">
                  <c:v>5.6818181818181959</c:v>
                </c:pt>
                <c:pt idx="34">
                  <c:v>6.3492063492063568</c:v>
                </c:pt>
                <c:pt idx="35">
                  <c:v>7.2202166064982176</c:v>
                </c:pt>
                <c:pt idx="36">
                  <c:v>7.3529411764705914</c:v>
                </c:pt>
                <c:pt idx="37">
                  <c:v>7.5566750629722943</c:v>
                </c:pt>
                <c:pt idx="38">
                  <c:v>7.9365079365079643</c:v>
                </c:pt>
                <c:pt idx="39">
                  <c:v>8.8757396449704267</c:v>
                </c:pt>
                <c:pt idx="40">
                  <c:v>10</c:v>
                </c:pt>
                <c:pt idx="41">
                  <c:v>11.363636363636362</c:v>
                </c:pt>
                <c:pt idx="42">
                  <c:v>14.354066985646007</c:v>
                </c:pt>
                <c:pt idx="43">
                  <c:v>14.492753623188454</c:v>
                </c:pt>
                <c:pt idx="44">
                  <c:v>14.705882352941234</c:v>
                </c:pt>
                <c:pt idx="45">
                  <c:v>15.113350125944589</c:v>
                </c:pt>
                <c:pt idx="46">
                  <c:v>16.238159675236837</c:v>
                </c:pt>
                <c:pt idx="47">
                  <c:v>17.751479289940853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A-43E9-ADEF-00C2F01DBB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Sheet1!$AE$3:$AE$51</c:f>
              <c:numCache>
                <c:formatCode>General</c:formatCode>
                <c:ptCount val="49"/>
                <c:pt idx="0">
                  <c:v>0.2</c:v>
                </c:pt>
                <c:pt idx="1">
                  <c:v>0.24732578989674148</c:v>
                </c:pt>
                <c:pt idx="2">
                  <c:v>0.3028620463378931</c:v>
                </c:pt>
                <c:pt idx="3">
                  <c:v>0.37080526543476922</c:v>
                </c:pt>
                <c:pt idx="4">
                  <c:v>0.45759609517998789</c:v>
                </c:pt>
                <c:pt idx="5">
                  <c:v>0.50598751897453187</c:v>
                </c:pt>
                <c:pt idx="6">
                  <c:v>0.53693677569466203</c:v>
                </c:pt>
                <c:pt idx="7">
                  <c:v>0.44023772837332165</c:v>
                </c:pt>
                <c:pt idx="8">
                  <c:v>0.50000000000000011</c:v>
                </c:pt>
                <c:pt idx="9">
                  <c:v>0.58277888397843725</c:v>
                </c:pt>
                <c:pt idx="10">
                  <c:v>0.70800637205734873</c:v>
                </c:pt>
                <c:pt idx="11">
                  <c:v>0.92699884125144849</c:v>
                </c:pt>
                <c:pt idx="12">
                  <c:v>1.0956902848794743</c:v>
                </c:pt>
                <c:pt idx="13">
                  <c:v>1.2308954764591247</c:v>
                </c:pt>
                <c:pt idx="14">
                  <c:v>0.83606214728628181</c:v>
                </c:pt>
                <c:pt idx="15">
                  <c:v>0.90171325518485135</c:v>
                </c:pt>
                <c:pt idx="16">
                  <c:v>1</c:v>
                </c:pt>
                <c:pt idx="17">
                  <c:v>1.1656143759106363</c:v>
                </c:pt>
                <c:pt idx="18">
                  <c:v>1.5141955835962144</c:v>
                </c:pt>
                <c:pt idx="19">
                  <c:v>1.8538544724239159</c:v>
                </c:pt>
                <c:pt idx="20">
                  <c:v>2.1909804637575321</c:v>
                </c:pt>
                <c:pt idx="21">
                  <c:v>1.625575724735844</c:v>
                </c:pt>
                <c:pt idx="22">
                  <c:v>1.6949152542372892</c:v>
                </c:pt>
                <c:pt idx="23">
                  <c:v>1.8034265103697034</c:v>
                </c:pt>
                <c:pt idx="24">
                  <c:v>2</c:v>
                </c:pt>
                <c:pt idx="25">
                  <c:v>2.4732069249793907</c:v>
                </c:pt>
                <c:pt idx="26">
                  <c:v>3.0287733467945523</c:v>
                </c:pt>
                <c:pt idx="27">
                  <c:v>3.7071362372567251</c:v>
                </c:pt>
                <c:pt idx="28">
                  <c:v>3.992015968063872</c:v>
                </c:pt>
                <c:pt idx="29">
                  <c:v>4.0636640704368476</c:v>
                </c:pt>
                <c:pt idx="30">
                  <c:v>4.1797283176593547</c:v>
                </c:pt>
                <c:pt idx="31">
                  <c:v>4.4020542920029362</c:v>
                </c:pt>
                <c:pt idx="32">
                  <c:v>5</c:v>
                </c:pt>
                <c:pt idx="33">
                  <c:v>5.8280718795531881</c:v>
                </c:pt>
                <c:pt idx="34">
                  <c:v>7.0796460176991198</c:v>
                </c:pt>
                <c:pt idx="35">
                  <c:v>7.9365079365079643</c:v>
                </c:pt>
                <c:pt idx="36">
                  <c:v>8.010680907877191</c:v>
                </c:pt>
                <c:pt idx="37">
                  <c:v>8.1300813008130124</c:v>
                </c:pt>
                <c:pt idx="38">
                  <c:v>8.3623693379791142</c:v>
                </c:pt>
                <c:pt idx="39">
                  <c:v>9.0157776108189314</c:v>
                </c:pt>
                <c:pt idx="40">
                  <c:v>10</c:v>
                </c:pt>
                <c:pt idx="41">
                  <c:v>11.650485436893256</c:v>
                </c:pt>
                <c:pt idx="42">
                  <c:v>15.831134564643833</c:v>
                </c:pt>
                <c:pt idx="43">
                  <c:v>15.894039735099433</c:v>
                </c:pt>
                <c:pt idx="44">
                  <c:v>16.021361815754442</c:v>
                </c:pt>
                <c:pt idx="45">
                  <c:v>16.260162601626025</c:v>
                </c:pt>
                <c:pt idx="46">
                  <c:v>16.949152542372918</c:v>
                </c:pt>
                <c:pt idx="47">
                  <c:v>18.045112781954948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A-43E9-ADEF-00C2F01DBB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Sheet1!$AI$3:$AI$51</c:f>
              <c:numCache>
                <c:formatCode>General</c:formatCode>
                <c:ptCount val="49"/>
                <c:pt idx="0">
                  <c:v>0.2</c:v>
                </c:pt>
                <c:pt idx="1">
                  <c:v>0.2374</c:v>
                </c:pt>
                <c:pt idx="2">
                  <c:v>0.26479999999999998</c:v>
                </c:pt>
                <c:pt idx="3">
                  <c:v>0.28560000000000002</c:v>
                </c:pt>
                <c:pt idx="4">
                  <c:v>0.30209999999999998</c:v>
                </c:pt>
                <c:pt idx="5">
                  <c:v>0.30840000000000001</c:v>
                </c:pt>
                <c:pt idx="6">
                  <c:v>0.31180000000000002</c:v>
                </c:pt>
                <c:pt idx="7">
                  <c:v>0.43140000000000001</c:v>
                </c:pt>
                <c:pt idx="8">
                  <c:v>0.5</c:v>
                </c:pt>
                <c:pt idx="9">
                  <c:v>0.56999999999999995</c:v>
                </c:pt>
                <c:pt idx="10">
                  <c:v>0.64129999999999998</c:v>
                </c:pt>
                <c:pt idx="11">
                  <c:v>0.71409999999999996</c:v>
                </c:pt>
                <c:pt idx="12">
                  <c:v>0.74770000000000003</c:v>
                </c:pt>
                <c:pt idx="13">
                  <c:v>0.76700000000000002</c:v>
                </c:pt>
                <c:pt idx="14">
                  <c:v>0.80130000000000001</c:v>
                </c:pt>
                <c:pt idx="15">
                  <c:v>0.89</c:v>
                </c:pt>
                <c:pt idx="16">
                  <c:v>1</c:v>
                </c:pt>
                <c:pt idx="17">
                  <c:v>1.1398999999999999</c:v>
                </c:pt>
                <c:pt idx="18">
                  <c:v>1.3239000000000001</c:v>
                </c:pt>
                <c:pt idx="19">
                  <c:v>1.4281999999999999</c:v>
                </c:pt>
                <c:pt idx="20">
                  <c:v>1.4953000000000001</c:v>
                </c:pt>
                <c:pt idx="21">
                  <c:v>1.5327999999999999</c:v>
                </c:pt>
                <c:pt idx="22">
                  <c:v>1.6353</c:v>
                </c:pt>
                <c:pt idx="23">
                  <c:v>1.78</c:v>
                </c:pt>
                <c:pt idx="24">
                  <c:v>2</c:v>
                </c:pt>
                <c:pt idx="25">
                  <c:v>2.3742999999999999</c:v>
                </c:pt>
                <c:pt idx="26">
                  <c:v>2.6478000000000002</c:v>
                </c:pt>
                <c:pt idx="27">
                  <c:v>2.8563999999999998</c:v>
                </c:pt>
                <c:pt idx="28">
                  <c:v>3.7195999999999998</c:v>
                </c:pt>
                <c:pt idx="29">
                  <c:v>3.8321000000000001</c:v>
                </c:pt>
                <c:pt idx="30">
                  <c:v>4.0065</c:v>
                </c:pt>
                <c:pt idx="31">
                  <c:v>4.3140000000000001</c:v>
                </c:pt>
                <c:pt idx="32">
                  <c:v>5</c:v>
                </c:pt>
                <c:pt idx="33">
                  <c:v>5.6996000000000002</c:v>
                </c:pt>
                <c:pt idx="34">
                  <c:v>6.4131</c:v>
                </c:pt>
                <c:pt idx="35">
                  <c:v>7.3615000000000004</c:v>
                </c:pt>
                <c:pt idx="36">
                  <c:v>7.4775999999999998</c:v>
                </c:pt>
                <c:pt idx="37">
                  <c:v>7.6641000000000004</c:v>
                </c:pt>
                <c:pt idx="38">
                  <c:v>8.0130999999999997</c:v>
                </c:pt>
                <c:pt idx="39">
                  <c:v>8.9001999999999999</c:v>
                </c:pt>
                <c:pt idx="40">
                  <c:v>10</c:v>
                </c:pt>
                <c:pt idx="41">
                  <c:v>11.399100000000001</c:v>
                </c:pt>
                <c:pt idx="42">
                  <c:v>14.6441</c:v>
                </c:pt>
                <c:pt idx="43">
                  <c:v>14.7621</c:v>
                </c:pt>
                <c:pt idx="44">
                  <c:v>14.9552</c:v>
                </c:pt>
                <c:pt idx="45">
                  <c:v>15.328200000000001</c:v>
                </c:pt>
                <c:pt idx="46">
                  <c:v>16.353000000000002</c:v>
                </c:pt>
                <c:pt idx="47">
                  <c:v>17.8005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A-43E9-ADEF-00C2F01DBB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Sheet1!$AL$3:$AL$51</c:f>
              <c:numCache>
                <c:formatCode>General</c:formatCode>
                <c:ptCount val="49"/>
                <c:pt idx="0">
                  <c:v>0.2</c:v>
                </c:pt>
                <c:pt idx="1">
                  <c:v>0.24390000000000001</c:v>
                </c:pt>
                <c:pt idx="2">
                  <c:v>0.28699999999999998</c:v>
                </c:pt>
                <c:pt idx="3">
                  <c:v>0.32929999999999998</c:v>
                </c:pt>
                <c:pt idx="4">
                  <c:v>0.37080000000000002</c:v>
                </c:pt>
                <c:pt idx="5">
                  <c:v>0.38940000000000002</c:v>
                </c:pt>
                <c:pt idx="6">
                  <c:v>0.39989999999999998</c:v>
                </c:pt>
                <c:pt idx="7">
                  <c:v>0.43809999999999999</c:v>
                </c:pt>
                <c:pt idx="8">
                  <c:v>0.5</c:v>
                </c:pt>
                <c:pt idx="9">
                  <c:v>0.5786</c:v>
                </c:pt>
                <c:pt idx="10">
                  <c:v>0.68179999999999996</c:v>
                </c:pt>
                <c:pt idx="11">
                  <c:v>0.82320000000000004</c:v>
                </c:pt>
                <c:pt idx="12">
                  <c:v>0.90629999999999999</c:v>
                </c:pt>
                <c:pt idx="13">
                  <c:v>0.96109999999999995</c:v>
                </c:pt>
                <c:pt idx="14">
                  <c:v>0.82820000000000005</c:v>
                </c:pt>
                <c:pt idx="15">
                  <c:v>0.89880000000000004</c:v>
                </c:pt>
                <c:pt idx="16">
                  <c:v>1</c:v>
                </c:pt>
                <c:pt idx="17">
                  <c:v>1.1573</c:v>
                </c:pt>
                <c:pt idx="18">
                  <c:v>1.4350000000000001</c:v>
                </c:pt>
                <c:pt idx="19">
                  <c:v>1.6464000000000001</c:v>
                </c:pt>
                <c:pt idx="20">
                  <c:v>1.8126</c:v>
                </c:pt>
                <c:pt idx="21">
                  <c:v>1.6054999999999999</c:v>
                </c:pt>
                <c:pt idx="22">
                  <c:v>1.6811</c:v>
                </c:pt>
                <c:pt idx="23">
                  <c:v>1.7976000000000001</c:v>
                </c:pt>
                <c:pt idx="24">
                  <c:v>2</c:v>
                </c:pt>
                <c:pt idx="25">
                  <c:v>2.4390999999999998</c:v>
                </c:pt>
                <c:pt idx="26">
                  <c:v>2.8698999999999999</c:v>
                </c:pt>
                <c:pt idx="27">
                  <c:v>3.2927</c:v>
                </c:pt>
                <c:pt idx="28">
                  <c:v>3.9346999999999999</c:v>
                </c:pt>
                <c:pt idx="29">
                  <c:v>4.0137</c:v>
                </c:pt>
                <c:pt idx="30">
                  <c:v>4.1410999999999998</c:v>
                </c:pt>
                <c:pt idx="31">
                  <c:v>4.3808999999999996</c:v>
                </c:pt>
                <c:pt idx="32">
                  <c:v>5</c:v>
                </c:pt>
                <c:pt idx="33">
                  <c:v>5.7862999999999998</c:v>
                </c:pt>
                <c:pt idx="34">
                  <c:v>6.8181000000000003</c:v>
                </c:pt>
                <c:pt idx="35">
                  <c:v>7.8158000000000003</c:v>
                </c:pt>
                <c:pt idx="36">
                  <c:v>7.8959000000000001</c:v>
                </c:pt>
                <c:pt idx="37">
                  <c:v>8.0273000000000003</c:v>
                </c:pt>
                <c:pt idx="38">
                  <c:v>8.2820999999999998</c:v>
                </c:pt>
                <c:pt idx="39">
                  <c:v>8.9879999999999995</c:v>
                </c:pt>
                <c:pt idx="40">
                  <c:v>10</c:v>
                </c:pt>
                <c:pt idx="41">
                  <c:v>11.5726</c:v>
                </c:pt>
                <c:pt idx="42">
                  <c:v>15.5776</c:v>
                </c:pt>
                <c:pt idx="43">
                  <c:v>15.6584</c:v>
                </c:pt>
                <c:pt idx="44">
                  <c:v>15.7919</c:v>
                </c:pt>
                <c:pt idx="45">
                  <c:v>16.0547</c:v>
                </c:pt>
                <c:pt idx="46">
                  <c:v>16.811399999999999</c:v>
                </c:pt>
                <c:pt idx="47">
                  <c:v>17.975999999999999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A-43E9-ADEF-00C2F01DBB1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Sheet1!$AS$3:$AS$51</c:f>
              <c:numCache>
                <c:formatCode>General</c:formatCode>
                <c:ptCount val="49"/>
                <c:pt idx="0">
                  <c:v>0.2</c:v>
                </c:pt>
                <c:pt idx="1">
                  <c:v>0.24144383412808595</c:v>
                </c:pt>
                <c:pt idx="2">
                  <c:v>0.27958342070315229</c:v>
                </c:pt>
                <c:pt idx="3">
                  <c:v>0.31695721077654515</c:v>
                </c:pt>
                <c:pt idx="4">
                  <c:v>0.35553448684522398</c:v>
                </c:pt>
                <c:pt idx="5">
                  <c:v>0.37401820221917464</c:v>
                </c:pt>
                <c:pt idx="6">
                  <c:v>0.3849732122806454</c:v>
                </c:pt>
                <c:pt idx="7">
                  <c:v>0.43511367344718815</c:v>
                </c:pt>
                <c:pt idx="8">
                  <c:v>0.5</c:v>
                </c:pt>
                <c:pt idx="9">
                  <c:v>0.57520851308599363</c:v>
                </c:pt>
                <c:pt idx="10">
                  <c:v>0.66763102258818285</c:v>
                </c:pt>
                <c:pt idx="11">
                  <c:v>0.79228839297504305</c:v>
                </c:pt>
                <c:pt idx="12">
                  <c:v>0.86893555394641553</c:v>
                </c:pt>
                <c:pt idx="13">
                  <c:v>0.92229651833064319</c:v>
                </c:pt>
                <c:pt idx="14">
                  <c:v>0.81588251291813985</c:v>
                </c:pt>
                <c:pt idx="15">
                  <c:v>0.89492132150048487</c:v>
                </c:pt>
                <c:pt idx="16">
                  <c:v>1</c:v>
                </c:pt>
                <c:pt idx="17">
                  <c:v>1.1504170261719873</c:v>
                </c:pt>
                <c:pt idx="18">
                  <c:v>1.3977868375072797</c:v>
                </c:pt>
                <c:pt idx="19">
                  <c:v>1.5843675732770002</c:v>
                </c:pt>
                <c:pt idx="20">
                  <c:v>1.7373678876502101</c:v>
                </c:pt>
                <c:pt idx="21">
                  <c:v>1.571709233791748</c:v>
                </c:pt>
                <c:pt idx="22">
                  <c:v>1.6602102933038192</c:v>
                </c:pt>
                <c:pt idx="23">
                  <c:v>1.7899761336515507</c:v>
                </c:pt>
                <c:pt idx="24">
                  <c:v>2</c:v>
                </c:pt>
                <c:pt idx="25">
                  <c:v>2.4144869215291758</c:v>
                </c:pt>
                <c:pt idx="26">
                  <c:v>2.7952480782669458</c:v>
                </c:pt>
                <c:pt idx="27">
                  <c:v>3.1678986272439285</c:v>
                </c:pt>
                <c:pt idx="28">
                  <c:v>3.8338658146964844</c:v>
                </c:pt>
                <c:pt idx="29">
                  <c:v>3.9292730844793686</c:v>
                </c:pt>
                <c:pt idx="30">
                  <c:v>4.0788579197824584</c:v>
                </c:pt>
                <c:pt idx="31">
                  <c:v>4.3509789702683133</c:v>
                </c:pt>
                <c:pt idx="32">
                  <c:v>5</c:v>
                </c:pt>
                <c:pt idx="33">
                  <c:v>5.7526366251198429</c:v>
                </c:pt>
                <c:pt idx="34">
                  <c:v>6.6740823136818621</c:v>
                </c:pt>
                <c:pt idx="35">
                  <c:v>7.5997466751108194</c:v>
                </c:pt>
                <c:pt idx="36">
                  <c:v>7.6972418216805769</c:v>
                </c:pt>
                <c:pt idx="37">
                  <c:v>7.8585461689587524</c:v>
                </c:pt>
                <c:pt idx="38">
                  <c:v>8.1577158395649327</c:v>
                </c:pt>
                <c:pt idx="39">
                  <c:v>8.9485458612975233</c:v>
                </c:pt>
                <c:pt idx="40">
                  <c:v>10</c:v>
                </c:pt>
                <c:pt idx="41">
                  <c:v>11.505273250239686</c:v>
                </c:pt>
                <c:pt idx="42">
                  <c:v>15.132408575031512</c:v>
                </c:pt>
                <c:pt idx="43">
                  <c:v>15.228426395939096</c:v>
                </c:pt>
                <c:pt idx="44">
                  <c:v>15.384615384615362</c:v>
                </c:pt>
                <c:pt idx="45">
                  <c:v>15.706806282722541</c:v>
                </c:pt>
                <c:pt idx="46">
                  <c:v>16.597510373443942</c:v>
                </c:pt>
                <c:pt idx="47">
                  <c:v>17.91044776119406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5A-43E9-ADEF-00C2F01DBB1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Sheet1!$AX$3:$AX$51</c:f>
              <c:numCache>
                <c:formatCode>General</c:formatCode>
                <c:ptCount val="49"/>
                <c:pt idx="0">
                  <c:v>0.2</c:v>
                </c:pt>
                <c:pt idx="1">
                  <c:v>0.23960000000000001</c:v>
                </c:pt>
                <c:pt idx="2">
                  <c:v>0.27229999999999999</c:v>
                </c:pt>
                <c:pt idx="3">
                  <c:v>0.3004</c:v>
                </c:pt>
                <c:pt idx="4">
                  <c:v>0.32519999999999999</c:v>
                </c:pt>
                <c:pt idx="5">
                  <c:v>0.33560000000000001</c:v>
                </c:pt>
                <c:pt idx="6">
                  <c:v>0.34129999999999999</c:v>
                </c:pt>
                <c:pt idx="7">
                  <c:v>0.43359999999999999</c:v>
                </c:pt>
                <c:pt idx="8">
                  <c:v>0.5</c:v>
                </c:pt>
                <c:pt idx="9">
                  <c:v>0.57289999999999996</c:v>
                </c:pt>
                <c:pt idx="10">
                  <c:v>0.65510000000000002</c:v>
                </c:pt>
                <c:pt idx="11">
                  <c:v>0.75109999999999999</c:v>
                </c:pt>
                <c:pt idx="12">
                  <c:v>0.80120000000000002</c:v>
                </c:pt>
                <c:pt idx="13">
                  <c:v>0.83209999999999995</c:v>
                </c:pt>
                <c:pt idx="14">
                  <c:v>0.81</c:v>
                </c:pt>
                <c:pt idx="15">
                  <c:v>0.89290000000000003</c:v>
                </c:pt>
                <c:pt idx="16">
                  <c:v>1</c:v>
                </c:pt>
                <c:pt idx="17">
                  <c:v>1.1457999999999999</c:v>
                </c:pt>
                <c:pt idx="18">
                  <c:v>1.3616999999999999</c:v>
                </c:pt>
                <c:pt idx="19">
                  <c:v>1.5022</c:v>
                </c:pt>
                <c:pt idx="20">
                  <c:v>1.6023000000000001</c:v>
                </c:pt>
                <c:pt idx="21">
                  <c:v>1.5562</c:v>
                </c:pt>
                <c:pt idx="22">
                  <c:v>1.6501999999999999</c:v>
                </c:pt>
                <c:pt idx="23">
                  <c:v>1.7858000000000001</c:v>
                </c:pt>
                <c:pt idx="24">
                  <c:v>2</c:v>
                </c:pt>
                <c:pt idx="25">
                  <c:v>2.3963000000000001</c:v>
                </c:pt>
                <c:pt idx="26">
                  <c:v>2.7233999999999998</c:v>
                </c:pt>
                <c:pt idx="27">
                  <c:v>3.0043000000000002</c:v>
                </c:pt>
                <c:pt idx="28">
                  <c:v>3.7885</c:v>
                </c:pt>
                <c:pt idx="29">
                  <c:v>3.8904999999999998</c:v>
                </c:pt>
                <c:pt idx="30">
                  <c:v>4.0500999999999996</c:v>
                </c:pt>
                <c:pt idx="31">
                  <c:v>4.3358999999999996</c:v>
                </c:pt>
                <c:pt idx="32">
                  <c:v>5</c:v>
                </c:pt>
                <c:pt idx="33">
                  <c:v>5.7289000000000003</c:v>
                </c:pt>
                <c:pt idx="34">
                  <c:v>6.5507999999999997</c:v>
                </c:pt>
                <c:pt idx="35">
                  <c:v>7.5068000000000001</c:v>
                </c:pt>
                <c:pt idx="36">
                  <c:v>7.6116999999999999</c:v>
                </c:pt>
                <c:pt idx="37">
                  <c:v>7.7808999999999999</c:v>
                </c:pt>
                <c:pt idx="38">
                  <c:v>8.1001999999999992</c:v>
                </c:pt>
                <c:pt idx="39">
                  <c:v>8.9291</c:v>
                </c:pt>
                <c:pt idx="40">
                  <c:v>10</c:v>
                </c:pt>
                <c:pt idx="41">
                  <c:v>11.457700000000001</c:v>
                </c:pt>
                <c:pt idx="42">
                  <c:v>14.942399999999999</c:v>
                </c:pt>
                <c:pt idx="43">
                  <c:v>15.0489</c:v>
                </c:pt>
                <c:pt idx="44">
                  <c:v>15.2234</c:v>
                </c:pt>
                <c:pt idx="45">
                  <c:v>15.5619</c:v>
                </c:pt>
                <c:pt idx="46">
                  <c:v>16.501799999999999</c:v>
                </c:pt>
                <c:pt idx="47">
                  <c:v>17.8581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5A-43E9-ADEF-00C2F01D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19184"/>
        <c:axId val="771319512"/>
      </c:lineChart>
      <c:catAx>
        <c:axId val="77131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319512"/>
        <c:crosses val="autoZero"/>
        <c:auto val="1"/>
        <c:lblAlgn val="ctr"/>
        <c:lblOffset val="100"/>
        <c:noMultiLvlLbl val="0"/>
      </c:catAx>
      <c:valAx>
        <c:axId val="7713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3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982637434406581E-2"/>
          <c:y val="6.6647615444185945E-2"/>
          <c:w val="0.96957762849932316"/>
          <c:h val="0.876697413117234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Sheet1!$G$55:$G$103</c:f>
              <c:numCache>
                <c:formatCode>General</c:formatCode>
                <c:ptCount val="49"/>
                <c:pt idx="0">
                  <c:v>0.2</c:v>
                </c:pt>
                <c:pt idx="1">
                  <c:v>0.20895002611875327</c:v>
                </c:pt>
                <c:pt idx="2">
                  <c:v>0.21592442645074225</c:v>
                </c:pt>
                <c:pt idx="3">
                  <c:v>0.22226338210779775</c:v>
                </c:pt>
                <c:pt idx="4">
                  <c:v>0.22858013638614805</c:v>
                </c:pt>
                <c:pt idx="5">
                  <c:v>0.23162445954292771</c:v>
                </c:pt>
                <c:pt idx="6">
                  <c:v>0.2334721195377252</c:v>
                </c:pt>
                <c:pt idx="7">
                  <c:v>0.48088482808367405</c:v>
                </c:pt>
                <c:pt idx="8">
                  <c:v>0.5</c:v>
                </c:pt>
                <c:pt idx="9">
                  <c:v>0.51675135647231063</c:v>
                </c:pt>
                <c:pt idx="10">
                  <c:v>0.53425938293041264</c:v>
                </c:pt>
                <c:pt idx="11">
                  <c:v>0.55565845526949442</c:v>
                </c:pt>
                <c:pt idx="12">
                  <c:v>0.56823562837389907</c:v>
                </c:pt>
                <c:pt idx="13">
                  <c:v>0.57697855563034905</c:v>
                </c:pt>
                <c:pt idx="14">
                  <c:v>0.93977602004855509</c:v>
                </c:pt>
                <c:pt idx="15">
                  <c:v>0.97024579560155233</c:v>
                </c:pt>
                <c:pt idx="16">
                  <c:v>1</c:v>
                </c:pt>
                <c:pt idx="17">
                  <c:v>1.0335027129446213</c:v>
                </c:pt>
                <c:pt idx="18">
                  <c:v>1.0796221322537114</c:v>
                </c:pt>
                <c:pt idx="19">
                  <c:v>1.1113169105389886</c:v>
                </c:pt>
                <c:pt idx="20">
                  <c:v>1.1364712567477984</c:v>
                </c:pt>
                <c:pt idx="21">
                  <c:v>1.8492834026814613</c:v>
                </c:pt>
                <c:pt idx="22">
                  <c:v>1.8921475875118254</c:v>
                </c:pt>
                <c:pt idx="23">
                  <c:v>1.9404915912031055</c:v>
                </c:pt>
                <c:pt idx="24">
                  <c:v>2</c:v>
                </c:pt>
                <c:pt idx="25">
                  <c:v>2.0895002611875322</c:v>
                </c:pt>
                <c:pt idx="26">
                  <c:v>2.159050017992084</c:v>
                </c:pt>
                <c:pt idx="27">
                  <c:v>2.2226338210779772</c:v>
                </c:pt>
                <c:pt idx="28">
                  <c:v>4.5662100456621051</c:v>
                </c:pt>
                <c:pt idx="29">
                  <c:v>4.6224961479198807</c:v>
                </c:pt>
                <c:pt idx="30">
                  <c:v>4.6985121378230188</c:v>
                </c:pt>
                <c:pt idx="31">
                  <c:v>4.809619238476956</c:v>
                </c:pt>
                <c:pt idx="32">
                  <c:v>5</c:v>
                </c:pt>
                <c:pt idx="33">
                  <c:v>5.1679586563307431</c:v>
                </c:pt>
                <c:pt idx="34">
                  <c:v>5.3428317008014297</c:v>
                </c:pt>
                <c:pt idx="35">
                  <c:v>9.0909090909090988</c:v>
                </c:pt>
                <c:pt idx="36">
                  <c:v>9.1533180778031937</c:v>
                </c:pt>
                <c:pt idx="37">
                  <c:v>9.2449922958397401</c:v>
                </c:pt>
                <c:pt idx="38">
                  <c:v>9.3970242756460589</c:v>
                </c:pt>
                <c:pt idx="39">
                  <c:v>9.7008892481810793</c:v>
                </c:pt>
                <c:pt idx="40">
                  <c:v>10</c:v>
                </c:pt>
                <c:pt idx="41">
                  <c:v>10.335917312661486</c:v>
                </c:pt>
                <c:pt idx="42">
                  <c:v>18.126888217522644</c:v>
                </c:pt>
                <c:pt idx="43">
                  <c:v>18.209408194233756</c:v>
                </c:pt>
                <c:pt idx="44">
                  <c:v>18.292682926829261</c:v>
                </c:pt>
                <c:pt idx="45">
                  <c:v>18.48998459167948</c:v>
                </c:pt>
                <c:pt idx="46">
                  <c:v>18.927444794952756</c:v>
                </c:pt>
                <c:pt idx="47">
                  <c:v>19.417475728155317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B-41C1-908A-2E6AD47F4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Sheet1!$O$55:$O$103</c:f>
              <c:numCache>
                <c:formatCode>General</c:formatCode>
                <c:ptCount val="49"/>
                <c:pt idx="0">
                  <c:v>0.2</c:v>
                </c:pt>
                <c:pt idx="1">
                  <c:v>0.20924879681941827</c:v>
                </c:pt>
                <c:pt idx="2">
                  <c:v>0.21678650142717781</c:v>
                </c:pt>
                <c:pt idx="3">
                  <c:v>0.22381796139140167</c:v>
                </c:pt>
                <c:pt idx="4">
                  <c:v>0.23091577347162623</c:v>
                </c:pt>
                <c:pt idx="5">
                  <c:v>0.23432923257176333</c:v>
                </c:pt>
                <c:pt idx="6">
                  <c:v>0.2363786786431864</c:v>
                </c:pt>
                <c:pt idx="7">
                  <c:v>0.48150228713586385</c:v>
                </c:pt>
                <c:pt idx="8">
                  <c:v>0.5</c:v>
                </c:pt>
                <c:pt idx="9">
                  <c:v>0.51717450329698755</c:v>
                </c:pt>
                <c:pt idx="10">
                  <c:v>0.53590568060021448</c:v>
                </c:pt>
                <c:pt idx="11">
                  <c:v>0.55954490347850416</c:v>
                </c:pt>
                <c:pt idx="12">
                  <c:v>0.57366861076584763</c:v>
                </c:pt>
                <c:pt idx="13">
                  <c:v>0.58348730915102587</c:v>
                </c:pt>
                <c:pt idx="14">
                  <c:v>0.94280326838466388</c:v>
                </c:pt>
                <c:pt idx="15">
                  <c:v>0.97103091115067175</c:v>
                </c:pt>
                <c:pt idx="16">
                  <c:v>1</c:v>
                </c:pt>
                <c:pt idx="17">
                  <c:v>1.0343935867597622</c:v>
                </c:pt>
                <c:pt idx="18">
                  <c:v>1.0839129256616387</c:v>
                </c:pt>
                <c:pt idx="19">
                  <c:v>1.1190898069570081</c:v>
                </c:pt>
                <c:pt idx="20">
                  <c:v>1.1473372215316955</c:v>
                </c:pt>
                <c:pt idx="21">
                  <c:v>1.8584481957565435</c:v>
                </c:pt>
                <c:pt idx="22">
                  <c:v>1.8972332015810276</c:v>
                </c:pt>
                <c:pt idx="23">
                  <c:v>1.9420618223013426</c:v>
                </c:pt>
                <c:pt idx="24">
                  <c:v>2</c:v>
                </c:pt>
                <c:pt idx="25">
                  <c:v>2.0924149956408011</c:v>
                </c:pt>
                <c:pt idx="26">
                  <c:v>2.1680216802168011</c:v>
                </c:pt>
                <c:pt idx="27">
                  <c:v>2.2379709063782167</c:v>
                </c:pt>
                <c:pt idx="28">
                  <c:v>4.5959402527767113</c:v>
                </c:pt>
                <c:pt idx="29">
                  <c:v>4.6457607433217216</c:v>
                </c:pt>
                <c:pt idx="30">
                  <c:v>4.7132757266300116</c:v>
                </c:pt>
                <c:pt idx="31">
                  <c:v>4.8154093097913293</c:v>
                </c:pt>
                <c:pt idx="32">
                  <c:v>5</c:v>
                </c:pt>
                <c:pt idx="33">
                  <c:v>5.1724137931034511</c:v>
                </c:pt>
                <c:pt idx="34">
                  <c:v>5.3595355069227368</c:v>
                </c:pt>
                <c:pt idx="35">
                  <c:v>9.1533180778031937</c:v>
                </c:pt>
                <c:pt idx="36">
                  <c:v>9.2095165003837494</c:v>
                </c:pt>
                <c:pt idx="37">
                  <c:v>9.2951200619674488</c:v>
                </c:pt>
                <c:pt idx="38">
                  <c:v>9.4265514532600019</c:v>
                </c:pt>
                <c:pt idx="39">
                  <c:v>9.7087378640776585</c:v>
                </c:pt>
                <c:pt idx="40">
                  <c:v>10</c:v>
                </c:pt>
                <c:pt idx="41">
                  <c:v>10.344827586206875</c:v>
                </c:pt>
                <c:pt idx="42">
                  <c:v>18.26484018264842</c:v>
                </c:pt>
                <c:pt idx="43">
                  <c:v>18.320610687022867</c:v>
                </c:pt>
                <c:pt idx="44">
                  <c:v>18.433179723502331</c:v>
                </c:pt>
                <c:pt idx="45">
                  <c:v>18.575851393188913</c:v>
                </c:pt>
                <c:pt idx="46">
                  <c:v>18.957345971564028</c:v>
                </c:pt>
                <c:pt idx="47">
                  <c:v>19.417475728155317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B-41C1-908A-2E6AD47F46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Sheet1!$W$55:$W$103</c:f>
              <c:numCache>
                <c:formatCode>General</c:formatCode>
                <c:ptCount val="49"/>
                <c:pt idx="0">
                  <c:v>0.2</c:v>
                </c:pt>
                <c:pt idx="1">
                  <c:v>0.20984156961494072</c:v>
                </c:pt>
                <c:pt idx="2">
                  <c:v>0.21846781240897176</c:v>
                </c:pt>
                <c:pt idx="3">
                  <c:v>0.22675736961451246</c:v>
                </c:pt>
                <c:pt idx="4">
                  <c:v>0.23518344308560676</c:v>
                </c:pt>
                <c:pt idx="5">
                  <c:v>0.23917246327706135</c:v>
                </c:pt>
                <c:pt idx="6">
                  <c:v>0.241521585991748</c:v>
                </c:pt>
                <c:pt idx="7">
                  <c:v>0.48274197441467526</c:v>
                </c:pt>
                <c:pt idx="8">
                  <c:v>0.5</c:v>
                </c:pt>
                <c:pt idx="9">
                  <c:v>0.51804524261785534</c:v>
                </c:pt>
                <c:pt idx="10">
                  <c:v>0.53915622051489409</c:v>
                </c:pt>
                <c:pt idx="11">
                  <c:v>0.56689342403628118</c:v>
                </c:pt>
                <c:pt idx="12">
                  <c:v>0.58365758754863806</c:v>
                </c:pt>
                <c:pt idx="13">
                  <c:v>0.59523809523809512</c:v>
                </c:pt>
                <c:pt idx="14">
                  <c:v>0.94884162251917425</c:v>
                </c:pt>
                <c:pt idx="15">
                  <c:v>0.97252613663992227</c:v>
                </c:pt>
                <c:pt idx="16">
                  <c:v>1</c:v>
                </c:pt>
                <c:pt idx="17">
                  <c:v>1.0360904852357107</c:v>
                </c:pt>
                <c:pt idx="18">
                  <c:v>1.0922992900054613</c:v>
                </c:pt>
                <c:pt idx="19">
                  <c:v>1.1337868480725626</c:v>
                </c:pt>
                <c:pt idx="20">
                  <c:v>1.1673151750972761</c:v>
                </c:pt>
                <c:pt idx="21">
                  <c:v>1.8773466833541923</c:v>
                </c:pt>
                <c:pt idx="22">
                  <c:v>1.9068806610519622</c:v>
                </c:pt>
                <c:pt idx="23">
                  <c:v>1.9448946515397085</c:v>
                </c:pt>
                <c:pt idx="24">
                  <c:v>2</c:v>
                </c:pt>
                <c:pt idx="25">
                  <c:v>2.0982689281342894</c:v>
                </c:pt>
                <c:pt idx="26">
                  <c:v>2.1845985800109227</c:v>
                </c:pt>
                <c:pt idx="27">
                  <c:v>2.2675736961451238</c:v>
                </c:pt>
                <c:pt idx="28">
                  <c:v>4.6583850931677038</c:v>
                </c:pt>
                <c:pt idx="29">
                  <c:v>4.6929996089167005</c:v>
                </c:pt>
                <c:pt idx="30">
                  <c:v>4.7449584816132822</c:v>
                </c:pt>
                <c:pt idx="31">
                  <c:v>4.8270313757039398</c:v>
                </c:pt>
                <c:pt idx="32">
                  <c:v>5</c:v>
                </c:pt>
                <c:pt idx="33">
                  <c:v>5.1813471502590618</c:v>
                </c:pt>
                <c:pt idx="34">
                  <c:v>5.3908355795148273</c:v>
                </c:pt>
                <c:pt idx="35">
                  <c:v>9.2879256965944155</c:v>
                </c:pt>
                <c:pt idx="36">
                  <c:v>9.3240093240093209</c:v>
                </c:pt>
                <c:pt idx="37">
                  <c:v>9.3896713615023675</c:v>
                </c:pt>
                <c:pt idx="38">
                  <c:v>9.4861660079051546</c:v>
                </c:pt>
                <c:pt idx="39">
                  <c:v>9.7244732576985609</c:v>
                </c:pt>
                <c:pt idx="40">
                  <c:v>10</c:v>
                </c:pt>
                <c:pt idx="41">
                  <c:v>10.362694300518148</c:v>
                </c:pt>
                <c:pt idx="42">
                  <c:v>18.547140649149846</c:v>
                </c:pt>
                <c:pt idx="43">
                  <c:v>18.604651162790731</c:v>
                </c:pt>
                <c:pt idx="44">
                  <c:v>18.662519440124395</c:v>
                </c:pt>
                <c:pt idx="45">
                  <c:v>18.779342723004735</c:v>
                </c:pt>
                <c:pt idx="46">
                  <c:v>19.077901430842545</c:v>
                </c:pt>
                <c:pt idx="47">
                  <c:v>19.448946515397033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B-41C1-908A-2E6AD47F46D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Sheet1!$AE$55:$AE$103</c:f>
              <c:numCache>
                <c:formatCode>General</c:formatCode>
                <c:ptCount val="49"/>
                <c:pt idx="0">
                  <c:v>0.2</c:v>
                </c:pt>
                <c:pt idx="1">
                  <c:v>0.21013921723141582</c:v>
                </c:pt>
                <c:pt idx="2">
                  <c:v>0.21933432033777484</c:v>
                </c:pt>
                <c:pt idx="3">
                  <c:v>0.22833656810138145</c:v>
                </c:pt>
                <c:pt idx="4">
                  <c:v>0.23759553320397578</c:v>
                </c:pt>
                <c:pt idx="5">
                  <c:v>0.24198915081973826</c:v>
                </c:pt>
                <c:pt idx="6">
                  <c:v>0.24457352491592788</c:v>
                </c:pt>
                <c:pt idx="7">
                  <c:v>0.48336421493595427</c:v>
                </c:pt>
                <c:pt idx="8">
                  <c:v>0.5</c:v>
                </c:pt>
                <c:pt idx="9">
                  <c:v>0.51847051198963046</c:v>
                </c:pt>
                <c:pt idx="10">
                  <c:v>0.54078413699864814</c:v>
                </c:pt>
                <c:pt idx="11">
                  <c:v>0.57083055846256292</c:v>
                </c:pt>
                <c:pt idx="12">
                  <c:v>0.58924625583108281</c:v>
                </c:pt>
                <c:pt idx="13">
                  <c:v>0.60201675613304573</c:v>
                </c:pt>
                <c:pt idx="14">
                  <c:v>0.95192765349833408</c:v>
                </c:pt>
                <c:pt idx="15">
                  <c:v>0.97323600973236002</c:v>
                </c:pt>
                <c:pt idx="16">
                  <c:v>1</c:v>
                </c:pt>
                <c:pt idx="17">
                  <c:v>1.0368962239695843</c:v>
                </c:pt>
                <c:pt idx="18">
                  <c:v>1.0966916468652896</c:v>
                </c:pt>
                <c:pt idx="19">
                  <c:v>1.1416611169251258</c:v>
                </c:pt>
                <c:pt idx="20">
                  <c:v>1.1785503830288746</c:v>
                </c:pt>
                <c:pt idx="21">
                  <c:v>1.886792452830188</c:v>
                </c:pt>
                <c:pt idx="22">
                  <c:v>1.9117412776804212</c:v>
                </c:pt>
                <c:pt idx="23">
                  <c:v>1.9464720194647209</c:v>
                </c:pt>
                <c:pt idx="24">
                  <c:v>2</c:v>
                </c:pt>
                <c:pt idx="25">
                  <c:v>2.1012081947119587</c:v>
                </c:pt>
                <c:pt idx="26">
                  <c:v>2.1933832937305802</c:v>
                </c:pt>
                <c:pt idx="27">
                  <c:v>2.2831050228310503</c:v>
                </c:pt>
                <c:pt idx="28">
                  <c:v>4.6893317702227479</c:v>
                </c:pt>
                <c:pt idx="29">
                  <c:v>4.716981132075472</c:v>
                </c:pt>
                <c:pt idx="30">
                  <c:v>4.7600158667195593</c:v>
                </c:pt>
                <c:pt idx="31">
                  <c:v>4.8328634716069301</c:v>
                </c:pt>
                <c:pt idx="32">
                  <c:v>5</c:v>
                </c:pt>
                <c:pt idx="33">
                  <c:v>5.1835853131749507</c:v>
                </c:pt>
                <c:pt idx="34">
                  <c:v>5.4078413699864809</c:v>
                </c:pt>
                <c:pt idx="35">
                  <c:v>9.3603744149766044</c:v>
                </c:pt>
                <c:pt idx="36">
                  <c:v>9.3896713615023675</c:v>
                </c:pt>
                <c:pt idx="37">
                  <c:v>9.4339622641509226</c:v>
                </c:pt>
                <c:pt idx="38">
                  <c:v>9.5162569389373406</c:v>
                </c:pt>
                <c:pt idx="39">
                  <c:v>9.732360097323614</c:v>
                </c:pt>
                <c:pt idx="40">
                  <c:v>10</c:v>
                </c:pt>
                <c:pt idx="41">
                  <c:v>10.371650821089029</c:v>
                </c:pt>
                <c:pt idx="42">
                  <c:v>18.691588785046683</c:v>
                </c:pt>
                <c:pt idx="43">
                  <c:v>18.720748829953124</c:v>
                </c:pt>
                <c:pt idx="44">
                  <c:v>18.779342723004735</c:v>
                </c:pt>
                <c:pt idx="45">
                  <c:v>18.867924528301845</c:v>
                </c:pt>
                <c:pt idx="46">
                  <c:v>19.108280254777153</c:v>
                </c:pt>
                <c:pt idx="47">
                  <c:v>19.480519480519401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B-41C1-908A-2E6AD47F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431792"/>
        <c:axId val="763047848"/>
      </c:lineChart>
      <c:catAx>
        <c:axId val="61943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047848"/>
        <c:crosses val="autoZero"/>
        <c:auto val="1"/>
        <c:lblAlgn val="ctr"/>
        <c:lblOffset val="100"/>
        <c:noMultiLvlLbl val="0"/>
      </c:catAx>
      <c:valAx>
        <c:axId val="7630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4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FM vs NAN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Sheet1!$G$55:$G$103</c:f>
              <c:numCache>
                <c:formatCode>General</c:formatCode>
                <c:ptCount val="49"/>
                <c:pt idx="0">
                  <c:v>0.2</c:v>
                </c:pt>
                <c:pt idx="1">
                  <c:v>0.20895002611875327</c:v>
                </c:pt>
                <c:pt idx="2">
                  <c:v>0.21592442645074225</c:v>
                </c:pt>
                <c:pt idx="3">
                  <c:v>0.22226338210779775</c:v>
                </c:pt>
                <c:pt idx="4">
                  <c:v>0.22858013638614805</c:v>
                </c:pt>
                <c:pt idx="5">
                  <c:v>0.23162445954292771</c:v>
                </c:pt>
                <c:pt idx="6">
                  <c:v>0.2334721195377252</c:v>
                </c:pt>
                <c:pt idx="7">
                  <c:v>0.48088482808367405</c:v>
                </c:pt>
                <c:pt idx="8">
                  <c:v>0.5</c:v>
                </c:pt>
                <c:pt idx="9">
                  <c:v>0.51675135647231063</c:v>
                </c:pt>
                <c:pt idx="10">
                  <c:v>0.53425938293041264</c:v>
                </c:pt>
                <c:pt idx="11">
                  <c:v>0.55565845526949442</c:v>
                </c:pt>
                <c:pt idx="12">
                  <c:v>0.56823562837389907</c:v>
                </c:pt>
                <c:pt idx="13">
                  <c:v>0.57697855563034905</c:v>
                </c:pt>
                <c:pt idx="14">
                  <c:v>0.93977602004855509</c:v>
                </c:pt>
                <c:pt idx="15">
                  <c:v>0.97024579560155233</c:v>
                </c:pt>
                <c:pt idx="16">
                  <c:v>1</c:v>
                </c:pt>
                <c:pt idx="17">
                  <c:v>1.0335027129446213</c:v>
                </c:pt>
                <c:pt idx="18">
                  <c:v>1.0796221322537114</c:v>
                </c:pt>
                <c:pt idx="19">
                  <c:v>1.1113169105389886</c:v>
                </c:pt>
                <c:pt idx="20">
                  <c:v>1.1364712567477984</c:v>
                </c:pt>
                <c:pt idx="21">
                  <c:v>1.8492834026814613</c:v>
                </c:pt>
                <c:pt idx="22">
                  <c:v>1.8921475875118254</c:v>
                </c:pt>
                <c:pt idx="23">
                  <c:v>1.9404915912031055</c:v>
                </c:pt>
                <c:pt idx="24">
                  <c:v>2</c:v>
                </c:pt>
                <c:pt idx="25">
                  <c:v>2.0895002611875322</c:v>
                </c:pt>
                <c:pt idx="26">
                  <c:v>2.159050017992084</c:v>
                </c:pt>
                <c:pt idx="27">
                  <c:v>2.2226338210779772</c:v>
                </c:pt>
                <c:pt idx="28">
                  <c:v>4.5662100456621051</c:v>
                </c:pt>
                <c:pt idx="29">
                  <c:v>4.6224961479198807</c:v>
                </c:pt>
                <c:pt idx="30">
                  <c:v>4.6985121378230188</c:v>
                </c:pt>
                <c:pt idx="31">
                  <c:v>4.809619238476956</c:v>
                </c:pt>
                <c:pt idx="32">
                  <c:v>5</c:v>
                </c:pt>
                <c:pt idx="33">
                  <c:v>5.1679586563307431</c:v>
                </c:pt>
                <c:pt idx="34">
                  <c:v>5.3428317008014297</c:v>
                </c:pt>
                <c:pt idx="35">
                  <c:v>9.0909090909090988</c:v>
                </c:pt>
                <c:pt idx="36">
                  <c:v>9.1533180778031937</c:v>
                </c:pt>
                <c:pt idx="37">
                  <c:v>9.2449922958397401</c:v>
                </c:pt>
                <c:pt idx="38">
                  <c:v>9.3970242756460589</c:v>
                </c:pt>
                <c:pt idx="39">
                  <c:v>9.7008892481810793</c:v>
                </c:pt>
                <c:pt idx="40">
                  <c:v>10</c:v>
                </c:pt>
                <c:pt idx="41">
                  <c:v>10.335917312661486</c:v>
                </c:pt>
                <c:pt idx="42">
                  <c:v>18.126888217522644</c:v>
                </c:pt>
                <c:pt idx="43">
                  <c:v>18.209408194233756</c:v>
                </c:pt>
                <c:pt idx="44">
                  <c:v>18.292682926829261</c:v>
                </c:pt>
                <c:pt idx="45">
                  <c:v>18.48998459167948</c:v>
                </c:pt>
                <c:pt idx="46">
                  <c:v>18.927444794952756</c:v>
                </c:pt>
                <c:pt idx="47">
                  <c:v>19.417475728155317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8-49EE-A29A-171E7DE8C1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Sheet1!$AE$55:$AE$103</c:f>
              <c:numCache>
                <c:formatCode>General</c:formatCode>
                <c:ptCount val="49"/>
                <c:pt idx="0">
                  <c:v>0.2</c:v>
                </c:pt>
                <c:pt idx="1">
                  <c:v>0.21013921723141582</c:v>
                </c:pt>
                <c:pt idx="2">
                  <c:v>0.21933432033777484</c:v>
                </c:pt>
                <c:pt idx="3">
                  <c:v>0.22833656810138145</c:v>
                </c:pt>
                <c:pt idx="4">
                  <c:v>0.23759553320397578</c:v>
                </c:pt>
                <c:pt idx="5">
                  <c:v>0.24198915081973826</c:v>
                </c:pt>
                <c:pt idx="6">
                  <c:v>0.24457352491592788</c:v>
                </c:pt>
                <c:pt idx="7">
                  <c:v>0.48336421493595427</c:v>
                </c:pt>
                <c:pt idx="8">
                  <c:v>0.5</c:v>
                </c:pt>
                <c:pt idx="9">
                  <c:v>0.51847051198963046</c:v>
                </c:pt>
                <c:pt idx="10">
                  <c:v>0.54078413699864814</c:v>
                </c:pt>
                <c:pt idx="11">
                  <c:v>0.57083055846256292</c:v>
                </c:pt>
                <c:pt idx="12">
                  <c:v>0.58924625583108281</c:v>
                </c:pt>
                <c:pt idx="13">
                  <c:v>0.60201675613304573</c:v>
                </c:pt>
                <c:pt idx="14">
                  <c:v>0.95192765349833408</c:v>
                </c:pt>
                <c:pt idx="15">
                  <c:v>0.97323600973236002</c:v>
                </c:pt>
                <c:pt idx="16">
                  <c:v>1</c:v>
                </c:pt>
                <c:pt idx="17">
                  <c:v>1.0368962239695843</c:v>
                </c:pt>
                <c:pt idx="18">
                  <c:v>1.0966916468652896</c:v>
                </c:pt>
                <c:pt idx="19">
                  <c:v>1.1416611169251258</c:v>
                </c:pt>
                <c:pt idx="20">
                  <c:v>1.1785503830288746</c:v>
                </c:pt>
                <c:pt idx="21">
                  <c:v>1.886792452830188</c:v>
                </c:pt>
                <c:pt idx="22">
                  <c:v>1.9117412776804212</c:v>
                </c:pt>
                <c:pt idx="23">
                  <c:v>1.9464720194647209</c:v>
                </c:pt>
                <c:pt idx="24">
                  <c:v>2</c:v>
                </c:pt>
                <c:pt idx="25">
                  <c:v>2.1012081947119587</c:v>
                </c:pt>
                <c:pt idx="26">
                  <c:v>2.1933832937305802</c:v>
                </c:pt>
                <c:pt idx="27">
                  <c:v>2.2831050228310503</c:v>
                </c:pt>
                <c:pt idx="28">
                  <c:v>4.6893317702227479</c:v>
                </c:pt>
                <c:pt idx="29">
                  <c:v>4.716981132075472</c:v>
                </c:pt>
                <c:pt idx="30">
                  <c:v>4.7600158667195593</c:v>
                </c:pt>
                <c:pt idx="31">
                  <c:v>4.8328634716069301</c:v>
                </c:pt>
                <c:pt idx="32">
                  <c:v>5</c:v>
                </c:pt>
                <c:pt idx="33">
                  <c:v>5.1835853131749507</c:v>
                </c:pt>
                <c:pt idx="34">
                  <c:v>5.4078413699864809</c:v>
                </c:pt>
                <c:pt idx="35">
                  <c:v>9.3603744149766044</c:v>
                </c:pt>
                <c:pt idx="36">
                  <c:v>9.3896713615023675</c:v>
                </c:pt>
                <c:pt idx="37">
                  <c:v>9.4339622641509226</c:v>
                </c:pt>
                <c:pt idx="38">
                  <c:v>9.5162569389373406</c:v>
                </c:pt>
                <c:pt idx="39">
                  <c:v>9.732360097323614</c:v>
                </c:pt>
                <c:pt idx="40">
                  <c:v>10</c:v>
                </c:pt>
                <c:pt idx="41">
                  <c:v>10.371650821089029</c:v>
                </c:pt>
                <c:pt idx="42">
                  <c:v>18.691588785046683</c:v>
                </c:pt>
                <c:pt idx="43">
                  <c:v>18.720748829953124</c:v>
                </c:pt>
                <c:pt idx="44">
                  <c:v>18.779342723004735</c:v>
                </c:pt>
                <c:pt idx="45">
                  <c:v>18.867924528301845</c:v>
                </c:pt>
                <c:pt idx="46">
                  <c:v>19.108280254777153</c:v>
                </c:pt>
                <c:pt idx="47">
                  <c:v>19.480519480519401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8-49EE-A29A-171E7DE8C1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Sheet1!$AS$56:$AS$104</c:f>
              <c:numCache>
                <c:formatCode>General</c:formatCode>
                <c:ptCount val="49"/>
                <c:pt idx="0">
                  <c:v>0.2</c:v>
                </c:pt>
                <c:pt idx="1">
                  <c:v>0.20954842314811581</c:v>
                </c:pt>
                <c:pt idx="2">
                  <c:v>0.21763575029924917</c:v>
                </c:pt>
                <c:pt idx="3">
                  <c:v>0.22530557068023507</c:v>
                </c:pt>
                <c:pt idx="4">
                  <c:v>0.23309117749893166</c:v>
                </c:pt>
                <c:pt idx="5">
                  <c:v>0.23680315737543167</c:v>
                </c:pt>
                <c:pt idx="6">
                  <c:v>0.23901525714058083</c:v>
                </c:pt>
                <c:pt idx="7">
                  <c:v>0.48212133386902373</c:v>
                </c:pt>
                <c:pt idx="8">
                  <c:v>0.5</c:v>
                </c:pt>
                <c:pt idx="9">
                  <c:v>0.51762067031876802</c:v>
                </c:pt>
                <c:pt idx="10">
                  <c:v>0.53753807561368927</c:v>
                </c:pt>
                <c:pt idx="11">
                  <c:v>0.56327450244085608</c:v>
                </c:pt>
                <c:pt idx="12">
                  <c:v>0.57875952541718922</c:v>
                </c:pt>
                <c:pt idx="13">
                  <c:v>0.58947782089698875</c:v>
                </c:pt>
                <c:pt idx="14">
                  <c:v>0.9458500827618822</c:v>
                </c:pt>
                <c:pt idx="15">
                  <c:v>0.97173860231597697</c:v>
                </c:pt>
                <c:pt idx="16">
                  <c:v>1</c:v>
                </c:pt>
                <c:pt idx="17">
                  <c:v>1.0351966873706002</c:v>
                </c:pt>
                <c:pt idx="18">
                  <c:v>1.0881392818280742</c:v>
                </c:pt>
                <c:pt idx="19">
                  <c:v>1.1265490048817126</c:v>
                </c:pt>
                <c:pt idx="20">
                  <c:v>1.1575190508343782</c:v>
                </c:pt>
                <c:pt idx="21">
                  <c:v>1.8679950186799499</c:v>
                </c:pt>
                <c:pt idx="22">
                  <c:v>1.9020446980504049</c:v>
                </c:pt>
                <c:pt idx="23">
                  <c:v>1.9436345966958208</c:v>
                </c:pt>
                <c:pt idx="24">
                  <c:v>2</c:v>
                </c:pt>
                <c:pt idx="25">
                  <c:v>2.0953378732320593</c:v>
                </c:pt>
                <c:pt idx="26">
                  <c:v>2.1762785636561484</c:v>
                </c:pt>
                <c:pt idx="27">
                  <c:v>2.2530980097634252</c:v>
                </c:pt>
                <c:pt idx="28">
                  <c:v>4.6278441959120693</c:v>
                </c:pt>
                <c:pt idx="29">
                  <c:v>4.6692607003891071</c:v>
                </c:pt>
                <c:pt idx="30">
                  <c:v>4.7299960583366172</c:v>
                </c:pt>
                <c:pt idx="31">
                  <c:v>4.8212133386902396</c:v>
                </c:pt>
                <c:pt idx="32">
                  <c:v>5</c:v>
                </c:pt>
                <c:pt idx="33">
                  <c:v>5.1768766177739414</c:v>
                </c:pt>
                <c:pt idx="34">
                  <c:v>5.3763440860215068</c:v>
                </c:pt>
                <c:pt idx="35">
                  <c:v>9.2236740968485851</c:v>
                </c:pt>
                <c:pt idx="36">
                  <c:v>9.2664092664092745</c:v>
                </c:pt>
                <c:pt idx="37">
                  <c:v>9.3385214007781929</c:v>
                </c:pt>
                <c:pt idx="38">
                  <c:v>9.4562647754137128</c:v>
                </c:pt>
                <c:pt idx="39">
                  <c:v>9.7165991902833824</c:v>
                </c:pt>
                <c:pt idx="40">
                  <c:v>10</c:v>
                </c:pt>
                <c:pt idx="41">
                  <c:v>10.353753235547908</c:v>
                </c:pt>
                <c:pt idx="42">
                  <c:v>18.404907975460173</c:v>
                </c:pt>
                <c:pt idx="43">
                  <c:v>18.46153846153846</c:v>
                </c:pt>
                <c:pt idx="44">
                  <c:v>18.547140649149846</c:v>
                </c:pt>
                <c:pt idx="45">
                  <c:v>18.691588785046683</c:v>
                </c:pt>
                <c:pt idx="46">
                  <c:v>19.017432646592702</c:v>
                </c:pt>
                <c:pt idx="47">
                  <c:v>19.448946515397033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8-49EE-A29A-171E7DE8C12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Sheet1!$AX$56:$AX$104</c:f>
              <c:numCache>
                <c:formatCode>General</c:formatCode>
                <c:ptCount val="49"/>
                <c:pt idx="0">
                  <c:v>0.2</c:v>
                </c:pt>
                <c:pt idx="1">
                  <c:v>0.2094</c:v>
                </c:pt>
                <c:pt idx="2">
                  <c:v>0.21659999999999999</c:v>
                </c:pt>
                <c:pt idx="3">
                  <c:v>0.22239999999999999</c:v>
                </c:pt>
                <c:pt idx="4">
                  <c:v>0.2273</c:v>
                </c:pt>
                <c:pt idx="5">
                  <c:v>0.2293</c:v>
                </c:pt>
                <c:pt idx="6">
                  <c:v>0.23039999999999999</c:v>
                </c:pt>
                <c:pt idx="7">
                  <c:v>0.48280000000000001</c:v>
                </c:pt>
                <c:pt idx="8">
                  <c:v>0.5</c:v>
                </c:pt>
                <c:pt idx="9">
                  <c:v>0.51759999999999995</c:v>
                </c:pt>
                <c:pt idx="10">
                  <c:v>0.53610000000000002</c:v>
                </c:pt>
                <c:pt idx="11">
                  <c:v>0.55610000000000004</c:v>
                </c:pt>
                <c:pt idx="12">
                  <c:v>0.56599999999999995</c:v>
                </c:pt>
                <c:pt idx="13">
                  <c:v>0.57189999999999996</c:v>
                </c:pt>
                <c:pt idx="14">
                  <c:v>0.95009999999999994</c:v>
                </c:pt>
                <c:pt idx="15">
                  <c:v>0.97250000000000003</c:v>
                </c:pt>
                <c:pt idx="16">
                  <c:v>1</c:v>
                </c:pt>
                <c:pt idx="17">
                  <c:v>1.0351999999999999</c:v>
                </c:pt>
                <c:pt idx="18">
                  <c:v>1.0831999999999999</c:v>
                </c:pt>
                <c:pt idx="19">
                  <c:v>1.1122000000000001</c:v>
                </c:pt>
                <c:pt idx="20">
                  <c:v>1.1319999999999999</c:v>
                </c:pt>
                <c:pt idx="21">
                  <c:v>1.8824000000000001</c:v>
                </c:pt>
                <c:pt idx="22">
                  <c:v>1.9085000000000001</c:v>
                </c:pt>
                <c:pt idx="23">
                  <c:v>1.9450000000000001</c:v>
                </c:pt>
                <c:pt idx="24">
                  <c:v>2</c:v>
                </c:pt>
                <c:pt idx="25">
                  <c:v>2.0945</c:v>
                </c:pt>
                <c:pt idx="26">
                  <c:v>2.1663999999999999</c:v>
                </c:pt>
                <c:pt idx="27">
                  <c:v>2.2244999999999999</c:v>
                </c:pt>
                <c:pt idx="28">
                  <c:v>4.6769999999999996</c:v>
                </c:pt>
                <c:pt idx="29">
                  <c:v>4.7058999999999997</c:v>
                </c:pt>
                <c:pt idx="30">
                  <c:v>4.7504</c:v>
                </c:pt>
                <c:pt idx="31">
                  <c:v>4.8281999999999998</c:v>
                </c:pt>
                <c:pt idx="32">
                  <c:v>5</c:v>
                </c:pt>
                <c:pt idx="33">
                  <c:v>5.1759000000000004</c:v>
                </c:pt>
                <c:pt idx="34">
                  <c:v>5.3606999999999996</c:v>
                </c:pt>
                <c:pt idx="35">
                  <c:v>9.3339999999999996</c:v>
                </c:pt>
                <c:pt idx="36">
                  <c:v>9.3638999999999992</c:v>
                </c:pt>
                <c:pt idx="37">
                  <c:v>9.4117999999999995</c:v>
                </c:pt>
                <c:pt idx="38">
                  <c:v>9.5007999999999999</c:v>
                </c:pt>
                <c:pt idx="39">
                  <c:v>9.7248000000000001</c:v>
                </c:pt>
                <c:pt idx="40">
                  <c:v>10</c:v>
                </c:pt>
                <c:pt idx="41">
                  <c:v>10.351800000000001</c:v>
                </c:pt>
                <c:pt idx="42">
                  <c:v>18.647600000000001</c:v>
                </c:pt>
                <c:pt idx="43">
                  <c:v>18.678100000000001</c:v>
                </c:pt>
                <c:pt idx="44">
                  <c:v>18.727799999999998</c:v>
                </c:pt>
                <c:pt idx="45">
                  <c:v>18.823499999999999</c:v>
                </c:pt>
                <c:pt idx="46">
                  <c:v>19.084599999999998</c:v>
                </c:pt>
                <c:pt idx="47">
                  <c:v>19.4496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98-49EE-A29A-171E7DE8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852312"/>
        <c:axId val="762851328"/>
      </c:lineChart>
      <c:catAx>
        <c:axId val="762852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851328"/>
        <c:crosses val="autoZero"/>
        <c:auto val="1"/>
        <c:lblAlgn val="ctr"/>
        <c:lblOffset val="100"/>
        <c:noMultiLvlLbl val="0"/>
      </c:catAx>
      <c:valAx>
        <c:axId val="762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8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Sheet1!$G$106:$G$154</c:f>
              <c:numCache>
                <c:formatCode>General</c:formatCode>
                <c:ptCount val="49"/>
                <c:pt idx="0">
                  <c:v>0.2</c:v>
                </c:pt>
                <c:pt idx="1">
                  <c:v>0.2363367799113737</c:v>
                </c:pt>
                <c:pt idx="2">
                  <c:v>0.25637738751442124</c:v>
                </c:pt>
                <c:pt idx="3">
                  <c:v>0.26911863646557527</c:v>
                </c:pt>
                <c:pt idx="4">
                  <c:v>0.2779450595265669</c:v>
                </c:pt>
                <c:pt idx="5">
                  <c:v>0.28112261631448249</c:v>
                </c:pt>
                <c:pt idx="6">
                  <c:v>0.28275878319470299</c:v>
                </c:pt>
                <c:pt idx="7">
                  <c:v>0.40716612377850159</c:v>
                </c:pt>
                <c:pt idx="8">
                  <c:v>0.5</c:v>
                </c:pt>
                <c:pt idx="9">
                  <c:v>0.57074910820451841</c:v>
                </c:pt>
                <c:pt idx="10">
                  <c:v>0.62692649286871105</c:v>
                </c:pt>
                <c:pt idx="11">
                  <c:v>0.67279659116393808</c:v>
                </c:pt>
                <c:pt idx="12">
                  <c:v>0.69100541287573414</c:v>
                </c:pt>
                <c:pt idx="13">
                  <c:v>0.70077084793272593</c:v>
                </c:pt>
                <c:pt idx="14">
                  <c:v>0.70817350250811451</c:v>
                </c:pt>
                <c:pt idx="15">
                  <c:v>0.85610330313191119</c:v>
                </c:pt>
                <c:pt idx="16">
                  <c:v>1</c:v>
                </c:pt>
                <c:pt idx="17">
                  <c:v>1.1415525114155252</c:v>
                </c:pt>
                <c:pt idx="18">
                  <c:v>1.281914325392586</c:v>
                </c:pt>
                <c:pt idx="19">
                  <c:v>1.3455931823278762</c:v>
                </c:pt>
                <c:pt idx="20">
                  <c:v>1.3820108257514687</c:v>
                </c:pt>
                <c:pt idx="21">
                  <c:v>1.2780913835339229</c:v>
                </c:pt>
                <c:pt idx="22">
                  <c:v>1.476377952755906</c:v>
                </c:pt>
                <c:pt idx="23">
                  <c:v>1.7120844628335004</c:v>
                </c:pt>
                <c:pt idx="24">
                  <c:v>2</c:v>
                </c:pt>
                <c:pt idx="25">
                  <c:v>2.3636005515067962</c:v>
                </c:pt>
                <c:pt idx="26">
                  <c:v>2.5635547959837641</c:v>
                </c:pt>
                <c:pt idx="27">
                  <c:v>2.6911863646557541</c:v>
                </c:pt>
                <c:pt idx="28">
                  <c:v>2.9513034923757977</c:v>
                </c:pt>
                <c:pt idx="29">
                  <c:v>3.1948881789137378</c:v>
                </c:pt>
                <c:pt idx="30">
                  <c:v>3.540867512540574</c:v>
                </c:pt>
                <c:pt idx="31">
                  <c:v>4.0719375636240205</c:v>
                </c:pt>
                <c:pt idx="32">
                  <c:v>5</c:v>
                </c:pt>
                <c:pt idx="33">
                  <c:v>5.7088487155090437</c:v>
                </c:pt>
                <c:pt idx="34">
                  <c:v>6.2695924764890325</c:v>
                </c:pt>
                <c:pt idx="35">
                  <c:v>5.7251908396946618</c:v>
                </c:pt>
                <c:pt idx="36">
                  <c:v>5.9880239520958023</c:v>
                </c:pt>
                <c:pt idx="37">
                  <c:v>6.3897763578274853</c:v>
                </c:pt>
                <c:pt idx="38">
                  <c:v>7.0796460176991198</c:v>
                </c:pt>
                <c:pt idx="39">
                  <c:v>8.5592011412268292</c:v>
                </c:pt>
                <c:pt idx="40">
                  <c:v>10</c:v>
                </c:pt>
                <c:pt idx="41">
                  <c:v>11.417697431018087</c:v>
                </c:pt>
                <c:pt idx="42">
                  <c:v>11.267605633802841</c:v>
                </c:pt>
                <c:pt idx="43">
                  <c:v>11.538461538461563</c:v>
                </c:pt>
                <c:pt idx="44">
                  <c:v>11.976047904191638</c:v>
                </c:pt>
                <c:pt idx="45">
                  <c:v>12.779552715654971</c:v>
                </c:pt>
                <c:pt idx="46">
                  <c:v>14.760147601476023</c:v>
                </c:pt>
                <c:pt idx="47">
                  <c:v>17.118402282453658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B-4623-8EAC-763CA790F1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Sheet1!$O$106:$O$154</c:f>
              <c:numCache>
                <c:formatCode>General</c:formatCode>
                <c:ptCount val="49"/>
                <c:pt idx="0">
                  <c:v>0.2</c:v>
                </c:pt>
                <c:pt idx="1">
                  <c:v>0.2403990624436565</c:v>
                </c:pt>
                <c:pt idx="2">
                  <c:v>0.26830631637786473</c:v>
                </c:pt>
                <c:pt idx="3">
                  <c:v>0.29014942695488172</c:v>
                </c:pt>
                <c:pt idx="4">
                  <c:v>0.3085546784603122</c:v>
                </c:pt>
                <c:pt idx="5">
                  <c:v>0.31615554852987676</c:v>
                </c:pt>
                <c:pt idx="6">
                  <c:v>0.32033314647233119</c:v>
                </c:pt>
                <c:pt idx="7">
                  <c:v>0.41373603640877127</c:v>
                </c:pt>
                <c:pt idx="8">
                  <c:v>0.5</c:v>
                </c:pt>
                <c:pt idx="9">
                  <c:v>0.57650732644727365</c:v>
                </c:pt>
                <c:pt idx="10">
                  <c:v>0.64966704563911004</c:v>
                </c:pt>
                <c:pt idx="11">
                  <c:v>0.72538233694009546</c:v>
                </c:pt>
                <c:pt idx="12">
                  <c:v>0.762679547476802</c:v>
                </c:pt>
                <c:pt idx="13">
                  <c:v>0.78539171411741593</c:v>
                </c:pt>
                <c:pt idx="14">
                  <c:v>0.73746312684365767</c:v>
                </c:pt>
                <c:pt idx="15">
                  <c:v>0.86436649139235044</c:v>
                </c:pt>
                <c:pt idx="16">
                  <c:v>1</c:v>
                </c:pt>
                <c:pt idx="17">
                  <c:v>1.153070049005477</c:v>
                </c:pt>
                <c:pt idx="18">
                  <c:v>1.3415315818893239</c:v>
                </c:pt>
                <c:pt idx="19">
                  <c:v>1.4506769825918757</c:v>
                </c:pt>
                <c:pt idx="20">
                  <c:v>1.5253590949536033</c:v>
                </c:pt>
                <c:pt idx="21">
                  <c:v>1.3622431604041325</c:v>
                </c:pt>
                <c:pt idx="22">
                  <c:v>1.5247776365946635</c:v>
                </c:pt>
                <c:pt idx="23">
                  <c:v>1.7286084701815034</c:v>
                </c:pt>
                <c:pt idx="24">
                  <c:v>2</c:v>
                </c:pt>
                <c:pt idx="25">
                  <c:v>2.4038461538461533</c:v>
                </c:pt>
                <c:pt idx="26">
                  <c:v>2.6827632461435269</c:v>
                </c:pt>
                <c:pt idx="27">
                  <c:v>2.9013539651837514</c:v>
                </c:pt>
                <c:pt idx="28">
                  <c:v>3.2111319240032108</c:v>
                </c:pt>
                <c:pt idx="29">
                  <c:v>3.4052213393870594</c:v>
                </c:pt>
                <c:pt idx="30">
                  <c:v>3.6866359447004595</c:v>
                </c:pt>
                <c:pt idx="31">
                  <c:v>4.1379310344827589</c:v>
                </c:pt>
                <c:pt idx="32">
                  <c:v>5</c:v>
                </c:pt>
                <c:pt idx="33">
                  <c:v>5.7664584334454583</c:v>
                </c:pt>
                <c:pt idx="34">
                  <c:v>6.4970221981591676</c:v>
                </c:pt>
                <c:pt idx="35">
                  <c:v>6.2827225130889977</c:v>
                </c:pt>
                <c:pt idx="36">
                  <c:v>6.4899945916711701</c:v>
                </c:pt>
                <c:pt idx="37">
                  <c:v>6.8104426787741188</c:v>
                </c:pt>
                <c:pt idx="38">
                  <c:v>7.375537799631231</c:v>
                </c:pt>
                <c:pt idx="39">
                  <c:v>8.6455331412103771</c:v>
                </c:pt>
                <c:pt idx="40">
                  <c:v>10</c:v>
                </c:pt>
                <c:pt idx="41">
                  <c:v>11.527377521613806</c:v>
                </c:pt>
                <c:pt idx="42">
                  <c:v>12.422360248447173</c:v>
                </c:pt>
                <c:pt idx="43">
                  <c:v>12.631578947368421</c:v>
                </c:pt>
                <c:pt idx="44">
                  <c:v>12.972972972972974</c:v>
                </c:pt>
                <c:pt idx="45">
                  <c:v>13.620885357548238</c:v>
                </c:pt>
                <c:pt idx="46">
                  <c:v>15.247776365946624</c:v>
                </c:pt>
                <c:pt idx="47">
                  <c:v>17.291066282420754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B-4623-8EAC-763CA790F1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Sheet1!$W$106:$W$154</c:f>
              <c:numCache>
                <c:formatCode>General</c:formatCode>
                <c:ptCount val="49"/>
                <c:pt idx="0">
                  <c:v>0.2</c:v>
                </c:pt>
                <c:pt idx="1">
                  <c:v>0.24821081371778428</c:v>
                </c:pt>
                <c:pt idx="2">
                  <c:v>0.29471719429231036</c:v>
                </c:pt>
                <c:pt idx="3">
                  <c:v>0.34318071324391575</c:v>
                </c:pt>
                <c:pt idx="4">
                  <c:v>0.39580447259054036</c:v>
                </c:pt>
                <c:pt idx="5">
                  <c:v>0.4216295983978075</c:v>
                </c:pt>
                <c:pt idx="6">
                  <c:v>0.43704701897512466</c:v>
                </c:pt>
                <c:pt idx="7">
                  <c:v>0.42344472282014189</c:v>
                </c:pt>
                <c:pt idx="8">
                  <c:v>0.5</c:v>
                </c:pt>
                <c:pt idx="9">
                  <c:v>-0.40920716112531969</c:v>
                </c:pt>
                <c:pt idx="10">
                  <c:v>0.69779612723149376</c:v>
                </c:pt>
                <c:pt idx="11">
                  <c:v>0.85787818129825566</c:v>
                </c:pt>
                <c:pt idx="12">
                  <c:v>0.96200096200096197</c:v>
                </c:pt>
                <c:pt idx="13">
                  <c:v>1.0363589256412469</c:v>
                </c:pt>
                <c:pt idx="14">
                  <c:v>0.77901843676967009</c:v>
                </c:pt>
                <c:pt idx="15">
                  <c:v>0.87674435595820854</c:v>
                </c:pt>
                <c:pt idx="16">
                  <c:v>1</c:v>
                </c:pt>
                <c:pt idx="17">
                  <c:v>1.1741682974559688</c:v>
                </c:pt>
                <c:pt idx="18">
                  <c:v>1.4734774066797642</c:v>
                </c:pt>
                <c:pt idx="19">
                  <c:v>1.7155110793423878</c:v>
                </c:pt>
                <c:pt idx="20">
                  <c:v>1.9236934915036872</c:v>
                </c:pt>
                <c:pt idx="21">
                  <c:v>1.4791076050782694</c:v>
                </c:pt>
                <c:pt idx="22">
                  <c:v>1.5942606616181749</c:v>
                </c:pt>
                <c:pt idx="23">
                  <c:v>1.7533606078316775</c:v>
                </c:pt>
                <c:pt idx="24">
                  <c:v>2</c:v>
                </c:pt>
                <c:pt idx="25">
                  <c:v>2.48190279214064</c:v>
                </c:pt>
                <c:pt idx="26">
                  <c:v>2.9462312791554122</c:v>
                </c:pt>
                <c:pt idx="27">
                  <c:v>3.4305317324185229</c:v>
                </c:pt>
                <c:pt idx="28">
                  <c:v>3.5671819262782418</c:v>
                </c:pt>
                <c:pt idx="29">
                  <c:v>3.6979969183359027</c:v>
                </c:pt>
                <c:pt idx="30">
                  <c:v>3.8948393378773121</c:v>
                </c:pt>
                <c:pt idx="31">
                  <c:v>4.2342978122794674</c:v>
                </c:pt>
                <c:pt idx="32">
                  <c:v>5</c:v>
                </c:pt>
                <c:pt idx="33">
                  <c:v>5.8708414872798445</c:v>
                </c:pt>
                <c:pt idx="34">
                  <c:v>6.976744186046516</c:v>
                </c:pt>
                <c:pt idx="35">
                  <c:v>7.0422535211267521</c:v>
                </c:pt>
                <c:pt idx="36">
                  <c:v>7.1770334928229547</c:v>
                </c:pt>
                <c:pt idx="37">
                  <c:v>7.393715341959326</c:v>
                </c:pt>
                <c:pt idx="38">
                  <c:v>7.7871512005191308</c:v>
                </c:pt>
                <c:pt idx="39">
                  <c:v>8.7655222790357943</c:v>
                </c:pt>
                <c:pt idx="40">
                  <c:v>10</c:v>
                </c:pt>
                <c:pt idx="41">
                  <c:v>11.741682974559655</c:v>
                </c:pt>
                <c:pt idx="42">
                  <c:v>13.986013986014012</c:v>
                </c:pt>
                <c:pt idx="43">
                  <c:v>14.117647058823529</c:v>
                </c:pt>
                <c:pt idx="44">
                  <c:v>14.354066985645909</c:v>
                </c:pt>
                <c:pt idx="45">
                  <c:v>14.778325123152701</c:v>
                </c:pt>
                <c:pt idx="46">
                  <c:v>15.936254980079738</c:v>
                </c:pt>
                <c:pt idx="47">
                  <c:v>17.543859649122872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B-4623-8EAC-763CA790F1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Sheet1!$AE$106:$AE$154</c:f>
              <c:numCache>
                <c:formatCode>General</c:formatCode>
                <c:ptCount val="49"/>
                <c:pt idx="0">
                  <c:v>0.20003333888981498</c:v>
                </c:pt>
                <c:pt idx="1">
                  <c:v>0.25408117893667026</c:v>
                </c:pt>
                <c:pt idx="2">
                  <c:v>0.31931878658861101</c:v>
                </c:pt>
                <c:pt idx="3">
                  <c:v>0.40572066132467799</c:v>
                </c:pt>
                <c:pt idx="4">
                  <c:v>0.5308090414473392</c:v>
                </c:pt>
                <c:pt idx="5">
                  <c:v>0.60947737315252171</c:v>
                </c:pt>
                <c:pt idx="6">
                  <c:v>0.66371681415929196</c:v>
                </c:pt>
                <c:pt idx="7">
                  <c:v>0.42887776983559694</c:v>
                </c:pt>
                <c:pt idx="8">
                  <c:v>0.5000833472245374</c:v>
                </c:pt>
                <c:pt idx="9">
                  <c:v>0.59461870075813883</c:v>
                </c:pt>
                <c:pt idx="10">
                  <c:v>0.73941709285846313</c:v>
                </c:pt>
                <c:pt idx="11">
                  <c:v>1.0139416983523446</c:v>
                </c:pt>
                <c:pt idx="12">
                  <c:v>1.2524788644191629</c:v>
                </c:pt>
                <c:pt idx="13">
                  <c:v>1.4652014652014655</c:v>
                </c:pt>
                <c:pt idx="14">
                  <c:v>0.80154966268118377</c:v>
                </c:pt>
                <c:pt idx="15">
                  <c:v>0.88384768358252941</c:v>
                </c:pt>
                <c:pt idx="16">
                  <c:v>1.0001666944490748</c:v>
                </c:pt>
                <c:pt idx="17">
                  <c:v>1.1891784758695865</c:v>
                </c:pt>
                <c:pt idx="18">
                  <c:v>1.596169193934557</c:v>
                </c:pt>
                <c:pt idx="19">
                  <c:v>2.0270270270270272</c:v>
                </c:pt>
                <c:pt idx="20">
                  <c:v>2.5026068821689265</c:v>
                </c:pt>
                <c:pt idx="21">
                  <c:v>1.5418219195682901</c:v>
                </c:pt>
                <c:pt idx="22">
                  <c:v>1.6324309617739086</c:v>
                </c:pt>
                <c:pt idx="23">
                  <c:v>1.7675651789659748</c:v>
                </c:pt>
                <c:pt idx="24">
                  <c:v>2.0003333888981496</c:v>
                </c:pt>
                <c:pt idx="25">
                  <c:v>2.5402201524132089</c:v>
                </c:pt>
                <c:pt idx="26">
                  <c:v>3.1914893617021258</c:v>
                </c:pt>
                <c:pt idx="27">
                  <c:v>4.0499493756328055</c:v>
                </c:pt>
                <c:pt idx="28">
                  <c:v>3.7570444583594242</c:v>
                </c:pt>
                <c:pt idx="29">
                  <c:v>3.8535645472061675</c:v>
                </c:pt>
                <c:pt idx="30">
                  <c:v>4.0066777963272138</c:v>
                </c:pt>
                <c:pt idx="31">
                  <c:v>4.2887776983559656</c:v>
                </c:pt>
                <c:pt idx="32">
                  <c:v>5</c:v>
                </c:pt>
                <c:pt idx="33">
                  <c:v>5.946481665014864</c:v>
                </c:pt>
                <c:pt idx="34">
                  <c:v>7.3891625615763505</c:v>
                </c:pt>
                <c:pt idx="35">
                  <c:v>7.4441687344913134</c:v>
                </c:pt>
                <c:pt idx="36">
                  <c:v>7.5424261470772977</c:v>
                </c:pt>
                <c:pt idx="37">
                  <c:v>7.707129094412335</c:v>
                </c:pt>
                <c:pt idx="38">
                  <c:v>8.010680907877159</c:v>
                </c:pt>
                <c:pt idx="39">
                  <c:v>8.8365243004418375</c:v>
                </c:pt>
                <c:pt idx="40">
                  <c:v>10</c:v>
                </c:pt>
                <c:pt idx="41">
                  <c:v>11.892963330029762</c:v>
                </c:pt>
                <c:pt idx="42">
                  <c:v>14.814814814814774</c:v>
                </c:pt>
                <c:pt idx="43">
                  <c:v>14.906832298136624</c:v>
                </c:pt>
                <c:pt idx="44">
                  <c:v>15.07537688442215</c:v>
                </c:pt>
                <c:pt idx="45">
                  <c:v>15.404364569961448</c:v>
                </c:pt>
                <c:pt idx="46">
                  <c:v>16.326530612244849</c:v>
                </c:pt>
                <c:pt idx="47">
                  <c:v>17.6730486008836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B-4623-8EAC-763CA790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43464"/>
        <c:axId val="519441496"/>
      </c:lineChart>
      <c:catAx>
        <c:axId val="51944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441496"/>
        <c:crosses val="autoZero"/>
        <c:auto val="1"/>
        <c:lblAlgn val="ctr"/>
        <c:lblOffset val="100"/>
        <c:noMultiLvlLbl val="0"/>
      </c:catAx>
      <c:valAx>
        <c:axId val="5194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44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FM vs NAN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Sheet1!$G$106:$G$154</c:f>
              <c:numCache>
                <c:formatCode>General</c:formatCode>
                <c:ptCount val="49"/>
                <c:pt idx="0">
                  <c:v>0.2</c:v>
                </c:pt>
                <c:pt idx="1">
                  <c:v>0.2363367799113737</c:v>
                </c:pt>
                <c:pt idx="2">
                  <c:v>0.25637738751442124</c:v>
                </c:pt>
                <c:pt idx="3">
                  <c:v>0.26911863646557527</c:v>
                </c:pt>
                <c:pt idx="4">
                  <c:v>0.2779450595265669</c:v>
                </c:pt>
                <c:pt idx="5">
                  <c:v>0.28112261631448249</c:v>
                </c:pt>
                <c:pt idx="6">
                  <c:v>0.28275878319470299</c:v>
                </c:pt>
                <c:pt idx="7">
                  <c:v>0.40716612377850159</c:v>
                </c:pt>
                <c:pt idx="8">
                  <c:v>0.5</c:v>
                </c:pt>
                <c:pt idx="9">
                  <c:v>0.57074910820451841</c:v>
                </c:pt>
                <c:pt idx="10">
                  <c:v>0.62692649286871105</c:v>
                </c:pt>
                <c:pt idx="11">
                  <c:v>0.67279659116393808</c:v>
                </c:pt>
                <c:pt idx="12">
                  <c:v>0.69100541287573414</c:v>
                </c:pt>
                <c:pt idx="13">
                  <c:v>0.70077084793272593</c:v>
                </c:pt>
                <c:pt idx="14">
                  <c:v>0.70817350250811451</c:v>
                </c:pt>
                <c:pt idx="15">
                  <c:v>0.85610330313191119</c:v>
                </c:pt>
                <c:pt idx="16">
                  <c:v>1</c:v>
                </c:pt>
                <c:pt idx="17">
                  <c:v>1.1415525114155252</c:v>
                </c:pt>
                <c:pt idx="18">
                  <c:v>1.281914325392586</c:v>
                </c:pt>
                <c:pt idx="19">
                  <c:v>1.3455931823278762</c:v>
                </c:pt>
                <c:pt idx="20">
                  <c:v>1.3820108257514687</c:v>
                </c:pt>
                <c:pt idx="21">
                  <c:v>1.2780913835339229</c:v>
                </c:pt>
                <c:pt idx="22">
                  <c:v>1.476377952755906</c:v>
                </c:pt>
                <c:pt idx="23">
                  <c:v>1.7120844628335004</c:v>
                </c:pt>
                <c:pt idx="24">
                  <c:v>2</c:v>
                </c:pt>
                <c:pt idx="25">
                  <c:v>2.3636005515067962</c:v>
                </c:pt>
                <c:pt idx="26">
                  <c:v>2.5635547959837641</c:v>
                </c:pt>
                <c:pt idx="27">
                  <c:v>2.6911863646557541</c:v>
                </c:pt>
                <c:pt idx="28">
                  <c:v>2.9513034923757977</c:v>
                </c:pt>
                <c:pt idx="29">
                  <c:v>3.1948881789137378</c:v>
                </c:pt>
                <c:pt idx="30">
                  <c:v>3.540867512540574</c:v>
                </c:pt>
                <c:pt idx="31">
                  <c:v>4.0719375636240205</c:v>
                </c:pt>
                <c:pt idx="32">
                  <c:v>5</c:v>
                </c:pt>
                <c:pt idx="33">
                  <c:v>5.7088487155090437</c:v>
                </c:pt>
                <c:pt idx="34">
                  <c:v>6.2695924764890325</c:v>
                </c:pt>
                <c:pt idx="35">
                  <c:v>5.7251908396946618</c:v>
                </c:pt>
                <c:pt idx="36">
                  <c:v>5.9880239520958023</c:v>
                </c:pt>
                <c:pt idx="37">
                  <c:v>6.3897763578274853</c:v>
                </c:pt>
                <c:pt idx="38">
                  <c:v>7.0796460176991198</c:v>
                </c:pt>
                <c:pt idx="39">
                  <c:v>8.5592011412268292</c:v>
                </c:pt>
                <c:pt idx="40">
                  <c:v>10</c:v>
                </c:pt>
                <c:pt idx="41">
                  <c:v>11.417697431018087</c:v>
                </c:pt>
                <c:pt idx="42">
                  <c:v>11.267605633802841</c:v>
                </c:pt>
                <c:pt idx="43">
                  <c:v>11.538461538461563</c:v>
                </c:pt>
                <c:pt idx="44">
                  <c:v>11.976047904191638</c:v>
                </c:pt>
                <c:pt idx="45">
                  <c:v>12.779552715654971</c:v>
                </c:pt>
                <c:pt idx="46">
                  <c:v>14.760147601476023</c:v>
                </c:pt>
                <c:pt idx="47">
                  <c:v>17.118402282453658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2-4838-9F48-A8C9336561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Sheet1!$AE$106:$AE$154</c:f>
              <c:numCache>
                <c:formatCode>General</c:formatCode>
                <c:ptCount val="49"/>
                <c:pt idx="0">
                  <c:v>0.20003333888981498</c:v>
                </c:pt>
                <c:pt idx="1">
                  <c:v>0.25408117893667026</c:v>
                </c:pt>
                <c:pt idx="2">
                  <c:v>0.31931878658861101</c:v>
                </c:pt>
                <c:pt idx="3">
                  <c:v>0.40572066132467799</c:v>
                </c:pt>
                <c:pt idx="4">
                  <c:v>0.5308090414473392</c:v>
                </c:pt>
                <c:pt idx="5">
                  <c:v>0.60947737315252171</c:v>
                </c:pt>
                <c:pt idx="6">
                  <c:v>0.66371681415929196</c:v>
                </c:pt>
                <c:pt idx="7">
                  <c:v>0.42887776983559694</c:v>
                </c:pt>
                <c:pt idx="8">
                  <c:v>0.5000833472245374</c:v>
                </c:pt>
                <c:pt idx="9">
                  <c:v>0.59461870075813883</c:v>
                </c:pt>
                <c:pt idx="10">
                  <c:v>0.73941709285846313</c:v>
                </c:pt>
                <c:pt idx="11">
                  <c:v>1.0139416983523446</c:v>
                </c:pt>
                <c:pt idx="12">
                  <c:v>1.2524788644191629</c:v>
                </c:pt>
                <c:pt idx="13">
                  <c:v>1.4652014652014655</c:v>
                </c:pt>
                <c:pt idx="14">
                  <c:v>0.80154966268118377</c:v>
                </c:pt>
                <c:pt idx="15">
                  <c:v>0.88384768358252941</c:v>
                </c:pt>
                <c:pt idx="16">
                  <c:v>1.0001666944490748</c:v>
                </c:pt>
                <c:pt idx="17">
                  <c:v>1.1891784758695865</c:v>
                </c:pt>
                <c:pt idx="18">
                  <c:v>1.596169193934557</c:v>
                </c:pt>
                <c:pt idx="19">
                  <c:v>2.0270270270270272</c:v>
                </c:pt>
                <c:pt idx="20">
                  <c:v>2.5026068821689265</c:v>
                </c:pt>
                <c:pt idx="21">
                  <c:v>1.5418219195682901</c:v>
                </c:pt>
                <c:pt idx="22">
                  <c:v>1.6324309617739086</c:v>
                </c:pt>
                <c:pt idx="23">
                  <c:v>1.7675651789659748</c:v>
                </c:pt>
                <c:pt idx="24">
                  <c:v>2.0003333888981496</c:v>
                </c:pt>
                <c:pt idx="25">
                  <c:v>2.5402201524132089</c:v>
                </c:pt>
                <c:pt idx="26">
                  <c:v>3.1914893617021258</c:v>
                </c:pt>
                <c:pt idx="27">
                  <c:v>4.0499493756328055</c:v>
                </c:pt>
                <c:pt idx="28">
                  <c:v>3.7570444583594242</c:v>
                </c:pt>
                <c:pt idx="29">
                  <c:v>3.8535645472061675</c:v>
                </c:pt>
                <c:pt idx="30">
                  <c:v>4.0066777963272138</c:v>
                </c:pt>
                <c:pt idx="31">
                  <c:v>4.2887776983559656</c:v>
                </c:pt>
                <c:pt idx="32">
                  <c:v>5</c:v>
                </c:pt>
                <c:pt idx="33">
                  <c:v>5.946481665014864</c:v>
                </c:pt>
                <c:pt idx="34">
                  <c:v>7.3891625615763505</c:v>
                </c:pt>
                <c:pt idx="35">
                  <c:v>7.4441687344913134</c:v>
                </c:pt>
                <c:pt idx="36">
                  <c:v>7.5424261470772977</c:v>
                </c:pt>
                <c:pt idx="37">
                  <c:v>7.707129094412335</c:v>
                </c:pt>
                <c:pt idx="38">
                  <c:v>8.010680907877159</c:v>
                </c:pt>
                <c:pt idx="39">
                  <c:v>8.8365243004418375</c:v>
                </c:pt>
                <c:pt idx="40">
                  <c:v>10</c:v>
                </c:pt>
                <c:pt idx="41">
                  <c:v>11.892963330029762</c:v>
                </c:pt>
                <c:pt idx="42">
                  <c:v>14.814814814814774</c:v>
                </c:pt>
                <c:pt idx="43">
                  <c:v>14.906832298136624</c:v>
                </c:pt>
                <c:pt idx="44">
                  <c:v>15.07537688442215</c:v>
                </c:pt>
                <c:pt idx="45">
                  <c:v>15.404364569961448</c:v>
                </c:pt>
                <c:pt idx="46">
                  <c:v>16.326530612244849</c:v>
                </c:pt>
                <c:pt idx="47">
                  <c:v>17.6730486008836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2-4838-9F48-A8C9336561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Sheet1!$AS$108:$AS$156</c:f>
              <c:numCache>
                <c:formatCode>General</c:formatCode>
                <c:ptCount val="49"/>
                <c:pt idx="0">
                  <c:v>0.2</c:v>
                </c:pt>
                <c:pt idx="1">
                  <c:v>0.24458349469049998</c:v>
                </c:pt>
                <c:pt idx="2">
                  <c:v>0.28300551860761286</c:v>
                </c:pt>
                <c:pt idx="3">
                  <c:v>0.32101011181852224</c:v>
                </c:pt>
                <c:pt idx="4">
                  <c:v>0.36205648081100644</c:v>
                </c:pt>
                <c:pt idx="5">
                  <c:v>0.38260425966075756</c:v>
                </c:pt>
                <c:pt idx="6">
                  <c:v>0.39510075069142631</c:v>
                </c:pt>
                <c:pt idx="7">
                  <c:v>0.41873124432968101</c:v>
                </c:pt>
                <c:pt idx="8">
                  <c:v>0.5</c:v>
                </c:pt>
                <c:pt idx="9">
                  <c:v>0.58212865043174544</c:v>
                </c:pt>
                <c:pt idx="10">
                  <c:v>0.67609442785509044</c:v>
                </c:pt>
                <c:pt idx="11">
                  <c:v>0.80246088003209837</c:v>
                </c:pt>
                <c:pt idx="12">
                  <c:v>0.88345726275491432</c:v>
                </c:pt>
                <c:pt idx="13">
                  <c:v>0.94221105527638183</c:v>
                </c:pt>
                <c:pt idx="14">
                  <c:v>0.75886928476569915</c:v>
                </c:pt>
                <c:pt idx="15">
                  <c:v>0.87070091423595997</c:v>
                </c:pt>
                <c:pt idx="16">
                  <c:v>1</c:v>
                </c:pt>
                <c:pt idx="17">
                  <c:v>1.1642573008634909</c:v>
                </c:pt>
                <c:pt idx="18">
                  <c:v>1.4149274849663955</c:v>
                </c:pt>
                <c:pt idx="19">
                  <c:v>1.6047071409467777</c:v>
                </c:pt>
                <c:pt idx="20">
                  <c:v>1.7662643508978511</c:v>
                </c:pt>
                <c:pt idx="21">
                  <c:v>1.4226437462951982</c:v>
                </c:pt>
                <c:pt idx="22">
                  <c:v>1.5606710885680846</c:v>
                </c:pt>
                <c:pt idx="23">
                  <c:v>1.7414018284719193</c:v>
                </c:pt>
                <c:pt idx="24">
                  <c:v>2</c:v>
                </c:pt>
                <c:pt idx="25">
                  <c:v>2.4459845087647776</c:v>
                </c:pt>
                <c:pt idx="26">
                  <c:v>2.8295213393067655</c:v>
                </c:pt>
                <c:pt idx="27">
                  <c:v>3.2085561497326225</c:v>
                </c:pt>
                <c:pt idx="28">
                  <c:v>3.3955857385399004</c:v>
                </c:pt>
                <c:pt idx="29">
                  <c:v>3.5566093657379954</c:v>
                </c:pt>
                <c:pt idx="30">
                  <c:v>3.7938665823585209</c:v>
                </c:pt>
                <c:pt idx="31">
                  <c:v>4.187020237264476</c:v>
                </c:pt>
                <c:pt idx="32">
                  <c:v>5</c:v>
                </c:pt>
                <c:pt idx="33">
                  <c:v>5.8224163027656441</c:v>
                </c:pt>
                <c:pt idx="34">
                  <c:v>6.76056338028169</c:v>
                </c:pt>
                <c:pt idx="35">
                  <c:v>6.6740823136818621</c:v>
                </c:pt>
                <c:pt idx="36">
                  <c:v>6.8454078722190639</c:v>
                </c:pt>
                <c:pt idx="37">
                  <c:v>7.1132187314759907</c:v>
                </c:pt>
                <c:pt idx="38">
                  <c:v>7.5853350189633408</c:v>
                </c:pt>
                <c:pt idx="39">
                  <c:v>8.7082728592162724</c:v>
                </c:pt>
                <c:pt idx="40">
                  <c:v>10</c:v>
                </c:pt>
                <c:pt idx="41">
                  <c:v>11.639185257032006</c:v>
                </c:pt>
                <c:pt idx="42">
                  <c:v>13.230429988974652</c:v>
                </c:pt>
                <c:pt idx="43">
                  <c:v>13.407821229050297</c:v>
                </c:pt>
                <c:pt idx="44">
                  <c:v>13.683010262257724</c:v>
                </c:pt>
                <c:pt idx="45">
                  <c:v>14.21800947867299</c:v>
                </c:pt>
                <c:pt idx="46">
                  <c:v>15.604681404421331</c:v>
                </c:pt>
                <c:pt idx="47">
                  <c:v>17.416545718432545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2-4838-9F48-A8C93365611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Sheet1!$AX$108:$AX$156</c:f>
              <c:numCache>
                <c:formatCode>General</c:formatCode>
                <c:ptCount val="49"/>
                <c:pt idx="0">
                  <c:v>0.2</c:v>
                </c:pt>
                <c:pt idx="1">
                  <c:v>0.24629999999999999</c:v>
                </c:pt>
                <c:pt idx="2">
                  <c:v>0.28510000000000002</c:v>
                </c:pt>
                <c:pt idx="3">
                  <c:v>0.31850000000000001</c:v>
                </c:pt>
                <c:pt idx="4">
                  <c:v>0.3478</c:v>
                </c:pt>
                <c:pt idx="5">
                  <c:v>0.36</c:v>
                </c:pt>
                <c:pt idx="6">
                  <c:v>0.36659999999999998</c:v>
                </c:pt>
                <c:pt idx="7">
                  <c:v>0.42359999999999998</c:v>
                </c:pt>
                <c:pt idx="8">
                  <c:v>0.5</c:v>
                </c:pt>
                <c:pt idx="9">
                  <c:v>0.58499999999999996</c:v>
                </c:pt>
                <c:pt idx="10">
                  <c:v>0.68220000000000003</c:v>
                </c:pt>
                <c:pt idx="11">
                  <c:v>0.7964</c:v>
                </c:pt>
                <c:pt idx="12">
                  <c:v>0.85560000000000003</c:v>
                </c:pt>
                <c:pt idx="13">
                  <c:v>0.89200000000000002</c:v>
                </c:pt>
                <c:pt idx="14">
                  <c:v>0.78200000000000003</c:v>
                </c:pt>
                <c:pt idx="15">
                  <c:v>0.87670000000000003</c:v>
                </c:pt>
                <c:pt idx="16">
                  <c:v>1</c:v>
                </c:pt>
                <c:pt idx="17">
                  <c:v>1.17</c:v>
                </c:pt>
                <c:pt idx="18">
                  <c:v>1.4256</c:v>
                </c:pt>
                <c:pt idx="19">
                  <c:v>1.5927</c:v>
                </c:pt>
                <c:pt idx="20">
                  <c:v>1.7112000000000001</c:v>
                </c:pt>
                <c:pt idx="21">
                  <c:v>1.4911000000000001</c:v>
                </c:pt>
                <c:pt idx="22">
                  <c:v>1.5983000000000001</c:v>
                </c:pt>
                <c:pt idx="23">
                  <c:v>1.7534000000000001</c:v>
                </c:pt>
                <c:pt idx="24">
                  <c:v>2</c:v>
                </c:pt>
                <c:pt idx="25">
                  <c:v>2.4632999999999998</c:v>
                </c:pt>
                <c:pt idx="26">
                  <c:v>2.8513000000000002</c:v>
                </c:pt>
                <c:pt idx="27">
                  <c:v>3.1854</c:v>
                </c:pt>
                <c:pt idx="28">
                  <c:v>3.6114000000000002</c:v>
                </c:pt>
                <c:pt idx="29">
                  <c:v>3.7277</c:v>
                </c:pt>
                <c:pt idx="30">
                  <c:v>3.9098000000000002</c:v>
                </c:pt>
                <c:pt idx="31">
                  <c:v>4.2363</c:v>
                </c:pt>
                <c:pt idx="32">
                  <c:v>5</c:v>
                </c:pt>
                <c:pt idx="33">
                  <c:v>5.85</c:v>
                </c:pt>
                <c:pt idx="34">
                  <c:v>6.8217999999999996</c:v>
                </c:pt>
                <c:pt idx="35">
                  <c:v>7.1425999999999998</c:v>
                </c:pt>
                <c:pt idx="36">
                  <c:v>7.2622999999999998</c:v>
                </c:pt>
                <c:pt idx="37">
                  <c:v>7.4554999999999998</c:v>
                </c:pt>
                <c:pt idx="38">
                  <c:v>7.8197000000000001</c:v>
                </c:pt>
                <c:pt idx="39">
                  <c:v>8.7670999999999992</c:v>
                </c:pt>
                <c:pt idx="40">
                  <c:v>10</c:v>
                </c:pt>
                <c:pt idx="41">
                  <c:v>11.7</c:v>
                </c:pt>
                <c:pt idx="42">
                  <c:v>14.204000000000001</c:v>
                </c:pt>
                <c:pt idx="43">
                  <c:v>14.3255</c:v>
                </c:pt>
                <c:pt idx="44">
                  <c:v>14.524699999999999</c:v>
                </c:pt>
                <c:pt idx="45">
                  <c:v>14.9109</c:v>
                </c:pt>
                <c:pt idx="46">
                  <c:v>15.9834</c:v>
                </c:pt>
                <c:pt idx="47">
                  <c:v>17.534300000000002</c:v>
                </c:pt>
                <c:pt idx="4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A2-4838-9F48-A8C93365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66440"/>
        <c:axId val="657967096"/>
      </c:lineChart>
      <c:catAx>
        <c:axId val="65796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967096"/>
        <c:crosses val="autoZero"/>
        <c:auto val="1"/>
        <c:lblAlgn val="ctr"/>
        <c:lblOffset val="100"/>
        <c:noMultiLvlLbl val="0"/>
      </c:catAx>
      <c:valAx>
        <c:axId val="6579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96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Sheet1!$F$171:$F$175</c:f>
              <c:numCache>
                <c:formatCode>General</c:formatCode>
                <c:ptCount val="5"/>
                <c:pt idx="0">
                  <c:v>29.22077922077937</c:v>
                </c:pt>
                <c:pt idx="1">
                  <c:v>29.296874999999975</c:v>
                </c:pt>
                <c:pt idx="2">
                  <c:v>29.288702928870229</c:v>
                </c:pt>
                <c:pt idx="3">
                  <c:v>29.315960912052184</c:v>
                </c:pt>
                <c:pt idx="4">
                  <c:v>29.333333333333332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FF1-8CD6-82A3511D0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16336"/>
        <c:axId val="692014696"/>
      </c:lineChart>
      <c:catAx>
        <c:axId val="69201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14696"/>
        <c:crosses val="autoZero"/>
        <c:auto val="1"/>
        <c:lblAlgn val="ctr"/>
        <c:lblOffset val="100"/>
        <c:noMultiLvlLbl val="0"/>
      </c:catAx>
      <c:valAx>
        <c:axId val="69201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</a:t>
            </a:r>
            <a:r>
              <a:rPr lang="zh-CN" altLang="en-US"/>
              <a:t>球 </a:t>
            </a:r>
            <a:r>
              <a:rPr lang="en-US" altLang="zh-CN"/>
              <a:t>k</a:t>
            </a:r>
            <a:r>
              <a:rPr lang="zh-CN" altLang="en-US"/>
              <a:t>正方体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39370078740158"/>
          <c:w val="0.90286351706036749"/>
          <c:h val="0.606303587051618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Sheet1!$G$160:$G$168</c:f>
              <c:numCache>
                <c:formatCode>General</c:formatCode>
                <c:ptCount val="9"/>
                <c:pt idx="0">
                  <c:v>20</c:v>
                </c:pt>
                <c:pt idx="1">
                  <c:v>20.134228187919533</c:v>
                </c:pt>
                <c:pt idx="2">
                  <c:v>20.40816326530614</c:v>
                </c:pt>
                <c:pt idx="3">
                  <c:v>21.015761821366098</c:v>
                </c:pt>
                <c:pt idx="4">
                  <c:v>22.018348623853257</c:v>
                </c:pt>
                <c:pt idx="5">
                  <c:v>23.575638506876345</c:v>
                </c:pt>
                <c:pt idx="6">
                  <c:v>25.862068965517317</c:v>
                </c:pt>
                <c:pt idx="7">
                  <c:v>29.197080291970707</c:v>
                </c:pt>
                <c:pt idx="8">
                  <c:v>34.090909090909264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4-486A-BA4D-900838B8FF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Sheet1!$M$160:$M$168</c:f>
              <c:numCache>
                <c:formatCode>General</c:formatCode>
                <c:ptCount val="9"/>
                <c:pt idx="0">
                  <c:v>20.03338898163603</c:v>
                </c:pt>
                <c:pt idx="1">
                  <c:v>20.134228187919533</c:v>
                </c:pt>
                <c:pt idx="2">
                  <c:v>20.477815699658656</c:v>
                </c:pt>
                <c:pt idx="3">
                  <c:v>21.126760563380255</c:v>
                </c:pt>
                <c:pt idx="4">
                  <c:v>22.181146025877901</c:v>
                </c:pt>
                <c:pt idx="5">
                  <c:v>23.85685884691862</c:v>
                </c:pt>
                <c:pt idx="6">
                  <c:v>26.315789473684198</c:v>
                </c:pt>
                <c:pt idx="7">
                  <c:v>29.850746268656852</c:v>
                </c:pt>
                <c:pt idx="8">
                  <c:v>35.087719298245453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4-486A-BA4D-900838B8F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017976"/>
        <c:axId val="692018304"/>
      </c:lineChart>
      <c:catAx>
        <c:axId val="692017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18304"/>
        <c:crosses val="autoZero"/>
        <c:auto val="1"/>
        <c:lblAlgn val="ctr"/>
        <c:lblOffset val="100"/>
        <c:noMultiLvlLbl val="0"/>
      </c:catAx>
      <c:valAx>
        <c:axId val="6920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01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307730</xdr:colOff>
      <xdr:row>9</xdr:row>
      <xdr:rowOff>128954</xdr:rowOff>
    </xdr:from>
    <xdr:to>
      <xdr:col>25</xdr:col>
      <xdr:colOff>307731</xdr:colOff>
      <xdr:row>39</xdr:row>
      <xdr:rowOff>23446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CAEC40-4C92-48D7-A8F5-152348793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493347</xdr:colOff>
      <xdr:row>9</xdr:row>
      <xdr:rowOff>161193</xdr:rowOff>
    </xdr:from>
    <xdr:to>
      <xdr:col>45</xdr:col>
      <xdr:colOff>586154</xdr:colOff>
      <xdr:row>39</xdr:row>
      <xdr:rowOff>23446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C5C397-3A37-49FB-84D6-3D95CF967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585355</xdr:colOff>
      <xdr:row>54</xdr:row>
      <xdr:rowOff>19050</xdr:rowOff>
    </xdr:from>
    <xdr:to>
      <xdr:col>25</xdr:col>
      <xdr:colOff>346364</xdr:colOff>
      <xdr:row>85</xdr:row>
      <xdr:rowOff>140069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1452C7-EE9D-470D-A5D6-2F94B53E0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28405</xdr:colOff>
      <xdr:row>56</xdr:row>
      <xdr:rowOff>139521</xdr:rowOff>
    </xdr:from>
    <xdr:to>
      <xdr:col>46</xdr:col>
      <xdr:colOff>67772</xdr:colOff>
      <xdr:row>86</xdr:row>
      <xdr:rowOff>62057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A6D8CAB-3E12-4CA2-B616-350162F3F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224145</xdr:colOff>
      <xdr:row>109</xdr:row>
      <xdr:rowOff>136453</xdr:rowOff>
    </xdr:from>
    <xdr:to>
      <xdr:col>29</xdr:col>
      <xdr:colOff>567704</xdr:colOff>
      <xdr:row>147</xdr:row>
      <xdr:rowOff>46615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F5A543-7030-45C3-8C07-BA403C922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595312</xdr:colOff>
      <xdr:row>109</xdr:row>
      <xdr:rowOff>65028</xdr:rowOff>
    </xdr:from>
    <xdr:to>
      <xdr:col>46</xdr:col>
      <xdr:colOff>268620</xdr:colOff>
      <xdr:row>143</xdr:row>
      <xdr:rowOff>141954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DA079FC-5074-4A93-B670-F413F5772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298174</xdr:colOff>
      <xdr:row>169</xdr:row>
      <xdr:rowOff>119270</xdr:rowOff>
    </xdr:from>
    <xdr:to>
      <xdr:col>15</xdr:col>
      <xdr:colOff>11044</xdr:colOff>
      <xdr:row>185</xdr:row>
      <xdr:rowOff>35339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545E071-BCAE-45B0-8115-E2A5F249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99391</xdr:colOff>
      <xdr:row>154</xdr:row>
      <xdr:rowOff>136938</xdr:rowOff>
    </xdr:from>
    <xdr:to>
      <xdr:col>25</xdr:col>
      <xdr:colOff>66259</xdr:colOff>
      <xdr:row>171</xdr:row>
      <xdr:rowOff>28710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4D33292-A2A1-492B-B313-4B976A2F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5"/>
  <sheetViews>
    <sheetView tabSelected="1" topLeftCell="A88" zoomScale="69" zoomScaleNormal="85" workbookViewId="0">
      <selection activeCell="H154" sqref="H154"/>
    </sheetView>
  </sheetViews>
  <sheetFormatPr defaultRowHeight="13.8" x14ac:dyDescent="0.25"/>
  <cols>
    <col min="5" max="5" width="13.77734375" customWidth="1"/>
    <col min="40" max="40" width="15.77734375" customWidth="1"/>
    <col min="42" max="42" width="9" customWidth="1"/>
    <col min="54" max="54" width="19.33203125" customWidth="1"/>
  </cols>
  <sheetData>
    <row r="1" spans="1:54" x14ac:dyDescent="0.25">
      <c r="B1" s="1" t="s">
        <v>0</v>
      </c>
      <c r="C1" t="s">
        <v>9</v>
      </c>
      <c r="D1" t="s">
        <v>10</v>
      </c>
      <c r="AH1">
        <v>0</v>
      </c>
      <c r="AI1" t="s">
        <v>1</v>
      </c>
      <c r="AK1">
        <v>1</v>
      </c>
      <c r="AL1" t="s">
        <v>2</v>
      </c>
    </row>
    <row r="2" spans="1:54" x14ac:dyDescent="0.25">
      <c r="A2" t="s">
        <v>3</v>
      </c>
      <c r="B2" t="s">
        <v>4</v>
      </c>
      <c r="G2" t="s">
        <v>1</v>
      </c>
      <c r="AE2" t="s">
        <v>2</v>
      </c>
      <c r="AF2" s="1" t="s">
        <v>12</v>
      </c>
      <c r="AG2" s="1" t="s">
        <v>11</v>
      </c>
      <c r="AH2" t="s">
        <v>5</v>
      </c>
      <c r="AI2" t="s">
        <v>6</v>
      </c>
      <c r="AK2" t="s">
        <v>7</v>
      </c>
      <c r="AL2" t="s">
        <v>6</v>
      </c>
      <c r="AN2" s="1" t="s">
        <v>17</v>
      </c>
      <c r="AO2" t="s">
        <v>8</v>
      </c>
      <c r="AT2" t="s">
        <v>11</v>
      </c>
      <c r="AU2" t="s">
        <v>13</v>
      </c>
      <c r="AV2" t="s">
        <v>14</v>
      </c>
      <c r="AW2" t="s">
        <v>15</v>
      </c>
      <c r="AX2" t="s">
        <v>16</v>
      </c>
      <c r="BB2" t="s">
        <v>33</v>
      </c>
    </row>
    <row r="3" spans="1:54" x14ac:dyDescent="0.25">
      <c r="A3">
        <v>0.2</v>
      </c>
      <c r="B3">
        <v>0.2</v>
      </c>
      <c r="C3">
        <v>0</v>
      </c>
      <c r="D3">
        <v>893.16</v>
      </c>
      <c r="E3">
        <v>293.16000000000003</v>
      </c>
      <c r="F3">
        <v>30000</v>
      </c>
      <c r="G3">
        <f t="shared" ref="G3:G55" si="0">F3*4/1000/(D3-E3)</f>
        <v>0.2</v>
      </c>
      <c r="H3">
        <v>0.163785159958627</v>
      </c>
      <c r="I3">
        <v>0.2</v>
      </c>
      <c r="J3">
        <v>0.2</v>
      </c>
      <c r="K3">
        <v>30</v>
      </c>
      <c r="L3">
        <v>893.16</v>
      </c>
      <c r="M3">
        <v>293.16000000000003</v>
      </c>
      <c r="N3">
        <v>30000</v>
      </c>
      <c r="O3">
        <f t="shared" ref="O3:O55" si="1">N3*4/1000/(L3-M3)</f>
        <v>0.2</v>
      </c>
      <c r="Q3">
        <v>0.2</v>
      </c>
      <c r="R3">
        <v>0.2</v>
      </c>
      <c r="S3">
        <v>60</v>
      </c>
      <c r="T3">
        <v>893.16</v>
      </c>
      <c r="U3">
        <v>293.16000000000003</v>
      </c>
      <c r="V3">
        <v>30000</v>
      </c>
      <c r="W3">
        <f t="shared" ref="W3:W51" si="2">V3*4/1000/(T3-U3)</f>
        <v>0.2</v>
      </c>
      <c r="Y3">
        <v>0.2</v>
      </c>
      <c r="Z3">
        <v>0.2</v>
      </c>
      <c r="AA3">
        <v>90</v>
      </c>
      <c r="AB3">
        <v>893.16</v>
      </c>
      <c r="AC3">
        <v>293.16000000000003</v>
      </c>
      <c r="AD3">
        <v>30000</v>
      </c>
      <c r="AE3">
        <f t="shared" ref="AE3:AE66" si="3">AD3*4/1000/(AB3-AC3)</f>
        <v>0.2</v>
      </c>
      <c r="AH3">
        <v>0.2</v>
      </c>
      <c r="AI3">
        <v>0.2</v>
      </c>
      <c r="AK3">
        <v>0.2</v>
      </c>
      <c r="AL3">
        <v>0.2</v>
      </c>
      <c r="AO3">
        <v>0.2</v>
      </c>
      <c r="AP3">
        <v>0.2</v>
      </c>
      <c r="AQ3">
        <v>893.25</v>
      </c>
      <c r="AR3">
        <v>293.25</v>
      </c>
      <c r="AS3">
        <f t="shared" ref="AS3:AS34" si="4">30000*4/1000/(AQ3-AR3)</f>
        <v>0.2</v>
      </c>
      <c r="AU3">
        <v>0.2</v>
      </c>
      <c r="AV3">
        <v>0.2</v>
      </c>
      <c r="AW3">
        <v>0.1847</v>
      </c>
      <c r="AX3">
        <v>0.2</v>
      </c>
      <c r="BB3">
        <f>(AX3-AS3)/AS3</f>
        <v>0</v>
      </c>
    </row>
    <row r="4" spans="1:54" x14ac:dyDescent="0.25">
      <c r="A4">
        <v>0.2</v>
      </c>
      <c r="B4">
        <v>0.5</v>
      </c>
      <c r="C4">
        <v>0</v>
      </c>
      <c r="D4">
        <v>801.04</v>
      </c>
      <c r="E4">
        <v>293.16000000000003</v>
      </c>
      <c r="F4">
        <v>30000</v>
      </c>
      <c r="G4">
        <f t="shared" si="0"/>
        <v>0.23627628573678824</v>
      </c>
      <c r="H4">
        <v>0.171375160289021</v>
      </c>
      <c r="I4">
        <v>0.2</v>
      </c>
      <c r="J4">
        <v>0.5</v>
      </c>
      <c r="K4">
        <v>30</v>
      </c>
      <c r="L4">
        <v>795.83</v>
      </c>
      <c r="M4">
        <v>293.16000000000003</v>
      </c>
      <c r="N4">
        <v>30000</v>
      </c>
      <c r="O4">
        <f t="shared" si="1"/>
        <v>0.23872520739252392</v>
      </c>
      <c r="Q4">
        <v>0.2</v>
      </c>
      <c r="R4">
        <v>0.5</v>
      </c>
      <c r="S4">
        <v>60</v>
      </c>
      <c r="T4">
        <v>785.48</v>
      </c>
      <c r="U4">
        <v>293.16000000000003</v>
      </c>
      <c r="V4">
        <v>30000</v>
      </c>
      <c r="W4">
        <f t="shared" si="2"/>
        <v>0.24374390640233995</v>
      </c>
      <c r="Y4">
        <v>0.2</v>
      </c>
      <c r="Z4">
        <v>0.5</v>
      </c>
      <c r="AA4">
        <v>90</v>
      </c>
      <c r="AB4">
        <v>778.35</v>
      </c>
      <c r="AC4">
        <v>293.16000000000003</v>
      </c>
      <c r="AD4">
        <v>30000</v>
      </c>
      <c r="AE4">
        <f t="shared" si="3"/>
        <v>0.24732578989674148</v>
      </c>
      <c r="AH4">
        <v>0.31780000000000003</v>
      </c>
      <c r="AI4">
        <v>0.2374</v>
      </c>
      <c r="AK4">
        <v>0.2374</v>
      </c>
      <c r="AL4">
        <v>0.24390000000000001</v>
      </c>
      <c r="AO4">
        <v>0.2</v>
      </c>
      <c r="AP4">
        <v>0.5</v>
      </c>
      <c r="AQ4">
        <v>790.26</v>
      </c>
      <c r="AR4">
        <v>293.25</v>
      </c>
      <c r="AS4">
        <f t="shared" si="4"/>
        <v>0.24144383412808595</v>
      </c>
      <c r="AU4">
        <v>0.5</v>
      </c>
      <c r="AV4">
        <v>0.2</v>
      </c>
      <c r="AW4">
        <v>0.1847</v>
      </c>
      <c r="AX4">
        <v>0.23960000000000001</v>
      </c>
      <c r="BB4">
        <f t="shared" ref="BB4:BB67" si="5">(AX4-AS4)/AS4</f>
        <v>-7.636699999999972E-3</v>
      </c>
    </row>
    <row r="5" spans="1:54" x14ac:dyDescent="0.25">
      <c r="A5">
        <v>0.2</v>
      </c>
      <c r="B5">
        <v>1</v>
      </c>
      <c r="C5">
        <v>0</v>
      </c>
      <c r="D5">
        <v>752.03</v>
      </c>
      <c r="E5">
        <v>293.16000000000003</v>
      </c>
      <c r="F5">
        <v>30000</v>
      </c>
      <c r="G5">
        <f t="shared" si="0"/>
        <v>0.26151197506919172</v>
      </c>
      <c r="H5">
        <v>0.18645222725826099</v>
      </c>
      <c r="I5">
        <v>0.2</v>
      </c>
      <c r="J5">
        <v>1</v>
      </c>
      <c r="K5">
        <v>30</v>
      </c>
      <c r="L5">
        <v>738.85</v>
      </c>
      <c r="M5">
        <v>293.16000000000003</v>
      </c>
      <c r="N5">
        <v>30000</v>
      </c>
      <c r="O5">
        <f t="shared" si="1"/>
        <v>0.26924543965536585</v>
      </c>
      <c r="Q5">
        <v>0.2</v>
      </c>
      <c r="R5">
        <v>1</v>
      </c>
      <c r="S5">
        <v>60</v>
      </c>
      <c r="T5">
        <v>711.19</v>
      </c>
      <c r="U5">
        <v>293.16000000000003</v>
      </c>
      <c r="V5">
        <v>30000</v>
      </c>
      <c r="W5">
        <f t="shared" si="2"/>
        <v>0.28706073726766018</v>
      </c>
      <c r="Y5">
        <v>0.2</v>
      </c>
      <c r="Z5">
        <v>1</v>
      </c>
      <c r="AA5">
        <v>90</v>
      </c>
      <c r="AB5">
        <v>689.38</v>
      </c>
      <c r="AC5">
        <v>293.16000000000003</v>
      </c>
      <c r="AD5">
        <v>30000</v>
      </c>
      <c r="AE5">
        <f t="shared" si="3"/>
        <v>0.3028620463378931</v>
      </c>
      <c r="AH5">
        <v>0.42920000000000003</v>
      </c>
      <c r="AI5">
        <v>0.26479999999999998</v>
      </c>
      <c r="AK5">
        <v>0.26479999999999998</v>
      </c>
      <c r="AL5">
        <v>0.28699999999999998</v>
      </c>
      <c r="AO5">
        <v>0.2</v>
      </c>
      <c r="AP5">
        <v>1</v>
      </c>
      <c r="AQ5">
        <v>722.46</v>
      </c>
      <c r="AR5">
        <v>293.25</v>
      </c>
      <c r="AS5">
        <f t="shared" si="4"/>
        <v>0.27958342070315229</v>
      </c>
      <c r="AU5">
        <v>1</v>
      </c>
      <c r="AV5">
        <v>0.2</v>
      </c>
      <c r="AW5">
        <v>0.1847</v>
      </c>
      <c r="AX5">
        <v>0.27229999999999999</v>
      </c>
      <c r="BB5">
        <f t="shared" si="5"/>
        <v>-2.6050974999999987E-2</v>
      </c>
    </row>
    <row r="6" spans="1:54" x14ac:dyDescent="0.25">
      <c r="A6">
        <v>0.2</v>
      </c>
      <c r="B6">
        <v>2</v>
      </c>
      <c r="C6">
        <v>0</v>
      </c>
      <c r="D6">
        <v>721.53</v>
      </c>
      <c r="E6">
        <v>293.16000000000003</v>
      </c>
      <c r="F6">
        <v>30000</v>
      </c>
      <c r="G6">
        <f t="shared" si="0"/>
        <v>0.28013166188108413</v>
      </c>
      <c r="H6">
        <v>0.21098548915062301</v>
      </c>
      <c r="I6">
        <v>0.2</v>
      </c>
      <c r="J6">
        <v>2</v>
      </c>
      <c r="K6">
        <v>30</v>
      </c>
      <c r="L6">
        <v>700.9</v>
      </c>
      <c r="M6">
        <v>293.16000000000003</v>
      </c>
      <c r="N6">
        <v>30000</v>
      </c>
      <c r="O6">
        <f t="shared" si="1"/>
        <v>0.29430519448668274</v>
      </c>
      <c r="Q6">
        <v>0.2</v>
      </c>
      <c r="R6">
        <v>2</v>
      </c>
      <c r="S6">
        <v>60</v>
      </c>
      <c r="T6">
        <v>656.18</v>
      </c>
      <c r="U6">
        <v>293.16000000000003</v>
      </c>
      <c r="V6">
        <v>30000</v>
      </c>
      <c r="W6">
        <f t="shared" si="2"/>
        <v>0.33056029970800516</v>
      </c>
      <c r="Y6">
        <v>0.2</v>
      </c>
      <c r="Z6">
        <v>2</v>
      </c>
      <c r="AA6">
        <v>90</v>
      </c>
      <c r="AB6">
        <v>616.78</v>
      </c>
      <c r="AC6">
        <v>293.16000000000003</v>
      </c>
      <c r="AD6">
        <v>30000</v>
      </c>
      <c r="AE6">
        <f t="shared" si="3"/>
        <v>0.37080526543476922</v>
      </c>
      <c r="AH6">
        <v>0.53480000000000005</v>
      </c>
      <c r="AI6">
        <v>0.28560000000000002</v>
      </c>
      <c r="AK6">
        <v>0.28560000000000002</v>
      </c>
      <c r="AL6">
        <v>0.32929999999999998</v>
      </c>
      <c r="AO6">
        <v>0.2</v>
      </c>
      <c r="AP6">
        <v>2</v>
      </c>
      <c r="AQ6">
        <v>671.85</v>
      </c>
      <c r="AR6">
        <v>293.25</v>
      </c>
      <c r="AS6">
        <f t="shared" si="4"/>
        <v>0.31695721077654515</v>
      </c>
      <c r="AU6">
        <v>2</v>
      </c>
      <c r="AV6">
        <v>0.2</v>
      </c>
      <c r="AW6">
        <v>0.1847</v>
      </c>
      <c r="AX6">
        <v>0.3004</v>
      </c>
      <c r="BB6">
        <f t="shared" si="5"/>
        <v>-5.2237999999999951E-2</v>
      </c>
    </row>
    <row r="7" spans="1:54" x14ac:dyDescent="0.25">
      <c r="A7">
        <v>0.2</v>
      </c>
      <c r="B7">
        <v>5</v>
      </c>
      <c r="C7">
        <v>0</v>
      </c>
      <c r="D7">
        <v>700.7</v>
      </c>
      <c r="E7">
        <v>293.16000000000003</v>
      </c>
      <c r="F7">
        <v>30000</v>
      </c>
      <c r="G7">
        <f t="shared" si="0"/>
        <v>0.29444962457672863</v>
      </c>
      <c r="H7">
        <v>0.242142700664187</v>
      </c>
      <c r="I7">
        <v>0.2</v>
      </c>
      <c r="J7">
        <v>5</v>
      </c>
      <c r="K7">
        <v>30</v>
      </c>
      <c r="L7">
        <v>673.54</v>
      </c>
      <c r="M7">
        <v>293.16000000000003</v>
      </c>
      <c r="N7">
        <v>30000</v>
      </c>
      <c r="O7">
        <f t="shared" si="1"/>
        <v>0.31547399968452605</v>
      </c>
      <c r="Q7">
        <v>0.2</v>
      </c>
      <c r="R7">
        <v>5</v>
      </c>
      <c r="S7">
        <v>60</v>
      </c>
      <c r="T7">
        <v>613.53</v>
      </c>
      <c r="U7">
        <v>293.16000000000003</v>
      </c>
      <c r="V7">
        <v>30000</v>
      </c>
      <c r="W7">
        <f t="shared" si="2"/>
        <v>0.37456690701376538</v>
      </c>
      <c r="Y7">
        <v>0.2</v>
      </c>
      <c r="Z7">
        <v>5</v>
      </c>
      <c r="AA7">
        <v>90</v>
      </c>
      <c r="AB7">
        <v>555.4</v>
      </c>
      <c r="AC7">
        <v>293.16000000000003</v>
      </c>
      <c r="AD7">
        <v>30000</v>
      </c>
      <c r="AE7">
        <f t="shared" si="3"/>
        <v>0.45759609517998789</v>
      </c>
      <c r="AH7">
        <v>0.63490000000000002</v>
      </c>
      <c r="AI7">
        <v>0.30209999999999998</v>
      </c>
      <c r="AK7">
        <v>0.30209999999999998</v>
      </c>
      <c r="AL7">
        <v>0.37080000000000002</v>
      </c>
      <c r="AO7">
        <v>0.2</v>
      </c>
      <c r="AP7">
        <v>5</v>
      </c>
      <c r="AQ7">
        <v>630.77</v>
      </c>
      <c r="AR7">
        <v>293.25</v>
      </c>
      <c r="AS7">
        <f t="shared" si="4"/>
        <v>0.35553448684522398</v>
      </c>
      <c r="AU7">
        <v>5</v>
      </c>
      <c r="AV7">
        <v>0.2</v>
      </c>
      <c r="AW7">
        <v>0.1847</v>
      </c>
      <c r="AX7">
        <v>0.32519999999999999</v>
      </c>
      <c r="BB7">
        <f t="shared" si="5"/>
        <v>-8.532080000000003E-2</v>
      </c>
    </row>
    <row r="8" spans="1:54" x14ac:dyDescent="0.25">
      <c r="A8">
        <v>0.2</v>
      </c>
      <c r="B8">
        <v>10</v>
      </c>
      <c r="C8">
        <v>0</v>
      </c>
      <c r="D8">
        <v>693.27</v>
      </c>
      <c r="E8">
        <v>293.16000000000003</v>
      </c>
      <c r="F8">
        <v>30000</v>
      </c>
      <c r="G8">
        <f t="shared" si="0"/>
        <v>0.2999175226812627</v>
      </c>
      <c r="H8">
        <v>0.37453821972309298</v>
      </c>
      <c r="I8">
        <v>0.2</v>
      </c>
      <c r="J8">
        <v>10</v>
      </c>
      <c r="K8">
        <v>30</v>
      </c>
      <c r="L8">
        <v>663.43</v>
      </c>
      <c r="M8">
        <v>293.16000000000003</v>
      </c>
      <c r="N8">
        <v>30000</v>
      </c>
      <c r="O8">
        <f t="shared" si="1"/>
        <v>0.32408782780133422</v>
      </c>
      <c r="Q8">
        <v>0.2</v>
      </c>
      <c r="R8">
        <v>10</v>
      </c>
      <c r="S8">
        <v>60</v>
      </c>
      <c r="T8">
        <v>597.1</v>
      </c>
      <c r="U8">
        <v>293.16000000000003</v>
      </c>
      <c r="V8">
        <v>30000</v>
      </c>
      <c r="W8">
        <f t="shared" si="2"/>
        <v>0.39481476607225108</v>
      </c>
      <c r="Y8">
        <v>0.2</v>
      </c>
      <c r="Z8">
        <v>10</v>
      </c>
      <c r="AA8">
        <v>90</v>
      </c>
      <c r="AB8">
        <v>530.32000000000005</v>
      </c>
      <c r="AC8">
        <v>293.16000000000003</v>
      </c>
      <c r="AD8">
        <v>30000</v>
      </c>
      <c r="AE8">
        <f t="shared" si="3"/>
        <v>0.50598751897453187</v>
      </c>
      <c r="AH8">
        <v>0.67879999999999996</v>
      </c>
      <c r="AI8">
        <v>0.30840000000000001</v>
      </c>
      <c r="AK8">
        <v>0.30840000000000001</v>
      </c>
      <c r="AL8">
        <v>0.38940000000000002</v>
      </c>
      <c r="AO8">
        <v>0.2</v>
      </c>
      <c r="AP8">
        <v>10</v>
      </c>
      <c r="AQ8">
        <v>614.09</v>
      </c>
      <c r="AR8">
        <v>293.25</v>
      </c>
      <c r="AS8">
        <f t="shared" si="4"/>
        <v>0.37401820221917464</v>
      </c>
      <c r="AU8">
        <v>10</v>
      </c>
      <c r="AV8">
        <v>0.2</v>
      </c>
      <c r="AW8">
        <v>0.1847</v>
      </c>
      <c r="AX8">
        <v>0.33560000000000001</v>
      </c>
      <c r="BB8">
        <f t="shared" si="5"/>
        <v>-0.10271746666666659</v>
      </c>
    </row>
    <row r="9" spans="1:54" x14ac:dyDescent="0.25">
      <c r="A9">
        <v>0.2</v>
      </c>
      <c r="B9">
        <v>20</v>
      </c>
      <c r="C9">
        <v>0</v>
      </c>
      <c r="D9">
        <v>689.45</v>
      </c>
      <c r="E9">
        <v>293.16000000000003</v>
      </c>
      <c r="F9">
        <v>30000</v>
      </c>
      <c r="G9">
        <f t="shared" si="0"/>
        <v>0.30280854929470841</v>
      </c>
      <c r="H9">
        <v>0.40913486997960602</v>
      </c>
      <c r="I9">
        <v>0.2</v>
      </c>
      <c r="J9">
        <v>20</v>
      </c>
      <c r="K9">
        <v>30</v>
      </c>
      <c r="L9">
        <v>658.16</v>
      </c>
      <c r="M9">
        <v>293.16000000000003</v>
      </c>
      <c r="N9">
        <v>30000</v>
      </c>
      <c r="O9">
        <f t="shared" si="1"/>
        <v>0.32876712328767127</v>
      </c>
      <c r="Q9">
        <v>0.2</v>
      </c>
      <c r="R9">
        <v>20</v>
      </c>
      <c r="S9">
        <v>60</v>
      </c>
      <c r="T9">
        <v>588.4</v>
      </c>
      <c r="U9">
        <v>293.16000000000003</v>
      </c>
      <c r="V9">
        <v>30000</v>
      </c>
      <c r="W9">
        <f t="shared" si="2"/>
        <v>0.40644899065167328</v>
      </c>
      <c r="Y9">
        <v>0.2</v>
      </c>
      <c r="Z9">
        <v>20</v>
      </c>
      <c r="AA9">
        <v>90</v>
      </c>
      <c r="AB9">
        <v>516.65</v>
      </c>
      <c r="AC9">
        <v>293.16000000000003</v>
      </c>
      <c r="AD9">
        <v>30000</v>
      </c>
      <c r="AE9">
        <f t="shared" si="3"/>
        <v>0.53693677569466203</v>
      </c>
      <c r="AH9">
        <v>0.70340000000000003</v>
      </c>
      <c r="AI9">
        <v>0.31180000000000002</v>
      </c>
      <c r="AK9">
        <v>0.31180000000000002</v>
      </c>
      <c r="AL9">
        <v>0.39989999999999998</v>
      </c>
      <c r="AO9">
        <v>0.2</v>
      </c>
      <c r="AP9">
        <v>20</v>
      </c>
      <c r="AQ9">
        <v>604.96</v>
      </c>
      <c r="AR9">
        <v>293.25</v>
      </c>
      <c r="AS9">
        <f t="shared" si="4"/>
        <v>0.3849732122806454</v>
      </c>
      <c r="AU9">
        <v>20</v>
      </c>
      <c r="AV9">
        <v>0.2</v>
      </c>
      <c r="AW9">
        <v>0.1847</v>
      </c>
      <c r="AX9">
        <v>0.34129999999999999</v>
      </c>
      <c r="BB9">
        <f t="shared" si="5"/>
        <v>-0.1134448083333332</v>
      </c>
    </row>
    <row r="10" spans="1:54" x14ac:dyDescent="0.25">
      <c r="A10">
        <v>0.5</v>
      </c>
      <c r="B10">
        <v>0.2</v>
      </c>
      <c r="C10">
        <v>0</v>
      </c>
      <c r="D10">
        <v>572.44000000000005</v>
      </c>
      <c r="E10">
        <v>293.16000000000003</v>
      </c>
      <c r="F10">
        <v>30000</v>
      </c>
      <c r="G10">
        <f t="shared" si="0"/>
        <v>0.42967631051274702</v>
      </c>
      <c r="H10">
        <v>0.46691546329139599</v>
      </c>
      <c r="I10">
        <v>0.5</v>
      </c>
      <c r="J10">
        <v>0.2</v>
      </c>
      <c r="K10">
        <v>30</v>
      </c>
      <c r="L10">
        <v>570.51</v>
      </c>
      <c r="M10">
        <v>293.16000000000003</v>
      </c>
      <c r="N10">
        <v>30000</v>
      </c>
      <c r="O10">
        <f t="shared" si="1"/>
        <v>0.4326663061114116</v>
      </c>
      <c r="Q10">
        <v>0.5</v>
      </c>
      <c r="R10">
        <v>0.2</v>
      </c>
      <c r="S10">
        <v>60</v>
      </c>
      <c r="T10">
        <v>567.38</v>
      </c>
      <c r="U10">
        <v>293.16000000000003</v>
      </c>
      <c r="V10">
        <v>30000</v>
      </c>
      <c r="W10">
        <f t="shared" si="2"/>
        <v>0.43760484282692735</v>
      </c>
      <c r="Y10">
        <v>0.5</v>
      </c>
      <c r="Z10">
        <v>0.2</v>
      </c>
      <c r="AA10">
        <v>90</v>
      </c>
      <c r="AB10">
        <v>565.74</v>
      </c>
      <c r="AC10">
        <v>293.16000000000003</v>
      </c>
      <c r="AD10">
        <v>30000</v>
      </c>
      <c r="AE10">
        <f t="shared" si="3"/>
        <v>0.44023772837332165</v>
      </c>
      <c r="AH10">
        <v>0.32890000000000003</v>
      </c>
      <c r="AI10">
        <v>0.43140000000000001</v>
      </c>
      <c r="AK10">
        <v>0.43140000000000001</v>
      </c>
      <c r="AL10">
        <v>0.43809999999999999</v>
      </c>
      <c r="AO10">
        <v>0.5</v>
      </c>
      <c r="AP10">
        <v>0.2</v>
      </c>
      <c r="AQ10">
        <v>569.04</v>
      </c>
      <c r="AR10">
        <v>293.25</v>
      </c>
      <c r="AS10">
        <f t="shared" si="4"/>
        <v>0.43511367344718815</v>
      </c>
      <c r="AU10">
        <v>0.2</v>
      </c>
      <c r="AV10">
        <v>0.5</v>
      </c>
      <c r="AW10">
        <v>0.1847</v>
      </c>
      <c r="AX10">
        <v>0.43359999999999999</v>
      </c>
      <c r="BB10">
        <f t="shared" si="5"/>
        <v>-3.4788000000002079E-3</v>
      </c>
    </row>
    <row r="11" spans="1:54" x14ac:dyDescent="0.25">
      <c r="A11">
        <v>0.5</v>
      </c>
      <c r="B11">
        <v>0.5</v>
      </c>
      <c r="C11">
        <v>0</v>
      </c>
      <c r="D11">
        <v>533.16</v>
      </c>
      <c r="E11">
        <v>293.16000000000003</v>
      </c>
      <c r="F11">
        <v>30000</v>
      </c>
      <c r="G11">
        <f t="shared" si="0"/>
        <v>0.50000000000000011</v>
      </c>
      <c r="H11">
        <v>0.48089645809037701</v>
      </c>
      <c r="I11">
        <v>0.5</v>
      </c>
      <c r="J11">
        <v>0.5</v>
      </c>
      <c r="K11">
        <v>30</v>
      </c>
      <c r="L11">
        <v>533.16</v>
      </c>
      <c r="M11">
        <v>293.16000000000003</v>
      </c>
      <c r="N11">
        <v>30000</v>
      </c>
      <c r="O11">
        <f t="shared" si="1"/>
        <v>0.50000000000000011</v>
      </c>
      <c r="Q11">
        <v>0.5</v>
      </c>
      <c r="R11">
        <v>0.5</v>
      </c>
      <c r="S11">
        <v>60</v>
      </c>
      <c r="T11">
        <v>533.16</v>
      </c>
      <c r="U11">
        <v>293.16000000000003</v>
      </c>
      <c r="V11">
        <v>30000</v>
      </c>
      <c r="W11">
        <f t="shared" si="2"/>
        <v>0.50000000000000011</v>
      </c>
      <c r="Y11">
        <v>0.5</v>
      </c>
      <c r="Z11">
        <v>0.5</v>
      </c>
      <c r="AA11">
        <v>90</v>
      </c>
      <c r="AB11">
        <v>533.16</v>
      </c>
      <c r="AC11">
        <v>293.16000000000003</v>
      </c>
      <c r="AD11">
        <v>30000</v>
      </c>
      <c r="AE11">
        <f t="shared" si="3"/>
        <v>0.50000000000000011</v>
      </c>
      <c r="AH11">
        <v>0.5</v>
      </c>
      <c r="AI11">
        <v>0.5</v>
      </c>
      <c r="AK11">
        <v>0.5</v>
      </c>
      <c r="AL11">
        <v>0.5</v>
      </c>
      <c r="AO11">
        <v>0.5</v>
      </c>
      <c r="AP11">
        <v>0.5</v>
      </c>
      <c r="AQ11">
        <v>533.25</v>
      </c>
      <c r="AR11">
        <v>293.25</v>
      </c>
      <c r="AS11">
        <f t="shared" si="4"/>
        <v>0.5</v>
      </c>
      <c r="AU11">
        <v>0.5</v>
      </c>
      <c r="AV11">
        <v>0.5</v>
      </c>
      <c r="AW11">
        <v>0.1847</v>
      </c>
      <c r="AX11">
        <v>0.5</v>
      </c>
      <c r="BB11">
        <f t="shared" si="5"/>
        <v>0</v>
      </c>
    </row>
    <row r="12" spans="1:54" x14ac:dyDescent="0.25">
      <c r="A12">
        <v>0.5</v>
      </c>
      <c r="B12">
        <v>1</v>
      </c>
      <c r="C12">
        <v>0</v>
      </c>
      <c r="D12">
        <v>504.32</v>
      </c>
      <c r="E12">
        <v>293.16000000000003</v>
      </c>
      <c r="F12">
        <v>30000</v>
      </c>
      <c r="G12">
        <f t="shared" si="0"/>
        <v>0.56828944875923482</v>
      </c>
      <c r="H12">
        <v>0.50419811608867604</v>
      </c>
      <c r="I12">
        <v>0.5</v>
      </c>
      <c r="J12">
        <v>1</v>
      </c>
      <c r="K12">
        <v>30</v>
      </c>
      <c r="L12">
        <v>503.07</v>
      </c>
      <c r="M12">
        <v>293.16000000000003</v>
      </c>
      <c r="N12">
        <v>30000</v>
      </c>
      <c r="O12">
        <f t="shared" si="1"/>
        <v>0.571673574389024</v>
      </c>
      <c r="Q12">
        <v>0.5</v>
      </c>
      <c r="R12">
        <v>1</v>
      </c>
      <c r="S12">
        <v>60</v>
      </c>
      <c r="T12">
        <v>500.66</v>
      </c>
      <c r="U12">
        <v>293.16000000000003</v>
      </c>
      <c r="V12">
        <v>30000</v>
      </c>
      <c r="W12">
        <f t="shared" si="2"/>
        <v>0.57831325301204817</v>
      </c>
      <c r="Y12">
        <v>0.5</v>
      </c>
      <c r="Z12">
        <v>1</v>
      </c>
      <c r="AA12">
        <v>90</v>
      </c>
      <c r="AB12">
        <v>499.07</v>
      </c>
      <c r="AC12">
        <v>293.16000000000003</v>
      </c>
      <c r="AD12">
        <v>30000</v>
      </c>
      <c r="AE12">
        <f t="shared" si="3"/>
        <v>0.58277888397843725</v>
      </c>
      <c r="AH12">
        <v>0.71209999999999996</v>
      </c>
      <c r="AI12">
        <v>0.56999999999999995</v>
      </c>
      <c r="AK12">
        <v>0.56999999999999995</v>
      </c>
      <c r="AL12">
        <v>0.5786</v>
      </c>
      <c r="AO12">
        <v>0.5</v>
      </c>
      <c r="AP12">
        <v>1</v>
      </c>
      <c r="AQ12">
        <v>501.87</v>
      </c>
      <c r="AR12">
        <v>293.25</v>
      </c>
      <c r="AS12">
        <f t="shared" si="4"/>
        <v>0.57520851308599363</v>
      </c>
      <c r="AU12">
        <v>1</v>
      </c>
      <c r="AV12">
        <v>0.5</v>
      </c>
      <c r="AW12">
        <v>0.1847</v>
      </c>
      <c r="AX12">
        <v>0.57289999999999996</v>
      </c>
      <c r="BB12">
        <f t="shared" si="5"/>
        <v>-4.0133499999999937E-3</v>
      </c>
    </row>
    <row r="13" spans="1:54" x14ac:dyDescent="0.25">
      <c r="A13">
        <v>0.5</v>
      </c>
      <c r="B13">
        <v>2</v>
      </c>
      <c r="C13">
        <v>0</v>
      </c>
      <c r="D13">
        <v>482.14</v>
      </c>
      <c r="E13">
        <v>293.16000000000003</v>
      </c>
      <c r="F13">
        <v>30000</v>
      </c>
      <c r="G13">
        <f t="shared" si="0"/>
        <v>0.63498782939993659</v>
      </c>
      <c r="H13">
        <v>0.53701293055174504</v>
      </c>
      <c r="I13">
        <v>0.5</v>
      </c>
      <c r="J13">
        <v>2</v>
      </c>
      <c r="K13">
        <v>30</v>
      </c>
      <c r="L13">
        <v>477.93</v>
      </c>
      <c r="M13">
        <v>293.16000000000003</v>
      </c>
      <c r="N13">
        <v>30000</v>
      </c>
      <c r="O13">
        <f t="shared" si="1"/>
        <v>0.6494560805325541</v>
      </c>
      <c r="Q13">
        <v>0.5</v>
      </c>
      <c r="R13">
        <v>2</v>
      </c>
      <c r="S13">
        <v>60</v>
      </c>
      <c r="T13">
        <v>469.23</v>
      </c>
      <c r="U13">
        <v>293.16000000000003</v>
      </c>
      <c r="V13">
        <v>30000</v>
      </c>
      <c r="W13">
        <f t="shared" si="2"/>
        <v>0.68154711194411322</v>
      </c>
      <c r="Y13">
        <v>0.5</v>
      </c>
      <c r="Z13">
        <v>2</v>
      </c>
      <c r="AA13">
        <v>90</v>
      </c>
      <c r="AB13">
        <v>462.65</v>
      </c>
      <c r="AC13">
        <v>293.16000000000003</v>
      </c>
      <c r="AD13">
        <v>30000</v>
      </c>
      <c r="AE13">
        <f t="shared" si="3"/>
        <v>0.70800637205734873</v>
      </c>
      <c r="AH13">
        <v>0.9819</v>
      </c>
      <c r="AI13">
        <v>0.64129999999999998</v>
      </c>
      <c r="AK13">
        <v>0.64129999999999998</v>
      </c>
      <c r="AL13">
        <v>0.68179999999999996</v>
      </c>
      <c r="AO13">
        <v>0.5</v>
      </c>
      <c r="AP13">
        <v>2</v>
      </c>
      <c r="AQ13">
        <v>472.99</v>
      </c>
      <c r="AR13">
        <v>293.25</v>
      </c>
      <c r="AS13">
        <f t="shared" si="4"/>
        <v>0.66763102258818285</v>
      </c>
      <c r="AU13">
        <v>2</v>
      </c>
      <c r="AV13">
        <v>0.5</v>
      </c>
      <c r="AW13">
        <v>0.1847</v>
      </c>
      <c r="AX13">
        <v>0.65510000000000002</v>
      </c>
      <c r="BB13">
        <f t="shared" si="5"/>
        <v>-1.8769383333333198E-2</v>
      </c>
    </row>
    <row r="14" spans="1:54" x14ac:dyDescent="0.25">
      <c r="A14">
        <v>0.5</v>
      </c>
      <c r="B14">
        <v>5</v>
      </c>
      <c r="C14">
        <v>0</v>
      </c>
      <c r="D14">
        <v>464.51</v>
      </c>
      <c r="E14">
        <v>293.16000000000003</v>
      </c>
      <c r="F14">
        <v>30000</v>
      </c>
      <c r="G14">
        <f t="shared" si="0"/>
        <v>0.70032098044937274</v>
      </c>
      <c r="H14">
        <v>0.58561036610565698</v>
      </c>
      <c r="I14">
        <v>0.5</v>
      </c>
      <c r="J14">
        <v>5</v>
      </c>
      <c r="K14">
        <v>30</v>
      </c>
      <c r="L14">
        <v>456.26</v>
      </c>
      <c r="M14">
        <v>293.16000000000003</v>
      </c>
      <c r="N14">
        <v>30000</v>
      </c>
      <c r="O14">
        <f t="shared" si="1"/>
        <v>0.73574494175352556</v>
      </c>
      <c r="Q14">
        <v>0.5</v>
      </c>
      <c r="R14">
        <v>5</v>
      </c>
      <c r="S14">
        <v>60</v>
      </c>
      <c r="T14">
        <v>438.37</v>
      </c>
      <c r="U14">
        <v>293.16000000000003</v>
      </c>
      <c r="V14">
        <v>30000</v>
      </c>
      <c r="W14">
        <f t="shared" si="2"/>
        <v>0.82638936712347644</v>
      </c>
      <c r="Y14">
        <v>0.5</v>
      </c>
      <c r="Z14">
        <v>5</v>
      </c>
      <c r="AA14">
        <v>90</v>
      </c>
      <c r="AB14">
        <v>422.61</v>
      </c>
      <c r="AC14">
        <v>293.16000000000003</v>
      </c>
      <c r="AD14">
        <v>30000</v>
      </c>
      <c r="AE14">
        <f t="shared" si="3"/>
        <v>0.92699884125144849</v>
      </c>
      <c r="AH14">
        <v>1.3369</v>
      </c>
      <c r="AI14">
        <v>0.71409999999999996</v>
      </c>
      <c r="AK14">
        <v>0.71409999999999996</v>
      </c>
      <c r="AL14">
        <v>0.82320000000000004</v>
      </c>
      <c r="AO14">
        <v>0.5</v>
      </c>
      <c r="AP14">
        <v>5</v>
      </c>
      <c r="AQ14">
        <v>444.71</v>
      </c>
      <c r="AR14">
        <v>293.25</v>
      </c>
      <c r="AS14">
        <f t="shared" si="4"/>
        <v>0.79228839297504305</v>
      </c>
      <c r="AU14">
        <v>5</v>
      </c>
      <c r="AV14">
        <v>0.5</v>
      </c>
      <c r="AW14">
        <v>0.1847</v>
      </c>
      <c r="AX14">
        <v>0.75109999999999999</v>
      </c>
      <c r="BB14">
        <f t="shared" si="5"/>
        <v>-5.1986616666666846E-2</v>
      </c>
    </row>
    <row r="15" spans="1:54" x14ac:dyDescent="0.25">
      <c r="A15">
        <v>0.5</v>
      </c>
      <c r="B15">
        <v>10</v>
      </c>
      <c r="C15">
        <v>0</v>
      </c>
      <c r="D15">
        <v>457.62</v>
      </c>
      <c r="E15">
        <v>293.16000000000003</v>
      </c>
      <c r="F15">
        <v>30000</v>
      </c>
      <c r="G15">
        <f t="shared" si="0"/>
        <v>0.72966070777088665</v>
      </c>
      <c r="H15">
        <v>0.79493730843416099</v>
      </c>
      <c r="I15">
        <v>0.5</v>
      </c>
      <c r="J15">
        <v>10</v>
      </c>
      <c r="K15">
        <v>30</v>
      </c>
      <c r="L15">
        <v>447.25</v>
      </c>
      <c r="M15">
        <v>293.16000000000003</v>
      </c>
      <c r="N15">
        <v>30000</v>
      </c>
      <c r="O15">
        <f t="shared" si="1"/>
        <v>0.77876565643455131</v>
      </c>
      <c r="Q15">
        <v>0.5</v>
      </c>
      <c r="R15">
        <v>10</v>
      </c>
      <c r="S15">
        <v>60</v>
      </c>
      <c r="T15">
        <v>424.41</v>
      </c>
      <c r="U15">
        <v>293.16000000000003</v>
      </c>
      <c r="V15">
        <v>30000</v>
      </c>
      <c r="W15">
        <f t="shared" si="2"/>
        <v>0.91428571428571426</v>
      </c>
      <c r="Y15">
        <v>0.5</v>
      </c>
      <c r="Z15">
        <v>10</v>
      </c>
      <c r="AA15">
        <v>90</v>
      </c>
      <c r="AB15">
        <v>402.68</v>
      </c>
      <c r="AC15">
        <v>293.16000000000003</v>
      </c>
      <c r="AD15">
        <v>30000</v>
      </c>
      <c r="AE15">
        <f t="shared" si="3"/>
        <v>1.0956902848794743</v>
      </c>
      <c r="AH15">
        <v>1.5383</v>
      </c>
      <c r="AI15">
        <v>0.74770000000000003</v>
      </c>
      <c r="AK15">
        <v>0.74770000000000003</v>
      </c>
      <c r="AL15">
        <v>0.90629999999999999</v>
      </c>
      <c r="AO15">
        <v>0.5</v>
      </c>
      <c r="AP15">
        <v>10</v>
      </c>
      <c r="AQ15">
        <v>431.35</v>
      </c>
      <c r="AR15">
        <v>293.25</v>
      </c>
      <c r="AS15">
        <f t="shared" si="4"/>
        <v>0.86893555394641553</v>
      </c>
      <c r="AU15">
        <v>10</v>
      </c>
      <c r="AV15">
        <v>0.5</v>
      </c>
      <c r="AW15">
        <v>0.1847</v>
      </c>
      <c r="AX15">
        <v>0.80120000000000002</v>
      </c>
      <c r="BB15">
        <f t="shared" si="5"/>
        <v>-7.7952333333333193E-2</v>
      </c>
    </row>
    <row r="16" spans="1:54" x14ac:dyDescent="0.25">
      <c r="A16">
        <v>0.5</v>
      </c>
      <c r="B16">
        <v>20</v>
      </c>
      <c r="C16">
        <v>0</v>
      </c>
      <c r="D16">
        <v>453.96</v>
      </c>
      <c r="E16">
        <v>293.16000000000003</v>
      </c>
      <c r="F16">
        <v>30000</v>
      </c>
      <c r="G16">
        <f t="shared" si="0"/>
        <v>0.74626865671641807</v>
      </c>
      <c r="H16">
        <v>0.81468242315864703</v>
      </c>
      <c r="I16">
        <v>0.5</v>
      </c>
      <c r="J16">
        <v>20</v>
      </c>
      <c r="K16">
        <v>30</v>
      </c>
      <c r="L16">
        <v>442.3</v>
      </c>
      <c r="M16">
        <v>293.16000000000003</v>
      </c>
      <c r="N16">
        <v>30000</v>
      </c>
      <c r="O16">
        <f t="shared" si="1"/>
        <v>0.80461311519377776</v>
      </c>
      <c r="Q16">
        <v>0.5</v>
      </c>
      <c r="R16">
        <v>20</v>
      </c>
      <c r="S16">
        <v>60</v>
      </c>
      <c r="T16">
        <v>416.43</v>
      </c>
      <c r="U16">
        <v>293.16000000000003</v>
      </c>
      <c r="V16">
        <v>30000</v>
      </c>
      <c r="W16">
        <f t="shared" si="2"/>
        <v>0.9734728644439038</v>
      </c>
      <c r="Y16">
        <v>0.5</v>
      </c>
      <c r="Z16">
        <v>20</v>
      </c>
      <c r="AA16">
        <v>90</v>
      </c>
      <c r="AB16">
        <v>390.65</v>
      </c>
      <c r="AC16">
        <v>293.16000000000003</v>
      </c>
      <c r="AD16">
        <v>30000</v>
      </c>
      <c r="AE16">
        <f t="shared" si="3"/>
        <v>1.2308954764591247</v>
      </c>
      <c r="AH16">
        <v>1.6679999999999999</v>
      </c>
      <c r="AI16">
        <v>0.76700000000000002</v>
      </c>
      <c r="AK16">
        <v>0.76700000000000002</v>
      </c>
      <c r="AL16">
        <v>0.96109999999999995</v>
      </c>
      <c r="AO16">
        <v>0.5</v>
      </c>
      <c r="AP16">
        <v>20</v>
      </c>
      <c r="AQ16">
        <v>423.36</v>
      </c>
      <c r="AR16">
        <v>293.25</v>
      </c>
      <c r="AS16">
        <f t="shared" si="4"/>
        <v>0.92229651833064319</v>
      </c>
      <c r="AU16">
        <v>20</v>
      </c>
      <c r="AV16">
        <v>0.5</v>
      </c>
      <c r="AW16">
        <v>0.1847</v>
      </c>
      <c r="AX16">
        <v>0.83209999999999995</v>
      </c>
      <c r="BB16">
        <f t="shared" si="5"/>
        <v>-9.779557499999994E-2</v>
      </c>
    </row>
    <row r="17" spans="1:54" x14ac:dyDescent="0.25">
      <c r="A17">
        <v>1</v>
      </c>
      <c r="B17">
        <v>0.2</v>
      </c>
      <c r="C17">
        <v>0</v>
      </c>
      <c r="D17">
        <v>444.34</v>
      </c>
      <c r="E17">
        <v>293.16000000000003</v>
      </c>
      <c r="F17">
        <v>30000</v>
      </c>
      <c r="G17">
        <f t="shared" si="0"/>
        <v>0.79375578780261968</v>
      </c>
      <c r="H17">
        <v>0.99579017474335096</v>
      </c>
      <c r="I17">
        <v>1</v>
      </c>
      <c r="J17">
        <v>0.2</v>
      </c>
      <c r="K17">
        <v>30</v>
      </c>
      <c r="L17">
        <v>442.01</v>
      </c>
      <c r="M17">
        <v>293.16000000000003</v>
      </c>
      <c r="N17">
        <v>30000</v>
      </c>
      <c r="O17">
        <f t="shared" si="1"/>
        <v>0.80618071884447451</v>
      </c>
      <c r="Q17">
        <v>1</v>
      </c>
      <c r="R17">
        <v>0.2</v>
      </c>
      <c r="S17">
        <v>60</v>
      </c>
      <c r="T17">
        <v>438.46</v>
      </c>
      <c r="U17">
        <v>293.16000000000003</v>
      </c>
      <c r="V17">
        <v>30000</v>
      </c>
      <c r="W17">
        <f t="shared" si="2"/>
        <v>0.82587749483826589</v>
      </c>
      <c r="Y17">
        <v>1</v>
      </c>
      <c r="Z17">
        <v>0.2</v>
      </c>
      <c r="AA17">
        <v>90</v>
      </c>
      <c r="AB17">
        <v>436.69</v>
      </c>
      <c r="AC17">
        <v>293.16000000000003</v>
      </c>
      <c r="AD17">
        <v>30000</v>
      </c>
      <c r="AE17">
        <f t="shared" si="3"/>
        <v>0.83606214728628181</v>
      </c>
      <c r="AH17">
        <v>0.52310000000000001</v>
      </c>
      <c r="AI17">
        <v>0.80130000000000001</v>
      </c>
      <c r="AK17">
        <v>0.80130000000000001</v>
      </c>
      <c r="AL17">
        <v>0.82820000000000005</v>
      </c>
      <c r="AO17">
        <v>1</v>
      </c>
      <c r="AP17">
        <v>0.2</v>
      </c>
      <c r="AQ17">
        <v>440.33</v>
      </c>
      <c r="AR17">
        <v>293.25</v>
      </c>
      <c r="AS17">
        <f t="shared" si="4"/>
        <v>0.81588251291813985</v>
      </c>
      <c r="AU17">
        <v>0.2</v>
      </c>
      <c r="AV17">
        <v>1</v>
      </c>
      <c r="AW17">
        <v>0.1847</v>
      </c>
      <c r="AX17">
        <v>0.81</v>
      </c>
      <c r="BB17">
        <f t="shared" si="5"/>
        <v>-7.2100000000000055E-3</v>
      </c>
    </row>
    <row r="18" spans="1:54" x14ac:dyDescent="0.25">
      <c r="A18">
        <v>1</v>
      </c>
      <c r="B18">
        <v>0.5</v>
      </c>
      <c r="C18">
        <v>0</v>
      </c>
      <c r="D18">
        <v>428.31</v>
      </c>
      <c r="E18">
        <v>293.16000000000003</v>
      </c>
      <c r="F18">
        <v>30000</v>
      </c>
      <c r="G18">
        <f t="shared" si="0"/>
        <v>0.88790233074361835</v>
      </c>
      <c r="H18">
        <v>1.02751899800377</v>
      </c>
      <c r="I18">
        <v>1</v>
      </c>
      <c r="J18">
        <v>0.5</v>
      </c>
      <c r="K18">
        <v>30</v>
      </c>
      <c r="L18">
        <v>427.73</v>
      </c>
      <c r="M18">
        <v>293.16000000000003</v>
      </c>
      <c r="N18">
        <v>30000</v>
      </c>
      <c r="O18">
        <f t="shared" si="1"/>
        <v>0.89172921156275553</v>
      </c>
      <c r="Q18">
        <v>1</v>
      </c>
      <c r="R18">
        <v>0.5</v>
      </c>
      <c r="S18">
        <v>60</v>
      </c>
      <c r="T18">
        <v>426.76</v>
      </c>
      <c r="U18">
        <v>293.16000000000003</v>
      </c>
      <c r="V18">
        <v>30000</v>
      </c>
      <c r="W18">
        <f t="shared" si="2"/>
        <v>0.89820359281437145</v>
      </c>
      <c r="Y18">
        <v>1</v>
      </c>
      <c r="Z18">
        <v>0.5</v>
      </c>
      <c r="AA18">
        <v>90</v>
      </c>
      <c r="AB18">
        <v>426.24</v>
      </c>
      <c r="AC18">
        <v>293.16000000000003</v>
      </c>
      <c r="AD18">
        <v>30000</v>
      </c>
      <c r="AE18">
        <f t="shared" si="3"/>
        <v>0.90171325518485135</v>
      </c>
      <c r="AH18">
        <v>0.7208</v>
      </c>
      <c r="AI18">
        <v>0.89</v>
      </c>
      <c r="AK18">
        <v>0.89</v>
      </c>
      <c r="AL18">
        <v>0.89880000000000004</v>
      </c>
      <c r="AO18">
        <v>1</v>
      </c>
      <c r="AP18">
        <v>0.5</v>
      </c>
      <c r="AQ18">
        <v>427.34</v>
      </c>
      <c r="AR18">
        <v>293.25</v>
      </c>
      <c r="AS18">
        <f t="shared" si="4"/>
        <v>0.89492132150048487</v>
      </c>
      <c r="AU18">
        <v>0.5</v>
      </c>
      <c r="AV18">
        <v>1</v>
      </c>
      <c r="AW18">
        <v>0.1847</v>
      </c>
      <c r="AX18">
        <v>0.89290000000000003</v>
      </c>
      <c r="BB18">
        <f t="shared" si="5"/>
        <v>-2.2586583333334353E-3</v>
      </c>
    </row>
    <row r="19" spans="1:54" x14ac:dyDescent="0.25">
      <c r="A19">
        <v>1</v>
      </c>
      <c r="B19">
        <v>1</v>
      </c>
      <c r="C19">
        <v>0</v>
      </c>
      <c r="D19">
        <v>413.16</v>
      </c>
      <c r="E19">
        <v>293.16000000000003</v>
      </c>
      <c r="F19">
        <v>30000</v>
      </c>
      <c r="G19">
        <f t="shared" si="0"/>
        <v>1</v>
      </c>
      <c r="H19">
        <v>1.0807915673231301</v>
      </c>
      <c r="I19">
        <v>1</v>
      </c>
      <c r="J19">
        <v>1</v>
      </c>
      <c r="K19">
        <v>30</v>
      </c>
      <c r="L19">
        <v>413.16</v>
      </c>
      <c r="M19">
        <v>293.16000000000003</v>
      </c>
      <c r="N19">
        <v>30000</v>
      </c>
      <c r="O19">
        <f t="shared" si="1"/>
        <v>1</v>
      </c>
      <c r="Q19">
        <v>1</v>
      </c>
      <c r="R19">
        <v>1</v>
      </c>
      <c r="S19">
        <v>60</v>
      </c>
      <c r="T19">
        <v>413.16</v>
      </c>
      <c r="U19">
        <v>293.16000000000003</v>
      </c>
      <c r="V19">
        <v>30000</v>
      </c>
      <c r="W19">
        <f t="shared" si="2"/>
        <v>1</v>
      </c>
      <c r="Y19">
        <v>1</v>
      </c>
      <c r="Z19">
        <v>1</v>
      </c>
      <c r="AA19">
        <v>90</v>
      </c>
      <c r="AB19">
        <v>413.16</v>
      </c>
      <c r="AC19">
        <v>293.16000000000003</v>
      </c>
      <c r="AD19">
        <v>30000</v>
      </c>
      <c r="AE19">
        <f t="shared" si="3"/>
        <v>1</v>
      </c>
      <c r="AH19">
        <v>1</v>
      </c>
      <c r="AI19">
        <v>1</v>
      </c>
      <c r="AK19">
        <v>1</v>
      </c>
      <c r="AL19">
        <v>1</v>
      </c>
      <c r="AO19">
        <v>1</v>
      </c>
      <c r="AP19">
        <v>1</v>
      </c>
      <c r="AQ19">
        <v>413.25</v>
      </c>
      <c r="AR19">
        <v>293.25</v>
      </c>
      <c r="AS19">
        <f t="shared" si="4"/>
        <v>1</v>
      </c>
      <c r="AU19">
        <v>1</v>
      </c>
      <c r="AV19">
        <v>1</v>
      </c>
      <c r="AW19">
        <v>0.1847</v>
      </c>
      <c r="AX19">
        <v>1</v>
      </c>
      <c r="BB19">
        <f t="shared" si="5"/>
        <v>0</v>
      </c>
    </row>
    <row r="20" spans="1:54" x14ac:dyDescent="0.25">
      <c r="A20">
        <v>1</v>
      </c>
      <c r="B20">
        <v>2</v>
      </c>
      <c r="C20">
        <v>0</v>
      </c>
      <c r="D20">
        <v>398.74</v>
      </c>
      <c r="E20">
        <v>293.16000000000003</v>
      </c>
      <c r="F20">
        <v>30000</v>
      </c>
      <c r="G20">
        <f t="shared" si="0"/>
        <v>1.1365788975184696</v>
      </c>
      <c r="H20">
        <v>1.16957422845658</v>
      </c>
      <c r="I20">
        <v>1</v>
      </c>
      <c r="J20">
        <v>2</v>
      </c>
      <c r="K20">
        <v>30</v>
      </c>
      <c r="L20">
        <v>398.12</v>
      </c>
      <c r="M20">
        <v>293.16000000000003</v>
      </c>
      <c r="N20">
        <v>30000</v>
      </c>
      <c r="O20">
        <f t="shared" si="1"/>
        <v>1.1432926829268295</v>
      </c>
      <c r="Q20">
        <v>1</v>
      </c>
      <c r="R20">
        <v>2</v>
      </c>
      <c r="S20">
        <v>60</v>
      </c>
      <c r="T20">
        <v>396.91</v>
      </c>
      <c r="U20">
        <v>293.16000000000003</v>
      </c>
      <c r="V20">
        <v>30000</v>
      </c>
      <c r="W20">
        <f t="shared" si="2"/>
        <v>1.1566265060240963</v>
      </c>
      <c r="Y20">
        <v>1</v>
      </c>
      <c r="Z20">
        <v>2</v>
      </c>
      <c r="AA20">
        <v>90</v>
      </c>
      <c r="AB20">
        <v>396.11</v>
      </c>
      <c r="AC20">
        <v>293.16000000000003</v>
      </c>
      <c r="AD20">
        <v>30000</v>
      </c>
      <c r="AE20">
        <f t="shared" si="3"/>
        <v>1.1656143759106363</v>
      </c>
      <c r="AH20">
        <v>1.4240999999999999</v>
      </c>
      <c r="AI20">
        <v>1.1398999999999999</v>
      </c>
      <c r="AK20">
        <v>1.1398999999999999</v>
      </c>
      <c r="AL20">
        <v>1.1573</v>
      </c>
      <c r="AO20">
        <v>1</v>
      </c>
      <c r="AP20">
        <v>2</v>
      </c>
      <c r="AQ20">
        <v>397.56</v>
      </c>
      <c r="AR20">
        <v>293.25</v>
      </c>
      <c r="AS20">
        <f t="shared" si="4"/>
        <v>1.1504170261719873</v>
      </c>
      <c r="AU20">
        <v>2</v>
      </c>
      <c r="AV20">
        <v>1</v>
      </c>
      <c r="AW20">
        <v>0.1847</v>
      </c>
      <c r="AX20">
        <v>1.1457999999999999</v>
      </c>
      <c r="BB20">
        <f t="shared" si="5"/>
        <v>-4.0133499999999937E-3</v>
      </c>
    </row>
    <row r="21" spans="1:54" x14ac:dyDescent="0.25">
      <c r="A21">
        <v>1</v>
      </c>
      <c r="B21">
        <v>5</v>
      </c>
      <c r="C21">
        <v>0</v>
      </c>
      <c r="D21">
        <v>384.93</v>
      </c>
      <c r="E21">
        <v>293.16000000000003</v>
      </c>
      <c r="F21">
        <v>30000</v>
      </c>
      <c r="G21">
        <f t="shared" si="0"/>
        <v>1.3076168682576008</v>
      </c>
      <c r="H21">
        <v>1.2408119917660501</v>
      </c>
      <c r="I21">
        <v>1</v>
      </c>
      <c r="J21">
        <v>5</v>
      </c>
      <c r="K21">
        <v>30</v>
      </c>
      <c r="L21">
        <v>382.3</v>
      </c>
      <c r="M21">
        <v>293.16000000000003</v>
      </c>
      <c r="N21">
        <v>30000</v>
      </c>
      <c r="O21">
        <f t="shared" si="1"/>
        <v>1.3461969934933815</v>
      </c>
      <c r="Q21">
        <v>1</v>
      </c>
      <c r="R21">
        <v>5</v>
      </c>
      <c r="S21">
        <v>60</v>
      </c>
      <c r="T21">
        <v>376.77</v>
      </c>
      <c r="U21">
        <v>293.16000000000003</v>
      </c>
      <c r="V21">
        <v>30000</v>
      </c>
      <c r="W21">
        <f t="shared" si="2"/>
        <v>1.4352350197344823</v>
      </c>
      <c r="Y21">
        <v>1</v>
      </c>
      <c r="Z21">
        <v>5</v>
      </c>
      <c r="AA21">
        <v>90</v>
      </c>
      <c r="AB21">
        <v>372.41</v>
      </c>
      <c r="AC21">
        <v>293.16000000000003</v>
      </c>
      <c r="AD21">
        <v>30000</v>
      </c>
      <c r="AE21">
        <f t="shared" si="3"/>
        <v>1.5141955835962144</v>
      </c>
      <c r="AH21">
        <v>2.1461000000000001</v>
      </c>
      <c r="AI21">
        <v>1.3239000000000001</v>
      </c>
      <c r="AK21">
        <v>1.3239000000000001</v>
      </c>
      <c r="AL21">
        <v>1.4350000000000001</v>
      </c>
      <c r="AO21">
        <v>1</v>
      </c>
      <c r="AP21">
        <v>5</v>
      </c>
      <c r="AQ21">
        <v>379.1</v>
      </c>
      <c r="AR21">
        <v>293.25</v>
      </c>
      <c r="AS21">
        <f t="shared" si="4"/>
        <v>1.3977868375072797</v>
      </c>
      <c r="AU21">
        <v>5</v>
      </c>
      <c r="AV21">
        <v>1</v>
      </c>
      <c r="AW21">
        <v>0.1847</v>
      </c>
      <c r="AX21">
        <v>1.3616999999999999</v>
      </c>
      <c r="BB21">
        <f t="shared" si="5"/>
        <v>-2.5817124999999774E-2</v>
      </c>
    </row>
    <row r="22" spans="1:54" x14ac:dyDescent="0.25">
      <c r="A22">
        <v>1</v>
      </c>
      <c r="B22">
        <v>10</v>
      </c>
      <c r="C22">
        <v>0</v>
      </c>
      <c r="D22">
        <v>378.83</v>
      </c>
      <c r="E22">
        <v>293.16000000000003</v>
      </c>
      <c r="F22">
        <v>30000</v>
      </c>
      <c r="G22">
        <f t="shared" si="0"/>
        <v>1.400723707248746</v>
      </c>
      <c r="H22">
        <v>1.4318654566284601</v>
      </c>
      <c r="I22">
        <v>1</v>
      </c>
      <c r="J22">
        <v>10</v>
      </c>
      <c r="K22">
        <v>30</v>
      </c>
      <c r="L22">
        <v>374.71</v>
      </c>
      <c r="M22">
        <v>293.16000000000003</v>
      </c>
      <c r="N22">
        <v>30000</v>
      </c>
      <c r="O22">
        <f t="shared" si="1"/>
        <v>1.4714898835070518</v>
      </c>
      <c r="Q22">
        <v>1</v>
      </c>
      <c r="R22">
        <v>10</v>
      </c>
      <c r="S22">
        <v>60</v>
      </c>
      <c r="T22">
        <v>365.77</v>
      </c>
      <c r="U22">
        <v>293.16000000000003</v>
      </c>
      <c r="V22">
        <v>30000</v>
      </c>
      <c r="W22">
        <f t="shared" si="2"/>
        <v>1.6526649221870275</v>
      </c>
      <c r="Y22">
        <v>1</v>
      </c>
      <c r="Z22">
        <v>10</v>
      </c>
      <c r="AA22">
        <v>90</v>
      </c>
      <c r="AB22">
        <v>357.89</v>
      </c>
      <c r="AC22">
        <v>293.16000000000003</v>
      </c>
      <c r="AD22">
        <v>30000</v>
      </c>
      <c r="AE22">
        <f t="shared" si="3"/>
        <v>1.8538544724239159</v>
      </c>
      <c r="AH22">
        <v>2.6738</v>
      </c>
      <c r="AI22">
        <v>1.4281999999999999</v>
      </c>
      <c r="AK22">
        <v>1.4281999999999999</v>
      </c>
      <c r="AL22">
        <v>1.6464000000000001</v>
      </c>
      <c r="AO22">
        <v>1</v>
      </c>
      <c r="AP22">
        <v>10</v>
      </c>
      <c r="AQ22">
        <v>368.99</v>
      </c>
      <c r="AR22">
        <v>293.25</v>
      </c>
      <c r="AS22">
        <f t="shared" si="4"/>
        <v>1.5843675732770002</v>
      </c>
      <c r="AU22">
        <v>10</v>
      </c>
      <c r="AV22">
        <v>1</v>
      </c>
      <c r="AW22">
        <v>0.1847</v>
      </c>
      <c r="AX22">
        <v>1.5022</v>
      </c>
      <c r="BB22">
        <f t="shared" si="5"/>
        <v>-5.186143333333329E-2</v>
      </c>
    </row>
    <row r="23" spans="1:54" x14ac:dyDescent="0.25">
      <c r="A23">
        <v>1</v>
      </c>
      <c r="B23">
        <v>20</v>
      </c>
      <c r="C23">
        <v>0</v>
      </c>
      <c r="D23">
        <v>375.39</v>
      </c>
      <c r="E23">
        <v>293.16000000000003</v>
      </c>
      <c r="F23">
        <v>30000</v>
      </c>
      <c r="G23">
        <f t="shared" si="0"/>
        <v>1.4593214155417737</v>
      </c>
      <c r="H23">
        <v>1.4837505386212999</v>
      </c>
      <c r="I23">
        <v>1</v>
      </c>
      <c r="J23">
        <v>20</v>
      </c>
      <c r="K23">
        <v>30</v>
      </c>
      <c r="L23">
        <v>370.21</v>
      </c>
      <c r="M23">
        <v>293.16000000000003</v>
      </c>
      <c r="N23">
        <v>30000</v>
      </c>
      <c r="O23">
        <f t="shared" si="1"/>
        <v>1.5574302401038296</v>
      </c>
      <c r="Q23">
        <v>1</v>
      </c>
      <c r="R23">
        <v>20</v>
      </c>
      <c r="S23">
        <v>60</v>
      </c>
      <c r="T23">
        <v>358.79</v>
      </c>
      <c r="U23">
        <v>293.16000000000003</v>
      </c>
      <c r="V23">
        <v>30000</v>
      </c>
      <c r="W23">
        <f t="shared" si="2"/>
        <v>1.8284321194575652</v>
      </c>
      <c r="Y23">
        <v>1</v>
      </c>
      <c r="Z23">
        <v>20</v>
      </c>
      <c r="AA23">
        <v>90</v>
      </c>
      <c r="AB23">
        <v>347.93</v>
      </c>
      <c r="AC23">
        <v>293.16000000000003</v>
      </c>
      <c r="AD23">
        <v>30000</v>
      </c>
      <c r="AE23">
        <f t="shared" si="3"/>
        <v>2.1909804637575321</v>
      </c>
      <c r="AH23">
        <v>3.0766</v>
      </c>
      <c r="AI23">
        <v>1.4953000000000001</v>
      </c>
      <c r="AK23">
        <v>1.4953000000000001</v>
      </c>
      <c r="AL23">
        <v>1.8126</v>
      </c>
      <c r="AO23">
        <v>1</v>
      </c>
      <c r="AP23">
        <v>20</v>
      </c>
      <c r="AQ23">
        <v>362.32</v>
      </c>
      <c r="AR23">
        <v>293.25</v>
      </c>
      <c r="AS23">
        <f t="shared" si="4"/>
        <v>1.7373678876502101</v>
      </c>
      <c r="AU23">
        <v>20</v>
      </c>
      <c r="AV23">
        <v>1</v>
      </c>
      <c r="AW23">
        <v>0.1847</v>
      </c>
      <c r="AX23">
        <v>1.6023000000000001</v>
      </c>
      <c r="BB23">
        <f t="shared" si="5"/>
        <v>-7.7742825000000057E-2</v>
      </c>
    </row>
    <row r="24" spans="1:54" x14ac:dyDescent="0.25">
      <c r="A24">
        <v>2</v>
      </c>
      <c r="B24">
        <v>0.2</v>
      </c>
      <c r="C24">
        <v>0</v>
      </c>
      <c r="D24">
        <v>372.56</v>
      </c>
      <c r="E24">
        <v>293.16000000000003</v>
      </c>
      <c r="F24">
        <v>30000</v>
      </c>
      <c r="G24">
        <f t="shared" si="0"/>
        <v>1.5113350125944589</v>
      </c>
      <c r="H24">
        <v>1.71043137617371</v>
      </c>
      <c r="I24">
        <v>2</v>
      </c>
      <c r="J24">
        <v>0.2</v>
      </c>
      <c r="K24">
        <v>30</v>
      </c>
      <c r="L24">
        <v>370.8</v>
      </c>
      <c r="M24">
        <v>293.16000000000003</v>
      </c>
      <c r="N24">
        <v>30000</v>
      </c>
      <c r="O24">
        <f t="shared" si="1"/>
        <v>1.5455950540958272</v>
      </c>
      <c r="Q24">
        <v>2</v>
      </c>
      <c r="R24">
        <v>0.2</v>
      </c>
      <c r="S24">
        <v>60</v>
      </c>
      <c r="T24">
        <v>368.22</v>
      </c>
      <c r="U24">
        <v>293.16000000000003</v>
      </c>
      <c r="V24">
        <v>30000</v>
      </c>
      <c r="W24">
        <f t="shared" si="2"/>
        <v>1.5987210231814548</v>
      </c>
      <c r="Y24">
        <v>2</v>
      </c>
      <c r="Z24">
        <v>0.2</v>
      </c>
      <c r="AA24">
        <v>90</v>
      </c>
      <c r="AB24">
        <v>366.98</v>
      </c>
      <c r="AC24">
        <v>293.16000000000003</v>
      </c>
      <c r="AD24">
        <v>30000</v>
      </c>
      <c r="AE24">
        <f t="shared" si="3"/>
        <v>1.625575724735844</v>
      </c>
      <c r="AH24">
        <v>0.90229999999999999</v>
      </c>
      <c r="AI24">
        <v>1.5327999999999999</v>
      </c>
      <c r="AK24">
        <v>1.5327999999999999</v>
      </c>
      <c r="AL24">
        <v>1.6054999999999999</v>
      </c>
      <c r="AO24">
        <v>2</v>
      </c>
      <c r="AP24">
        <v>0.2</v>
      </c>
      <c r="AQ24">
        <v>369.6</v>
      </c>
      <c r="AR24">
        <v>293.25</v>
      </c>
      <c r="AS24">
        <f t="shared" si="4"/>
        <v>1.571709233791748</v>
      </c>
      <c r="AU24">
        <v>0.2</v>
      </c>
      <c r="AV24">
        <v>2</v>
      </c>
      <c r="AW24">
        <v>0.1847</v>
      </c>
      <c r="AX24">
        <v>1.5562</v>
      </c>
      <c r="BB24">
        <f t="shared" si="5"/>
        <v>-9.8677499999996407E-3</v>
      </c>
    </row>
    <row r="25" spans="1:54" x14ac:dyDescent="0.25">
      <c r="A25">
        <v>2</v>
      </c>
      <c r="B25">
        <v>0.5</v>
      </c>
      <c r="C25">
        <v>0</v>
      </c>
      <c r="D25">
        <v>367.11</v>
      </c>
      <c r="E25">
        <v>293.16000000000003</v>
      </c>
      <c r="F25">
        <v>30000</v>
      </c>
      <c r="G25">
        <f t="shared" si="0"/>
        <v>1.6227180527383369</v>
      </c>
      <c r="H25">
        <v>1.7510759908659399</v>
      </c>
      <c r="I25">
        <v>2</v>
      </c>
      <c r="J25">
        <v>0.5</v>
      </c>
      <c r="K25">
        <v>30</v>
      </c>
      <c r="L25">
        <v>366.17</v>
      </c>
      <c r="M25">
        <v>293.16000000000003</v>
      </c>
      <c r="N25">
        <v>30000</v>
      </c>
      <c r="O25">
        <f t="shared" si="1"/>
        <v>1.6436104643199563</v>
      </c>
      <c r="Q25">
        <v>2</v>
      </c>
      <c r="R25">
        <v>0.5</v>
      </c>
      <c r="S25">
        <v>60</v>
      </c>
      <c r="T25">
        <v>364.7</v>
      </c>
      <c r="U25">
        <v>293.16000000000003</v>
      </c>
      <c r="V25">
        <v>30000</v>
      </c>
      <c r="W25">
        <f t="shared" si="2"/>
        <v>1.6773832820799561</v>
      </c>
      <c r="Y25">
        <v>2</v>
      </c>
      <c r="Z25">
        <v>0.5</v>
      </c>
      <c r="AA25">
        <v>90</v>
      </c>
      <c r="AB25">
        <v>363.96</v>
      </c>
      <c r="AC25">
        <v>293.16000000000003</v>
      </c>
      <c r="AD25">
        <v>30000</v>
      </c>
      <c r="AE25">
        <f t="shared" si="3"/>
        <v>1.6949152542372892</v>
      </c>
      <c r="AH25">
        <v>1.1157999999999999</v>
      </c>
      <c r="AI25">
        <v>1.6353</v>
      </c>
      <c r="AK25">
        <v>1.6353</v>
      </c>
      <c r="AL25">
        <v>1.6811</v>
      </c>
      <c r="AO25">
        <v>2</v>
      </c>
      <c r="AP25">
        <v>0.5</v>
      </c>
      <c r="AQ25">
        <v>365.53</v>
      </c>
      <c r="AR25">
        <v>293.25</v>
      </c>
      <c r="AS25">
        <f t="shared" si="4"/>
        <v>1.6602102933038192</v>
      </c>
      <c r="AU25">
        <v>0.5</v>
      </c>
      <c r="AV25">
        <v>2</v>
      </c>
      <c r="AW25">
        <v>0.1847</v>
      </c>
      <c r="AX25">
        <v>1.6501999999999999</v>
      </c>
      <c r="BB25">
        <f t="shared" si="5"/>
        <v>-6.0295333333338259E-3</v>
      </c>
    </row>
    <row r="26" spans="1:54" x14ac:dyDescent="0.25">
      <c r="A26">
        <v>2</v>
      </c>
      <c r="B26">
        <v>1</v>
      </c>
      <c r="C26">
        <v>0</v>
      </c>
      <c r="D26">
        <v>360.74</v>
      </c>
      <c r="E26">
        <v>293.16000000000003</v>
      </c>
      <c r="F26">
        <v>30000</v>
      </c>
      <c r="G26">
        <f t="shared" si="0"/>
        <v>1.7756732761171949</v>
      </c>
      <c r="H26">
        <v>1.8167578342050901</v>
      </c>
      <c r="I26">
        <v>2</v>
      </c>
      <c r="J26">
        <v>1</v>
      </c>
      <c r="K26">
        <v>30</v>
      </c>
      <c r="L26">
        <v>360.45</v>
      </c>
      <c r="M26">
        <v>293.16000000000003</v>
      </c>
      <c r="N26">
        <v>30000</v>
      </c>
      <c r="O26">
        <f t="shared" si="1"/>
        <v>1.7833259028087394</v>
      </c>
      <c r="Q26">
        <v>2</v>
      </c>
      <c r="R26">
        <v>1</v>
      </c>
      <c r="S26">
        <v>60</v>
      </c>
      <c r="T26">
        <v>359.96</v>
      </c>
      <c r="U26">
        <v>293.16000000000003</v>
      </c>
      <c r="V26">
        <v>30000</v>
      </c>
      <c r="W26">
        <f t="shared" si="2"/>
        <v>1.7964071856287438</v>
      </c>
      <c r="Y26">
        <v>2</v>
      </c>
      <c r="Z26">
        <v>1</v>
      </c>
      <c r="AA26">
        <v>90</v>
      </c>
      <c r="AB26">
        <v>359.7</v>
      </c>
      <c r="AC26">
        <v>293.16000000000003</v>
      </c>
      <c r="AD26">
        <v>30000</v>
      </c>
      <c r="AE26">
        <f t="shared" si="3"/>
        <v>1.8034265103697034</v>
      </c>
      <c r="AH26">
        <v>1.4417</v>
      </c>
      <c r="AI26">
        <v>1.78</v>
      </c>
      <c r="AK26">
        <v>1.78</v>
      </c>
      <c r="AL26">
        <v>1.7976000000000001</v>
      </c>
      <c r="AO26">
        <v>2</v>
      </c>
      <c r="AP26">
        <v>1</v>
      </c>
      <c r="AQ26">
        <v>360.29</v>
      </c>
      <c r="AR26">
        <v>293.25</v>
      </c>
      <c r="AS26">
        <f t="shared" si="4"/>
        <v>1.7899761336515507</v>
      </c>
      <c r="AU26">
        <v>1</v>
      </c>
      <c r="AV26">
        <v>2</v>
      </c>
      <c r="AW26">
        <v>0.1847</v>
      </c>
      <c r="AX26">
        <v>1.7858000000000001</v>
      </c>
      <c r="BB26">
        <f t="shared" si="5"/>
        <v>-2.3330666666663102E-3</v>
      </c>
    </row>
    <row r="27" spans="1:54" x14ac:dyDescent="0.25">
      <c r="A27">
        <v>2</v>
      </c>
      <c r="B27">
        <v>2</v>
      </c>
      <c r="C27">
        <v>0</v>
      </c>
      <c r="D27">
        <v>353.16</v>
      </c>
      <c r="E27">
        <v>293.16000000000003</v>
      </c>
      <c r="F27">
        <v>30000</v>
      </c>
      <c r="G27">
        <f t="shared" si="0"/>
        <v>2</v>
      </c>
      <c r="H27">
        <v>1.9403235274916499</v>
      </c>
      <c r="I27">
        <v>2</v>
      </c>
      <c r="J27">
        <v>2</v>
      </c>
      <c r="K27">
        <v>30</v>
      </c>
      <c r="L27">
        <v>353.16</v>
      </c>
      <c r="M27">
        <v>293.16000000000003</v>
      </c>
      <c r="N27">
        <v>30000</v>
      </c>
      <c r="O27">
        <f t="shared" si="1"/>
        <v>2</v>
      </c>
      <c r="Q27">
        <v>2</v>
      </c>
      <c r="R27">
        <v>2</v>
      </c>
      <c r="S27">
        <v>60</v>
      </c>
      <c r="T27">
        <v>353.16</v>
      </c>
      <c r="U27">
        <v>293.16000000000003</v>
      </c>
      <c r="V27">
        <v>30000</v>
      </c>
      <c r="W27">
        <f t="shared" si="2"/>
        <v>2</v>
      </c>
      <c r="Y27">
        <v>2</v>
      </c>
      <c r="Z27">
        <v>2</v>
      </c>
      <c r="AA27">
        <v>90</v>
      </c>
      <c r="AB27">
        <v>353.16</v>
      </c>
      <c r="AC27">
        <v>293.16000000000003</v>
      </c>
      <c r="AD27">
        <v>30000</v>
      </c>
      <c r="AE27">
        <f t="shared" si="3"/>
        <v>2</v>
      </c>
      <c r="AH27">
        <v>2</v>
      </c>
      <c r="AI27">
        <v>2</v>
      </c>
      <c r="AK27">
        <v>2</v>
      </c>
      <c r="AL27">
        <v>2</v>
      </c>
      <c r="AO27">
        <v>2</v>
      </c>
      <c r="AP27">
        <v>2</v>
      </c>
      <c r="AQ27">
        <v>353.25</v>
      </c>
      <c r="AR27">
        <v>293.25</v>
      </c>
      <c r="AS27">
        <f t="shared" si="4"/>
        <v>2</v>
      </c>
      <c r="AU27">
        <v>2</v>
      </c>
      <c r="AV27">
        <v>2</v>
      </c>
      <c r="AW27">
        <v>0.1847</v>
      </c>
      <c r="AX27">
        <v>2</v>
      </c>
      <c r="BB27">
        <f t="shared" si="5"/>
        <v>0</v>
      </c>
    </row>
    <row r="28" spans="1:54" x14ac:dyDescent="0.25">
      <c r="A28">
        <v>2</v>
      </c>
      <c r="B28">
        <v>5</v>
      </c>
      <c r="C28">
        <v>0</v>
      </c>
      <c r="D28">
        <v>343.95</v>
      </c>
      <c r="E28">
        <v>293.16000000000003</v>
      </c>
      <c r="F28">
        <v>30000</v>
      </c>
      <c r="G28">
        <f t="shared" si="0"/>
        <v>2.3626698168930909</v>
      </c>
      <c r="H28">
        <v>2.3354325223951999</v>
      </c>
      <c r="I28">
        <v>2</v>
      </c>
      <c r="J28">
        <v>5</v>
      </c>
      <c r="K28">
        <v>30</v>
      </c>
      <c r="L28">
        <v>343.43</v>
      </c>
      <c r="M28">
        <v>293.16000000000003</v>
      </c>
      <c r="N28">
        <v>30000</v>
      </c>
      <c r="O28">
        <f t="shared" si="1"/>
        <v>2.3871096081161736</v>
      </c>
      <c r="Q28">
        <v>2</v>
      </c>
      <c r="R28">
        <v>5</v>
      </c>
      <c r="S28">
        <v>60</v>
      </c>
      <c r="T28">
        <v>342.39</v>
      </c>
      <c r="U28">
        <v>293.16000000000003</v>
      </c>
      <c r="V28">
        <v>30000</v>
      </c>
      <c r="W28">
        <f t="shared" si="2"/>
        <v>2.4375380865326042</v>
      </c>
      <c r="Y28">
        <v>2</v>
      </c>
      <c r="Z28">
        <v>5</v>
      </c>
      <c r="AA28">
        <v>90</v>
      </c>
      <c r="AB28">
        <v>341.68</v>
      </c>
      <c r="AC28">
        <v>293.16000000000003</v>
      </c>
      <c r="AD28">
        <v>30000</v>
      </c>
      <c r="AE28">
        <f t="shared" si="3"/>
        <v>2.4732069249793907</v>
      </c>
      <c r="AH28">
        <v>3.1779999999999999</v>
      </c>
      <c r="AI28">
        <v>2.3742999999999999</v>
      </c>
      <c r="AK28">
        <v>2.3742999999999999</v>
      </c>
      <c r="AL28">
        <v>2.4390999999999998</v>
      </c>
      <c r="AO28">
        <v>2</v>
      </c>
      <c r="AP28">
        <v>5</v>
      </c>
      <c r="AQ28">
        <v>342.95</v>
      </c>
      <c r="AR28">
        <v>293.25</v>
      </c>
      <c r="AS28">
        <f t="shared" si="4"/>
        <v>2.4144869215291758</v>
      </c>
      <c r="AU28">
        <v>5</v>
      </c>
      <c r="AV28">
        <v>2</v>
      </c>
      <c r="AW28">
        <v>0.1847</v>
      </c>
      <c r="AX28">
        <v>2.3963000000000001</v>
      </c>
      <c r="BB28">
        <f t="shared" si="5"/>
        <v>-7.5324166666669214E-3</v>
      </c>
    </row>
    <row r="29" spans="1:54" x14ac:dyDescent="0.25">
      <c r="A29">
        <v>2</v>
      </c>
      <c r="B29">
        <v>10</v>
      </c>
      <c r="C29">
        <v>0</v>
      </c>
      <c r="D29">
        <v>339.05</v>
      </c>
      <c r="E29">
        <v>293.16000000000003</v>
      </c>
      <c r="F29">
        <v>30000</v>
      </c>
      <c r="G29">
        <f t="shared" si="0"/>
        <v>2.614948790586185</v>
      </c>
      <c r="H29">
        <v>2.8370984084578801</v>
      </c>
      <c r="I29">
        <v>2</v>
      </c>
      <c r="J29">
        <v>10</v>
      </c>
      <c r="K29">
        <v>30</v>
      </c>
      <c r="L29">
        <v>337.73</v>
      </c>
      <c r="M29">
        <v>293.16000000000003</v>
      </c>
      <c r="N29">
        <v>30000</v>
      </c>
      <c r="O29">
        <f t="shared" si="1"/>
        <v>2.692393986986763</v>
      </c>
      <c r="Q29">
        <v>2</v>
      </c>
      <c r="R29">
        <v>10</v>
      </c>
      <c r="S29">
        <v>60</v>
      </c>
      <c r="T29">
        <v>334.96</v>
      </c>
      <c r="U29">
        <v>293.16000000000003</v>
      </c>
      <c r="V29">
        <v>30000</v>
      </c>
      <c r="W29">
        <f t="shared" si="2"/>
        <v>2.8708133971291896</v>
      </c>
      <c r="Y29">
        <v>2</v>
      </c>
      <c r="Z29">
        <v>10</v>
      </c>
      <c r="AA29">
        <v>90</v>
      </c>
      <c r="AB29">
        <v>332.78</v>
      </c>
      <c r="AC29">
        <v>293.16000000000003</v>
      </c>
      <c r="AD29">
        <v>30000</v>
      </c>
      <c r="AE29">
        <f t="shared" si="3"/>
        <v>3.0287733467945523</v>
      </c>
      <c r="AH29">
        <v>4.2920999999999996</v>
      </c>
      <c r="AI29">
        <v>2.6478000000000002</v>
      </c>
      <c r="AK29">
        <v>2.6478000000000002</v>
      </c>
      <c r="AL29">
        <v>2.8698999999999999</v>
      </c>
      <c r="AO29">
        <v>2</v>
      </c>
      <c r="AP29">
        <v>10</v>
      </c>
      <c r="AQ29">
        <v>336.18</v>
      </c>
      <c r="AR29">
        <v>293.25</v>
      </c>
      <c r="AS29">
        <f t="shared" si="4"/>
        <v>2.7952480782669458</v>
      </c>
      <c r="AU29">
        <v>10</v>
      </c>
      <c r="AV29">
        <v>2</v>
      </c>
      <c r="AW29">
        <v>0.1847</v>
      </c>
      <c r="AX29">
        <v>2.7233999999999998</v>
      </c>
      <c r="BB29">
        <f t="shared" si="5"/>
        <v>-2.5703649999999918E-2</v>
      </c>
    </row>
    <row r="30" spans="1:54" x14ac:dyDescent="0.25">
      <c r="A30">
        <v>2</v>
      </c>
      <c r="B30">
        <v>20</v>
      </c>
      <c r="C30">
        <v>0</v>
      </c>
      <c r="D30">
        <v>336</v>
      </c>
      <c r="E30">
        <v>293.16000000000003</v>
      </c>
      <c r="F30">
        <v>30000</v>
      </c>
      <c r="G30">
        <f t="shared" si="0"/>
        <v>2.8011204481792733</v>
      </c>
      <c r="H30">
        <v>2.9581511470683499</v>
      </c>
      <c r="I30">
        <v>2</v>
      </c>
      <c r="J30">
        <v>20</v>
      </c>
      <c r="K30">
        <v>30</v>
      </c>
      <c r="L30">
        <v>333.93</v>
      </c>
      <c r="M30">
        <v>293.16000000000003</v>
      </c>
      <c r="N30">
        <v>30000</v>
      </c>
      <c r="O30">
        <f t="shared" si="1"/>
        <v>2.943340691685064</v>
      </c>
      <c r="Q30">
        <v>2</v>
      </c>
      <c r="R30">
        <v>20</v>
      </c>
      <c r="S30">
        <v>60</v>
      </c>
      <c r="T30">
        <v>329.46</v>
      </c>
      <c r="U30">
        <v>293.16000000000003</v>
      </c>
      <c r="V30">
        <v>30000</v>
      </c>
      <c r="W30">
        <f t="shared" si="2"/>
        <v>3.3057851239669462</v>
      </c>
      <c r="Y30">
        <v>2</v>
      </c>
      <c r="Z30">
        <v>20</v>
      </c>
      <c r="AA30">
        <v>90</v>
      </c>
      <c r="AB30">
        <v>325.52999999999997</v>
      </c>
      <c r="AC30">
        <v>293.16000000000003</v>
      </c>
      <c r="AD30">
        <v>30000</v>
      </c>
      <c r="AE30">
        <f t="shared" si="3"/>
        <v>3.7071362372567251</v>
      </c>
      <c r="AH30">
        <v>5.3476999999999997</v>
      </c>
      <c r="AI30">
        <v>2.8563999999999998</v>
      </c>
      <c r="AK30">
        <v>2.8563999999999998</v>
      </c>
      <c r="AL30">
        <v>3.2927</v>
      </c>
      <c r="AO30">
        <v>2</v>
      </c>
      <c r="AP30">
        <v>20</v>
      </c>
      <c r="AQ30">
        <v>331.13</v>
      </c>
      <c r="AR30">
        <v>293.25</v>
      </c>
      <c r="AS30">
        <f t="shared" si="4"/>
        <v>3.1678986272439285</v>
      </c>
      <c r="AU30">
        <v>20</v>
      </c>
      <c r="AV30">
        <v>2</v>
      </c>
      <c r="AW30">
        <v>0.1847</v>
      </c>
      <c r="AX30">
        <v>3.0043000000000002</v>
      </c>
      <c r="BB30">
        <f t="shared" si="5"/>
        <v>-5.1642633333333347E-2</v>
      </c>
    </row>
    <row r="31" spans="1:54" x14ac:dyDescent="0.25">
      <c r="A31">
        <v>5</v>
      </c>
      <c r="B31">
        <v>0.2</v>
      </c>
      <c r="C31">
        <v>0</v>
      </c>
      <c r="D31">
        <v>326</v>
      </c>
      <c r="E31">
        <v>293.16000000000003</v>
      </c>
      <c r="F31">
        <v>30000</v>
      </c>
      <c r="G31">
        <f t="shared" si="0"/>
        <v>3.6540803897685779</v>
      </c>
      <c r="H31">
        <v>3.7845404735248902</v>
      </c>
      <c r="I31">
        <v>5</v>
      </c>
      <c r="J31">
        <v>0.2</v>
      </c>
      <c r="K31">
        <v>30</v>
      </c>
      <c r="L31">
        <v>325.10000000000002</v>
      </c>
      <c r="M31">
        <v>293.16000000000003</v>
      </c>
      <c r="N31">
        <v>30000</v>
      </c>
      <c r="O31">
        <f t="shared" si="1"/>
        <v>3.7570444583594242</v>
      </c>
      <c r="Q31">
        <v>5</v>
      </c>
      <c r="R31">
        <v>0.2</v>
      </c>
      <c r="S31">
        <v>60</v>
      </c>
      <c r="T31">
        <v>323.82</v>
      </c>
      <c r="U31">
        <v>293.16000000000003</v>
      </c>
      <c r="V31">
        <v>30000</v>
      </c>
      <c r="W31">
        <f t="shared" si="2"/>
        <v>3.9138943248532332</v>
      </c>
      <c r="Y31">
        <v>5</v>
      </c>
      <c r="Z31">
        <v>0.2</v>
      </c>
      <c r="AA31">
        <v>90</v>
      </c>
      <c r="AB31">
        <v>323.22000000000003</v>
      </c>
      <c r="AC31">
        <v>293.16000000000003</v>
      </c>
      <c r="AD31">
        <v>30000</v>
      </c>
      <c r="AE31">
        <f t="shared" si="3"/>
        <v>3.992015968063872</v>
      </c>
      <c r="AH31">
        <v>2.0314999999999999</v>
      </c>
      <c r="AI31">
        <v>3.7195999999999998</v>
      </c>
      <c r="AK31">
        <v>3.7195999999999998</v>
      </c>
      <c r="AL31">
        <v>3.9346999999999999</v>
      </c>
      <c r="AO31">
        <v>5</v>
      </c>
      <c r="AP31">
        <v>0.2</v>
      </c>
      <c r="AQ31">
        <v>324.55</v>
      </c>
      <c r="AR31">
        <v>293.25</v>
      </c>
      <c r="AS31">
        <f t="shared" si="4"/>
        <v>3.8338658146964844</v>
      </c>
      <c r="AU31">
        <v>0.2</v>
      </c>
      <c r="AV31">
        <v>5</v>
      </c>
      <c r="AW31">
        <v>0.1847</v>
      </c>
      <c r="AX31">
        <v>3.7885</v>
      </c>
      <c r="BB31">
        <f t="shared" si="5"/>
        <v>-1.1832916666666344E-2</v>
      </c>
    </row>
    <row r="32" spans="1:54" x14ac:dyDescent="0.25">
      <c r="A32">
        <v>5</v>
      </c>
      <c r="B32">
        <v>0.5</v>
      </c>
      <c r="C32">
        <v>0</v>
      </c>
      <c r="D32">
        <v>324.92</v>
      </c>
      <c r="E32">
        <v>293.16000000000003</v>
      </c>
      <c r="F32">
        <v>30000</v>
      </c>
      <c r="G32">
        <f t="shared" si="0"/>
        <v>3.7783375314861471</v>
      </c>
      <c r="H32">
        <v>3.8517135444820498</v>
      </c>
      <c r="I32">
        <v>5</v>
      </c>
      <c r="J32">
        <v>0.5</v>
      </c>
      <c r="K32">
        <v>30</v>
      </c>
      <c r="L32">
        <v>324.22000000000003</v>
      </c>
      <c r="M32">
        <v>293.16000000000003</v>
      </c>
      <c r="N32">
        <v>30000</v>
      </c>
      <c r="O32">
        <f t="shared" si="1"/>
        <v>3.86349001931745</v>
      </c>
      <c r="Q32">
        <v>5</v>
      </c>
      <c r="R32">
        <v>0.5</v>
      </c>
      <c r="S32">
        <v>60</v>
      </c>
      <c r="T32">
        <v>323.19</v>
      </c>
      <c r="U32">
        <v>293.16000000000003</v>
      </c>
      <c r="V32">
        <v>30000</v>
      </c>
      <c r="W32">
        <f t="shared" si="2"/>
        <v>3.9960039960039997</v>
      </c>
      <c r="Y32">
        <v>5</v>
      </c>
      <c r="Z32">
        <v>0.5</v>
      </c>
      <c r="AA32">
        <v>90</v>
      </c>
      <c r="AB32">
        <v>322.69</v>
      </c>
      <c r="AC32">
        <v>293.16000000000003</v>
      </c>
      <c r="AD32">
        <v>30000</v>
      </c>
      <c r="AE32">
        <f t="shared" si="3"/>
        <v>4.0636640704368476</v>
      </c>
      <c r="AH32">
        <v>2.2555999999999998</v>
      </c>
      <c r="AI32">
        <v>3.8321000000000001</v>
      </c>
      <c r="AK32">
        <v>3.8321000000000001</v>
      </c>
      <c r="AL32">
        <v>4.0137</v>
      </c>
      <c r="AO32">
        <v>5</v>
      </c>
      <c r="AP32">
        <v>0.5</v>
      </c>
      <c r="AQ32">
        <v>323.79000000000002</v>
      </c>
      <c r="AR32">
        <v>293.25</v>
      </c>
      <c r="AS32">
        <f t="shared" si="4"/>
        <v>3.9292730844793686</v>
      </c>
      <c r="AU32">
        <v>0.5</v>
      </c>
      <c r="AV32">
        <v>5</v>
      </c>
      <c r="AW32">
        <v>0.1847</v>
      </c>
      <c r="AX32">
        <v>3.8904999999999998</v>
      </c>
      <c r="BB32">
        <f t="shared" si="5"/>
        <v>-9.8677499999993614E-3</v>
      </c>
    </row>
    <row r="33" spans="1:54" x14ac:dyDescent="0.25">
      <c r="A33">
        <v>5</v>
      </c>
      <c r="B33">
        <v>1</v>
      </c>
      <c r="C33">
        <v>0</v>
      </c>
      <c r="D33">
        <v>323.39999999999998</v>
      </c>
      <c r="E33">
        <v>293.16000000000003</v>
      </c>
      <c r="F33">
        <v>30000</v>
      </c>
      <c r="G33">
        <f t="shared" si="0"/>
        <v>3.9682539682539746</v>
      </c>
      <c r="H33">
        <v>3.95449474868856</v>
      </c>
      <c r="I33">
        <v>5</v>
      </c>
      <c r="J33">
        <v>1</v>
      </c>
      <c r="K33">
        <v>30</v>
      </c>
      <c r="L33">
        <v>322.93</v>
      </c>
      <c r="M33">
        <v>293.16000000000003</v>
      </c>
      <c r="N33">
        <v>30000</v>
      </c>
      <c r="O33">
        <f t="shared" si="1"/>
        <v>4.0309035942223739</v>
      </c>
      <c r="Q33">
        <v>5</v>
      </c>
      <c r="R33">
        <v>1</v>
      </c>
      <c r="S33">
        <v>60</v>
      </c>
      <c r="T33">
        <v>322.22000000000003</v>
      </c>
      <c r="U33">
        <v>293.16000000000003</v>
      </c>
      <c r="V33">
        <v>30000</v>
      </c>
      <c r="W33">
        <f t="shared" si="2"/>
        <v>4.1293874741913283</v>
      </c>
      <c r="Y33">
        <v>5</v>
      </c>
      <c r="Z33">
        <v>1</v>
      </c>
      <c r="AA33">
        <v>90</v>
      </c>
      <c r="AB33">
        <v>321.87</v>
      </c>
      <c r="AC33">
        <v>293.16000000000003</v>
      </c>
      <c r="AD33">
        <v>30000</v>
      </c>
      <c r="AE33">
        <f t="shared" si="3"/>
        <v>4.1797283176593547</v>
      </c>
      <c r="AH33">
        <v>2.6156000000000001</v>
      </c>
      <c r="AI33">
        <v>4.0065</v>
      </c>
      <c r="AK33">
        <v>4.0065</v>
      </c>
      <c r="AL33">
        <v>4.1410999999999998</v>
      </c>
      <c r="AO33">
        <v>5</v>
      </c>
      <c r="AP33">
        <v>1</v>
      </c>
      <c r="AQ33">
        <v>322.67</v>
      </c>
      <c r="AR33">
        <v>293.25</v>
      </c>
      <c r="AS33">
        <f t="shared" si="4"/>
        <v>4.0788579197824584</v>
      </c>
      <c r="AU33">
        <v>1</v>
      </c>
      <c r="AV33">
        <v>5</v>
      </c>
      <c r="AW33">
        <v>0.1847</v>
      </c>
      <c r="AX33">
        <v>4.0500999999999996</v>
      </c>
      <c r="BB33">
        <f t="shared" si="5"/>
        <v>-7.0504833333328168E-3</v>
      </c>
    </row>
    <row r="34" spans="1:54" x14ac:dyDescent="0.25">
      <c r="A34">
        <v>5</v>
      </c>
      <c r="B34">
        <v>2</v>
      </c>
      <c r="C34">
        <v>0</v>
      </c>
      <c r="D34">
        <v>321.08999999999997</v>
      </c>
      <c r="E34">
        <v>293.16000000000003</v>
      </c>
      <c r="F34">
        <v>30000</v>
      </c>
      <c r="G34">
        <f t="shared" si="0"/>
        <v>4.2964554242749813</v>
      </c>
      <c r="H34">
        <v>4.1472539810408398</v>
      </c>
      <c r="I34">
        <v>5</v>
      </c>
      <c r="J34">
        <v>2</v>
      </c>
      <c r="K34">
        <v>30</v>
      </c>
      <c r="L34">
        <v>320.89999999999998</v>
      </c>
      <c r="M34">
        <v>293.16000000000003</v>
      </c>
      <c r="N34">
        <v>30000</v>
      </c>
      <c r="O34">
        <f t="shared" si="1"/>
        <v>4.3258832011535766</v>
      </c>
      <c r="Q34">
        <v>5</v>
      </c>
      <c r="R34">
        <v>2</v>
      </c>
      <c r="S34">
        <v>60</v>
      </c>
      <c r="T34">
        <v>320.58</v>
      </c>
      <c r="U34">
        <v>293.16000000000003</v>
      </c>
      <c r="V34">
        <v>30000</v>
      </c>
      <c r="W34">
        <f t="shared" si="2"/>
        <v>4.3763676148796566</v>
      </c>
      <c r="Y34">
        <v>5</v>
      </c>
      <c r="Z34">
        <v>2</v>
      </c>
      <c r="AA34">
        <v>90</v>
      </c>
      <c r="AB34">
        <v>320.42</v>
      </c>
      <c r="AC34">
        <v>293.16000000000003</v>
      </c>
      <c r="AD34">
        <v>30000</v>
      </c>
      <c r="AE34">
        <f t="shared" si="3"/>
        <v>4.4020542920029362</v>
      </c>
      <c r="AH34">
        <v>3.2888999999999999</v>
      </c>
      <c r="AI34">
        <v>4.3140000000000001</v>
      </c>
      <c r="AK34">
        <v>4.3140000000000001</v>
      </c>
      <c r="AL34">
        <v>4.3808999999999996</v>
      </c>
      <c r="AO34">
        <v>5</v>
      </c>
      <c r="AP34">
        <v>2</v>
      </c>
      <c r="AQ34">
        <v>320.83</v>
      </c>
      <c r="AR34">
        <v>293.25</v>
      </c>
      <c r="AS34">
        <f t="shared" si="4"/>
        <v>4.3509789702683133</v>
      </c>
      <c r="AU34">
        <v>2</v>
      </c>
      <c r="AV34">
        <v>5</v>
      </c>
      <c r="AW34">
        <v>0.1847</v>
      </c>
      <c r="AX34">
        <v>4.3358999999999996</v>
      </c>
      <c r="BB34">
        <f t="shared" si="5"/>
        <v>-3.4656500000007444E-3</v>
      </c>
    </row>
    <row r="35" spans="1:54" x14ac:dyDescent="0.25">
      <c r="A35">
        <v>5</v>
      </c>
      <c r="B35">
        <v>5</v>
      </c>
      <c r="C35">
        <v>0</v>
      </c>
      <c r="D35">
        <v>317.16000000000003</v>
      </c>
      <c r="E35">
        <v>293.16000000000003</v>
      </c>
      <c r="F35">
        <v>30000</v>
      </c>
      <c r="G35">
        <f t="shared" si="0"/>
        <v>5</v>
      </c>
      <c r="H35">
        <v>4.7461056304520302</v>
      </c>
      <c r="I35">
        <v>5</v>
      </c>
      <c r="J35">
        <v>5</v>
      </c>
      <c r="K35">
        <v>30</v>
      </c>
      <c r="L35">
        <v>317.16000000000003</v>
      </c>
      <c r="M35">
        <v>293.16000000000003</v>
      </c>
      <c r="N35">
        <v>30000</v>
      </c>
      <c r="O35">
        <f t="shared" si="1"/>
        <v>5</v>
      </c>
      <c r="Q35">
        <v>5</v>
      </c>
      <c r="R35">
        <v>5</v>
      </c>
      <c r="S35">
        <v>60</v>
      </c>
      <c r="T35">
        <v>317.16000000000003</v>
      </c>
      <c r="U35">
        <v>293.16000000000003</v>
      </c>
      <c r="V35">
        <v>30000</v>
      </c>
      <c r="W35">
        <f t="shared" si="2"/>
        <v>5</v>
      </c>
      <c r="Y35">
        <v>5</v>
      </c>
      <c r="Z35">
        <v>5</v>
      </c>
      <c r="AA35">
        <v>90</v>
      </c>
      <c r="AB35">
        <v>317.16000000000003</v>
      </c>
      <c r="AC35">
        <v>293.16000000000003</v>
      </c>
      <c r="AD35">
        <v>30000</v>
      </c>
      <c r="AE35">
        <f t="shared" si="3"/>
        <v>5</v>
      </c>
      <c r="AH35">
        <v>5</v>
      </c>
      <c r="AI35">
        <v>5</v>
      </c>
      <c r="AK35">
        <v>5</v>
      </c>
      <c r="AL35">
        <v>5</v>
      </c>
      <c r="AO35">
        <v>5</v>
      </c>
      <c r="AP35">
        <v>5</v>
      </c>
      <c r="AQ35">
        <v>317.25</v>
      </c>
      <c r="AR35">
        <v>293.25</v>
      </c>
      <c r="AS35">
        <f t="shared" ref="AS35:AS51" si="6">30000*4/1000/(AQ35-AR35)</f>
        <v>5</v>
      </c>
      <c r="AU35">
        <v>5</v>
      </c>
      <c r="AV35">
        <v>5</v>
      </c>
      <c r="AW35">
        <v>0.1847</v>
      </c>
      <c r="AX35">
        <v>5</v>
      </c>
      <c r="BB35">
        <f t="shared" si="5"/>
        <v>0</v>
      </c>
    </row>
    <row r="36" spans="1:54" x14ac:dyDescent="0.25">
      <c r="A36">
        <v>5</v>
      </c>
      <c r="B36">
        <v>10</v>
      </c>
      <c r="C36">
        <v>0</v>
      </c>
      <c r="D36">
        <v>314.27999999999997</v>
      </c>
      <c r="E36">
        <v>293.16000000000003</v>
      </c>
      <c r="F36">
        <v>30000</v>
      </c>
      <c r="G36">
        <f t="shared" si="0"/>
        <v>5.6818181818181959</v>
      </c>
      <c r="H36">
        <v>5.5785580354854103</v>
      </c>
      <c r="I36">
        <v>5</v>
      </c>
      <c r="J36">
        <v>10</v>
      </c>
      <c r="K36">
        <v>30</v>
      </c>
      <c r="L36">
        <v>314.14999999999998</v>
      </c>
      <c r="M36">
        <v>293.16000000000003</v>
      </c>
      <c r="N36">
        <v>30000</v>
      </c>
      <c r="O36">
        <f t="shared" si="1"/>
        <v>5.7170080990948202</v>
      </c>
      <c r="Q36">
        <v>5</v>
      </c>
      <c r="R36">
        <v>10</v>
      </c>
      <c r="S36">
        <v>60</v>
      </c>
      <c r="T36">
        <v>313.91000000000003</v>
      </c>
      <c r="U36">
        <v>293.16000000000003</v>
      </c>
      <c r="V36">
        <v>30000</v>
      </c>
      <c r="W36">
        <f t="shared" si="2"/>
        <v>5.7831325301204819</v>
      </c>
      <c r="Y36">
        <v>5</v>
      </c>
      <c r="Z36">
        <v>10</v>
      </c>
      <c r="AA36">
        <v>90</v>
      </c>
      <c r="AB36">
        <v>313.75</v>
      </c>
      <c r="AC36">
        <v>293.16000000000003</v>
      </c>
      <c r="AD36">
        <v>30000</v>
      </c>
      <c r="AE36">
        <f t="shared" si="3"/>
        <v>5.8280718795531881</v>
      </c>
      <c r="AH36">
        <v>7.1205999999999996</v>
      </c>
      <c r="AI36">
        <v>5.6996000000000002</v>
      </c>
      <c r="AK36">
        <v>5.6996000000000002</v>
      </c>
      <c r="AL36">
        <v>5.7862999999999998</v>
      </c>
      <c r="AO36">
        <v>5</v>
      </c>
      <c r="AP36">
        <v>10</v>
      </c>
      <c r="AQ36">
        <v>314.11</v>
      </c>
      <c r="AR36">
        <v>293.25</v>
      </c>
      <c r="AS36">
        <f t="shared" si="6"/>
        <v>5.7526366251198429</v>
      </c>
      <c r="AU36">
        <v>10</v>
      </c>
      <c r="AV36">
        <v>5</v>
      </c>
      <c r="AW36">
        <v>0.1847</v>
      </c>
      <c r="AX36">
        <v>5.7289000000000003</v>
      </c>
      <c r="BB36">
        <f t="shared" si="5"/>
        <v>-4.1262166666659631E-3</v>
      </c>
    </row>
    <row r="37" spans="1:54" x14ac:dyDescent="0.25">
      <c r="A37">
        <v>5</v>
      </c>
      <c r="B37">
        <v>20</v>
      </c>
      <c r="C37">
        <v>0</v>
      </c>
      <c r="D37">
        <v>312.06</v>
      </c>
      <c r="E37">
        <v>293.16000000000003</v>
      </c>
      <c r="F37">
        <v>30000</v>
      </c>
      <c r="G37">
        <f t="shared" si="0"/>
        <v>6.3492063492063568</v>
      </c>
      <c r="H37">
        <v>6.5464588972179198</v>
      </c>
      <c r="I37">
        <v>5</v>
      </c>
      <c r="J37">
        <v>20</v>
      </c>
      <c r="K37">
        <v>30</v>
      </c>
      <c r="L37">
        <v>311.64</v>
      </c>
      <c r="M37">
        <v>293.16000000000003</v>
      </c>
      <c r="N37">
        <v>30000</v>
      </c>
      <c r="O37">
        <f t="shared" si="1"/>
        <v>6.4935064935065068</v>
      </c>
      <c r="Q37">
        <v>5</v>
      </c>
      <c r="R37">
        <v>20</v>
      </c>
      <c r="S37">
        <v>60</v>
      </c>
      <c r="T37">
        <v>310.77</v>
      </c>
      <c r="U37">
        <v>293.16000000000003</v>
      </c>
      <c r="V37">
        <v>30000</v>
      </c>
      <c r="W37">
        <f t="shared" si="2"/>
        <v>6.8143100511073422</v>
      </c>
      <c r="Y37">
        <v>5</v>
      </c>
      <c r="Z37">
        <v>20</v>
      </c>
      <c r="AA37">
        <v>90</v>
      </c>
      <c r="AB37">
        <v>310.11</v>
      </c>
      <c r="AC37">
        <v>293.16000000000003</v>
      </c>
      <c r="AD37">
        <v>30000</v>
      </c>
      <c r="AE37">
        <f t="shared" si="3"/>
        <v>7.0796460176991198</v>
      </c>
      <c r="AH37">
        <v>9.8186999999999998</v>
      </c>
      <c r="AI37">
        <v>6.4131</v>
      </c>
      <c r="AK37">
        <v>6.4131</v>
      </c>
      <c r="AL37">
        <v>6.8181000000000003</v>
      </c>
      <c r="AO37">
        <v>5</v>
      </c>
      <c r="AP37">
        <v>20</v>
      </c>
      <c r="AQ37">
        <v>311.23</v>
      </c>
      <c r="AR37">
        <v>293.25</v>
      </c>
      <c r="AS37">
        <f t="shared" si="6"/>
        <v>6.6740823136818621</v>
      </c>
      <c r="AU37">
        <v>20</v>
      </c>
      <c r="AV37">
        <v>5</v>
      </c>
      <c r="AW37">
        <v>0.1847</v>
      </c>
      <c r="AX37">
        <v>6.5507999999999997</v>
      </c>
      <c r="BB37">
        <f t="shared" si="5"/>
        <v>-1.8471799999999063E-2</v>
      </c>
    </row>
    <row r="38" spans="1:54" x14ac:dyDescent="0.25">
      <c r="A38">
        <v>10</v>
      </c>
      <c r="B38">
        <v>0.2</v>
      </c>
      <c r="C38">
        <v>0</v>
      </c>
      <c r="D38">
        <v>309.77999999999997</v>
      </c>
      <c r="E38">
        <v>293.16000000000003</v>
      </c>
      <c r="F38">
        <v>30000</v>
      </c>
      <c r="G38">
        <f t="shared" si="0"/>
        <v>7.2202166064982176</v>
      </c>
      <c r="H38">
        <v>7.3776627915079702</v>
      </c>
      <c r="I38">
        <v>10</v>
      </c>
      <c r="J38">
        <v>0.2</v>
      </c>
      <c r="K38">
        <v>30</v>
      </c>
      <c r="L38">
        <v>309.29000000000002</v>
      </c>
      <c r="M38">
        <v>293.16000000000003</v>
      </c>
      <c r="N38">
        <v>30000</v>
      </c>
      <c r="O38">
        <f t="shared" si="1"/>
        <v>7.439553626782395</v>
      </c>
      <c r="Q38">
        <v>10</v>
      </c>
      <c r="R38">
        <v>0.2</v>
      </c>
      <c r="S38">
        <v>60</v>
      </c>
      <c r="T38">
        <v>308.60000000000002</v>
      </c>
      <c r="U38">
        <v>293.16000000000003</v>
      </c>
      <c r="V38">
        <v>30000</v>
      </c>
      <c r="W38">
        <f t="shared" si="2"/>
        <v>7.772020725388602</v>
      </c>
      <c r="Y38">
        <v>10</v>
      </c>
      <c r="Z38">
        <v>0.2</v>
      </c>
      <c r="AA38">
        <v>90</v>
      </c>
      <c r="AB38">
        <v>308.27999999999997</v>
      </c>
      <c r="AC38">
        <v>293.16000000000003</v>
      </c>
      <c r="AD38">
        <v>30000</v>
      </c>
      <c r="AE38">
        <f t="shared" si="3"/>
        <v>7.9365079365079643</v>
      </c>
      <c r="AH38">
        <v>3.9108000000000001</v>
      </c>
      <c r="AI38">
        <v>7.3615000000000004</v>
      </c>
      <c r="AK38">
        <v>7.3615000000000004</v>
      </c>
      <c r="AL38">
        <v>7.8158000000000003</v>
      </c>
      <c r="AO38">
        <v>10</v>
      </c>
      <c r="AP38">
        <v>0.2</v>
      </c>
      <c r="AQ38">
        <v>309.04000000000002</v>
      </c>
      <c r="AR38">
        <v>293.25</v>
      </c>
      <c r="AS38">
        <f t="shared" si="6"/>
        <v>7.5997466751108194</v>
      </c>
      <c r="AU38">
        <v>0.2</v>
      </c>
      <c r="AV38">
        <v>10</v>
      </c>
      <c r="AW38">
        <v>0.1847</v>
      </c>
      <c r="AX38">
        <v>7.5068000000000001</v>
      </c>
      <c r="BB38">
        <f t="shared" si="5"/>
        <v>-1.2230233333331978E-2</v>
      </c>
    </row>
    <row r="39" spans="1:54" x14ac:dyDescent="0.25">
      <c r="A39">
        <v>10</v>
      </c>
      <c r="B39">
        <v>0.5</v>
      </c>
      <c r="C39">
        <v>0</v>
      </c>
      <c r="D39">
        <v>309.48</v>
      </c>
      <c r="E39">
        <v>293.16000000000003</v>
      </c>
      <c r="F39">
        <v>30000</v>
      </c>
      <c r="G39">
        <f t="shared" si="0"/>
        <v>7.3529411764705914</v>
      </c>
      <c r="H39">
        <v>7.4873410183545497</v>
      </c>
      <c r="I39">
        <v>10</v>
      </c>
      <c r="J39">
        <v>0.5</v>
      </c>
      <c r="K39">
        <v>30</v>
      </c>
      <c r="L39">
        <v>309.05</v>
      </c>
      <c r="M39">
        <v>293.16000000000003</v>
      </c>
      <c r="N39">
        <v>30000</v>
      </c>
      <c r="O39">
        <f t="shared" si="1"/>
        <v>7.5519194461925805</v>
      </c>
      <c r="Q39">
        <v>10</v>
      </c>
      <c r="R39">
        <v>0.5</v>
      </c>
      <c r="S39">
        <v>60</v>
      </c>
      <c r="T39">
        <v>308.44</v>
      </c>
      <c r="U39">
        <v>293.16000000000003</v>
      </c>
      <c r="V39">
        <v>30000</v>
      </c>
      <c r="W39">
        <f t="shared" si="2"/>
        <v>7.8534031413612704</v>
      </c>
      <c r="Y39">
        <v>10</v>
      </c>
      <c r="Z39">
        <v>0.5</v>
      </c>
      <c r="AA39">
        <v>90</v>
      </c>
      <c r="AB39">
        <v>308.14</v>
      </c>
      <c r="AC39">
        <v>293.16000000000003</v>
      </c>
      <c r="AD39">
        <v>30000</v>
      </c>
      <c r="AE39">
        <f t="shared" si="3"/>
        <v>8.010680907877191</v>
      </c>
      <c r="AH39">
        <v>4.1386000000000003</v>
      </c>
      <c r="AI39">
        <v>7.4775999999999998</v>
      </c>
      <c r="AK39">
        <v>7.4775999999999998</v>
      </c>
      <c r="AL39">
        <v>7.8959000000000001</v>
      </c>
      <c r="AO39">
        <v>10</v>
      </c>
      <c r="AP39">
        <v>0.5</v>
      </c>
      <c r="AQ39">
        <v>308.83999999999997</v>
      </c>
      <c r="AR39">
        <v>293.25</v>
      </c>
      <c r="AS39">
        <f t="shared" si="6"/>
        <v>7.6972418216805769</v>
      </c>
      <c r="AU39">
        <v>0.5</v>
      </c>
      <c r="AV39">
        <v>10</v>
      </c>
      <c r="AW39">
        <v>0.1847</v>
      </c>
      <c r="AX39">
        <v>7.6116999999999999</v>
      </c>
      <c r="BB39">
        <f t="shared" si="5"/>
        <v>-1.1113308333334944E-2</v>
      </c>
    </row>
    <row r="40" spans="1:54" x14ac:dyDescent="0.25">
      <c r="A40">
        <v>10</v>
      </c>
      <c r="B40">
        <v>1</v>
      </c>
      <c r="C40">
        <v>0</v>
      </c>
      <c r="D40">
        <v>309.04000000000002</v>
      </c>
      <c r="E40">
        <v>293.16000000000003</v>
      </c>
      <c r="F40">
        <v>30000</v>
      </c>
      <c r="G40">
        <f t="shared" si="0"/>
        <v>7.5566750629722943</v>
      </c>
      <c r="H40">
        <v>7.6675351454954797</v>
      </c>
      <c r="I40">
        <v>10</v>
      </c>
      <c r="J40">
        <v>1</v>
      </c>
      <c r="K40">
        <v>30</v>
      </c>
      <c r="L40">
        <v>308.69</v>
      </c>
      <c r="M40">
        <v>293.16000000000003</v>
      </c>
      <c r="N40">
        <v>30000</v>
      </c>
      <c r="O40">
        <f t="shared" si="1"/>
        <v>7.7269800386349141</v>
      </c>
      <c r="Q40">
        <v>10</v>
      </c>
      <c r="R40">
        <v>1</v>
      </c>
      <c r="S40">
        <v>60</v>
      </c>
      <c r="T40">
        <v>308.17</v>
      </c>
      <c r="U40">
        <v>293.16000000000003</v>
      </c>
      <c r="V40">
        <v>30000</v>
      </c>
      <c r="W40">
        <f t="shared" si="2"/>
        <v>7.9946702198534361</v>
      </c>
      <c r="Y40">
        <v>10</v>
      </c>
      <c r="Z40">
        <v>1</v>
      </c>
      <c r="AA40">
        <v>90</v>
      </c>
      <c r="AB40">
        <v>307.92</v>
      </c>
      <c r="AC40">
        <v>293.16000000000003</v>
      </c>
      <c r="AD40">
        <v>30000</v>
      </c>
      <c r="AE40">
        <f t="shared" si="3"/>
        <v>8.1300813008130124</v>
      </c>
      <c r="AH40">
        <v>4.5113000000000003</v>
      </c>
      <c r="AI40">
        <v>7.6641000000000004</v>
      </c>
      <c r="AK40">
        <v>7.6641000000000004</v>
      </c>
      <c r="AL40">
        <v>8.0273000000000003</v>
      </c>
      <c r="AO40">
        <v>10</v>
      </c>
      <c r="AP40">
        <v>1</v>
      </c>
      <c r="AQ40">
        <v>308.52</v>
      </c>
      <c r="AR40">
        <v>293.25</v>
      </c>
      <c r="AS40">
        <f t="shared" si="6"/>
        <v>7.8585461689587524</v>
      </c>
      <c r="AU40">
        <v>1</v>
      </c>
      <c r="AV40">
        <v>10</v>
      </c>
      <c r="AW40">
        <v>0.1847</v>
      </c>
      <c r="AX40">
        <v>7.7808999999999999</v>
      </c>
      <c r="BB40">
        <f t="shared" si="5"/>
        <v>-9.8804750000012348E-3</v>
      </c>
    </row>
    <row r="41" spans="1:54" x14ac:dyDescent="0.25">
      <c r="A41">
        <v>10</v>
      </c>
      <c r="B41">
        <v>2</v>
      </c>
      <c r="C41">
        <v>0</v>
      </c>
      <c r="D41">
        <v>308.27999999999997</v>
      </c>
      <c r="E41">
        <v>293.16000000000003</v>
      </c>
      <c r="F41">
        <v>30000</v>
      </c>
      <c r="G41">
        <f t="shared" si="0"/>
        <v>7.9365079365079643</v>
      </c>
      <c r="H41">
        <v>8.0243376202672394</v>
      </c>
      <c r="I41">
        <v>10</v>
      </c>
      <c r="J41">
        <v>2</v>
      </c>
      <c r="K41">
        <v>30</v>
      </c>
      <c r="L41">
        <v>308.05</v>
      </c>
      <c r="M41">
        <v>293.16000000000003</v>
      </c>
      <c r="N41">
        <v>30000</v>
      </c>
      <c r="O41">
        <f t="shared" si="1"/>
        <v>8.059100067159175</v>
      </c>
      <c r="Q41">
        <v>10</v>
      </c>
      <c r="R41">
        <v>2</v>
      </c>
      <c r="S41">
        <v>60</v>
      </c>
      <c r="T41">
        <v>307.69</v>
      </c>
      <c r="U41">
        <v>293.16000000000003</v>
      </c>
      <c r="V41">
        <v>30000</v>
      </c>
      <c r="W41">
        <f t="shared" si="2"/>
        <v>8.2587749483826727</v>
      </c>
      <c r="Y41">
        <v>10</v>
      </c>
      <c r="Z41">
        <v>2</v>
      </c>
      <c r="AA41">
        <v>90</v>
      </c>
      <c r="AB41">
        <v>307.51</v>
      </c>
      <c r="AC41">
        <v>293.16000000000003</v>
      </c>
      <c r="AD41">
        <v>30000</v>
      </c>
      <c r="AE41">
        <f t="shared" si="3"/>
        <v>8.3623693379791142</v>
      </c>
      <c r="AH41">
        <v>5.2312000000000003</v>
      </c>
      <c r="AI41">
        <v>8.0130999999999997</v>
      </c>
      <c r="AK41">
        <v>8.0130999999999997</v>
      </c>
      <c r="AL41">
        <v>8.2820999999999998</v>
      </c>
      <c r="AO41">
        <v>10</v>
      </c>
      <c r="AP41">
        <v>2</v>
      </c>
      <c r="AQ41">
        <v>307.95999999999998</v>
      </c>
      <c r="AR41">
        <v>293.25</v>
      </c>
      <c r="AS41">
        <f t="shared" si="6"/>
        <v>8.1577158395649327</v>
      </c>
      <c r="AU41">
        <v>2</v>
      </c>
      <c r="AV41">
        <v>10</v>
      </c>
      <c r="AW41">
        <v>0.1847</v>
      </c>
      <c r="AX41">
        <v>8.1001999999999992</v>
      </c>
      <c r="BB41">
        <f t="shared" si="5"/>
        <v>-7.0504833333347623E-3</v>
      </c>
    </row>
    <row r="42" spans="1:54" x14ac:dyDescent="0.25">
      <c r="A42">
        <v>10</v>
      </c>
      <c r="B42">
        <v>5</v>
      </c>
      <c r="C42">
        <v>0</v>
      </c>
      <c r="D42">
        <v>306.68</v>
      </c>
      <c r="E42">
        <v>293.16000000000003</v>
      </c>
      <c r="F42">
        <v>30000</v>
      </c>
      <c r="G42">
        <f t="shared" si="0"/>
        <v>8.8757396449704267</v>
      </c>
      <c r="H42">
        <v>8.8637558571774502</v>
      </c>
      <c r="I42">
        <v>10</v>
      </c>
      <c r="J42">
        <v>5</v>
      </c>
      <c r="K42">
        <v>30</v>
      </c>
      <c r="L42">
        <v>306.62</v>
      </c>
      <c r="M42">
        <v>293.16000000000003</v>
      </c>
      <c r="N42">
        <v>30000</v>
      </c>
      <c r="O42">
        <f t="shared" si="1"/>
        <v>8.915304606240726</v>
      </c>
      <c r="Q42">
        <v>10</v>
      </c>
      <c r="R42">
        <v>5</v>
      </c>
      <c r="S42">
        <v>60</v>
      </c>
      <c r="T42">
        <v>306.52</v>
      </c>
      <c r="U42">
        <v>293.16000000000003</v>
      </c>
      <c r="V42">
        <v>30000</v>
      </c>
      <c r="W42">
        <f t="shared" si="2"/>
        <v>8.9820359281437412</v>
      </c>
      <c r="Y42">
        <v>10</v>
      </c>
      <c r="Z42">
        <v>5</v>
      </c>
      <c r="AA42">
        <v>90</v>
      </c>
      <c r="AB42">
        <v>306.47000000000003</v>
      </c>
      <c r="AC42">
        <v>293.16000000000003</v>
      </c>
      <c r="AD42">
        <v>30000</v>
      </c>
      <c r="AE42">
        <f t="shared" si="3"/>
        <v>9.0157776108189314</v>
      </c>
      <c r="AH42">
        <v>7.2084000000000001</v>
      </c>
      <c r="AI42">
        <v>8.9001999999999999</v>
      </c>
      <c r="AK42">
        <v>8.9001999999999999</v>
      </c>
      <c r="AL42">
        <v>8.9879999999999995</v>
      </c>
      <c r="AO42">
        <v>10</v>
      </c>
      <c r="AP42">
        <v>5</v>
      </c>
      <c r="AQ42">
        <v>306.66000000000003</v>
      </c>
      <c r="AR42">
        <v>293.25</v>
      </c>
      <c r="AS42">
        <f t="shared" si="6"/>
        <v>8.9485458612975233</v>
      </c>
      <c r="AU42">
        <v>5</v>
      </c>
      <c r="AV42">
        <v>10</v>
      </c>
      <c r="AW42">
        <v>0.1847</v>
      </c>
      <c r="AX42">
        <v>8.9291</v>
      </c>
      <c r="BB42">
        <f t="shared" si="5"/>
        <v>-2.1730749999982254E-3</v>
      </c>
    </row>
    <row r="43" spans="1:54" x14ac:dyDescent="0.25">
      <c r="A43">
        <v>10</v>
      </c>
      <c r="B43">
        <v>10</v>
      </c>
      <c r="C43">
        <v>0</v>
      </c>
      <c r="D43">
        <v>305.16000000000003</v>
      </c>
      <c r="E43">
        <v>293.16000000000003</v>
      </c>
      <c r="F43">
        <v>30000</v>
      </c>
      <c r="G43">
        <f t="shared" si="0"/>
        <v>10</v>
      </c>
      <c r="H43">
        <v>10.0118699480603</v>
      </c>
      <c r="I43">
        <v>10</v>
      </c>
      <c r="J43">
        <v>10</v>
      </c>
      <c r="K43">
        <v>30</v>
      </c>
      <c r="L43">
        <v>305.16000000000003</v>
      </c>
      <c r="M43">
        <v>293.16000000000003</v>
      </c>
      <c r="N43">
        <v>30000</v>
      </c>
      <c r="O43">
        <f t="shared" si="1"/>
        <v>10</v>
      </c>
      <c r="Q43">
        <v>10</v>
      </c>
      <c r="R43">
        <v>10</v>
      </c>
      <c r="S43">
        <v>60</v>
      </c>
      <c r="T43">
        <v>305.16000000000003</v>
      </c>
      <c r="U43">
        <v>293.16000000000003</v>
      </c>
      <c r="V43">
        <v>30000</v>
      </c>
      <c r="W43">
        <f t="shared" si="2"/>
        <v>10</v>
      </c>
      <c r="Y43">
        <v>10</v>
      </c>
      <c r="Z43">
        <v>10</v>
      </c>
      <c r="AA43">
        <v>90</v>
      </c>
      <c r="AB43">
        <v>305.16000000000003</v>
      </c>
      <c r="AC43">
        <v>293.16000000000003</v>
      </c>
      <c r="AD43">
        <v>30000</v>
      </c>
      <c r="AE43">
        <f t="shared" si="3"/>
        <v>10</v>
      </c>
      <c r="AH43">
        <v>10</v>
      </c>
      <c r="AI43">
        <v>10</v>
      </c>
      <c r="AK43">
        <v>10</v>
      </c>
      <c r="AL43">
        <v>10</v>
      </c>
      <c r="AO43">
        <v>10</v>
      </c>
      <c r="AP43">
        <v>10</v>
      </c>
      <c r="AQ43">
        <v>305.25</v>
      </c>
      <c r="AR43">
        <v>293.25</v>
      </c>
      <c r="AS43">
        <f t="shared" si="6"/>
        <v>10</v>
      </c>
      <c r="AU43">
        <v>10</v>
      </c>
      <c r="AV43">
        <v>10</v>
      </c>
      <c r="AW43">
        <v>0.1847</v>
      </c>
      <c r="AX43">
        <v>10</v>
      </c>
      <c r="BB43">
        <f t="shared" si="5"/>
        <v>0</v>
      </c>
    </row>
    <row r="44" spans="1:54" x14ac:dyDescent="0.25">
      <c r="A44">
        <v>10</v>
      </c>
      <c r="B44">
        <v>20</v>
      </c>
      <c r="C44">
        <v>0</v>
      </c>
      <c r="D44">
        <v>303.72000000000003</v>
      </c>
      <c r="E44">
        <v>293.16000000000003</v>
      </c>
      <c r="F44">
        <v>30000</v>
      </c>
      <c r="G44">
        <f t="shared" si="0"/>
        <v>11.363636363636362</v>
      </c>
      <c r="H44">
        <v>11.3657740792507</v>
      </c>
      <c r="I44">
        <v>10</v>
      </c>
      <c r="J44">
        <v>20</v>
      </c>
      <c r="K44">
        <v>30</v>
      </c>
      <c r="L44">
        <v>303.66000000000003</v>
      </c>
      <c r="M44">
        <v>293.16000000000003</v>
      </c>
      <c r="N44">
        <v>30000</v>
      </c>
      <c r="O44">
        <f t="shared" si="1"/>
        <v>11.428571428571429</v>
      </c>
      <c r="Q44">
        <v>10</v>
      </c>
      <c r="R44">
        <v>20</v>
      </c>
      <c r="S44">
        <v>60</v>
      </c>
      <c r="T44">
        <v>303.54000000000002</v>
      </c>
      <c r="U44">
        <v>293.16000000000003</v>
      </c>
      <c r="V44">
        <v>30000</v>
      </c>
      <c r="W44">
        <f t="shared" si="2"/>
        <v>11.560693641618503</v>
      </c>
      <c r="Y44">
        <v>10</v>
      </c>
      <c r="Z44">
        <v>20</v>
      </c>
      <c r="AA44">
        <v>90</v>
      </c>
      <c r="AB44">
        <v>303.45999999999998</v>
      </c>
      <c r="AC44">
        <v>293.16000000000003</v>
      </c>
      <c r="AD44">
        <v>30000</v>
      </c>
      <c r="AE44">
        <f t="shared" si="3"/>
        <v>11.650485436893256</v>
      </c>
      <c r="AH44">
        <v>14.241099999999999</v>
      </c>
      <c r="AI44">
        <v>11.399100000000001</v>
      </c>
      <c r="AK44">
        <v>11.399100000000001</v>
      </c>
      <c r="AL44">
        <v>11.5726</v>
      </c>
      <c r="AO44">
        <v>10</v>
      </c>
      <c r="AP44">
        <v>20</v>
      </c>
      <c r="AQ44">
        <v>303.68</v>
      </c>
      <c r="AR44">
        <v>293.25</v>
      </c>
      <c r="AS44">
        <f t="shared" si="6"/>
        <v>11.505273250239686</v>
      </c>
      <c r="AU44">
        <v>20</v>
      </c>
      <c r="AV44">
        <v>10</v>
      </c>
      <c r="AW44">
        <v>0.1847</v>
      </c>
      <c r="AX44">
        <v>11.457700000000001</v>
      </c>
      <c r="BB44">
        <f t="shared" si="5"/>
        <v>-4.1349083333326103E-3</v>
      </c>
    </row>
    <row r="45" spans="1:54" x14ac:dyDescent="0.25">
      <c r="A45">
        <v>20</v>
      </c>
      <c r="B45">
        <v>0.2</v>
      </c>
      <c r="C45">
        <v>0</v>
      </c>
      <c r="D45">
        <v>301.52</v>
      </c>
      <c r="E45">
        <v>293.16000000000003</v>
      </c>
      <c r="F45">
        <v>30000</v>
      </c>
      <c r="G45">
        <f t="shared" si="0"/>
        <v>14.354066985646007</v>
      </c>
      <c r="H45">
        <v>14.7459923300227</v>
      </c>
      <c r="I45">
        <v>20</v>
      </c>
      <c r="J45">
        <v>0.2</v>
      </c>
      <c r="K45">
        <v>30</v>
      </c>
      <c r="L45">
        <v>301.27</v>
      </c>
      <c r="M45">
        <v>293.16000000000003</v>
      </c>
      <c r="N45">
        <v>30000</v>
      </c>
      <c r="O45">
        <f t="shared" si="1"/>
        <v>14.796547472256552</v>
      </c>
      <c r="Q45">
        <v>20</v>
      </c>
      <c r="R45">
        <v>0.2</v>
      </c>
      <c r="S45">
        <v>60</v>
      </c>
      <c r="T45">
        <v>300.91000000000003</v>
      </c>
      <c r="U45">
        <v>293.16000000000003</v>
      </c>
      <c r="V45">
        <v>30000</v>
      </c>
      <c r="W45">
        <f t="shared" si="2"/>
        <v>15.483870967741936</v>
      </c>
      <c r="Y45">
        <v>20</v>
      </c>
      <c r="Z45">
        <v>0.2</v>
      </c>
      <c r="AA45">
        <v>90</v>
      </c>
      <c r="AB45">
        <v>300.74</v>
      </c>
      <c r="AC45">
        <v>293.16000000000003</v>
      </c>
      <c r="AD45">
        <v>30000</v>
      </c>
      <c r="AE45">
        <f t="shared" si="3"/>
        <v>15.831134564643833</v>
      </c>
      <c r="AH45">
        <v>7.6684000000000001</v>
      </c>
      <c r="AI45">
        <v>14.6441</v>
      </c>
      <c r="AK45">
        <v>14.6441</v>
      </c>
      <c r="AL45">
        <v>15.5776</v>
      </c>
      <c r="AO45">
        <v>20</v>
      </c>
      <c r="AP45">
        <v>0.2</v>
      </c>
      <c r="AQ45">
        <v>301.18</v>
      </c>
      <c r="AR45">
        <v>293.25</v>
      </c>
      <c r="AS45">
        <f t="shared" si="6"/>
        <v>15.132408575031512</v>
      </c>
      <c r="AU45">
        <v>0.2</v>
      </c>
      <c r="AV45">
        <v>20</v>
      </c>
      <c r="AW45">
        <v>0.1847</v>
      </c>
      <c r="AX45">
        <v>14.942399999999999</v>
      </c>
      <c r="BB45">
        <f t="shared" si="5"/>
        <v>-1.2556399999999149E-2</v>
      </c>
    </row>
    <row r="46" spans="1:54" x14ac:dyDescent="0.25">
      <c r="A46">
        <v>20</v>
      </c>
      <c r="B46">
        <v>0.5</v>
      </c>
      <c r="C46">
        <v>0</v>
      </c>
      <c r="D46">
        <v>301.44</v>
      </c>
      <c r="E46">
        <v>293.16000000000003</v>
      </c>
      <c r="F46">
        <v>30000</v>
      </c>
      <c r="G46">
        <f t="shared" si="0"/>
        <v>14.492753623188454</v>
      </c>
      <c r="H46">
        <v>14.8573784528076</v>
      </c>
      <c r="I46">
        <v>20</v>
      </c>
      <c r="J46">
        <v>0.5</v>
      </c>
      <c r="K46">
        <v>30</v>
      </c>
      <c r="L46">
        <v>301.20999999999998</v>
      </c>
      <c r="M46">
        <v>293.16000000000003</v>
      </c>
      <c r="N46">
        <v>30000</v>
      </c>
      <c r="O46">
        <f t="shared" si="1"/>
        <v>14.906832298136731</v>
      </c>
      <c r="Q46">
        <v>20</v>
      </c>
      <c r="R46">
        <v>0.5</v>
      </c>
      <c r="S46">
        <v>60</v>
      </c>
      <c r="T46">
        <v>300.87</v>
      </c>
      <c r="U46">
        <v>293.16000000000003</v>
      </c>
      <c r="V46">
        <v>30000</v>
      </c>
      <c r="W46">
        <f t="shared" si="2"/>
        <v>15.564202334630391</v>
      </c>
      <c r="Y46">
        <v>20</v>
      </c>
      <c r="Z46">
        <v>0.5</v>
      </c>
      <c r="AA46">
        <v>90</v>
      </c>
      <c r="AB46">
        <v>300.70999999999998</v>
      </c>
      <c r="AC46">
        <v>293.16000000000003</v>
      </c>
      <c r="AD46">
        <v>30000</v>
      </c>
      <c r="AE46">
        <f t="shared" si="3"/>
        <v>15.894039735099433</v>
      </c>
      <c r="AH46">
        <v>7.8981000000000003</v>
      </c>
      <c r="AI46">
        <v>14.7621</v>
      </c>
      <c r="AK46">
        <v>14.7621</v>
      </c>
      <c r="AL46">
        <v>15.6584</v>
      </c>
      <c r="AO46">
        <v>20</v>
      </c>
      <c r="AP46">
        <v>0.5</v>
      </c>
      <c r="AQ46">
        <v>301.13</v>
      </c>
      <c r="AR46">
        <v>293.25</v>
      </c>
      <c r="AS46">
        <f t="shared" si="6"/>
        <v>15.228426395939096</v>
      </c>
      <c r="AU46">
        <v>0.5</v>
      </c>
      <c r="AV46">
        <v>20</v>
      </c>
      <c r="AW46">
        <v>0.1847</v>
      </c>
      <c r="AX46">
        <v>15.0489</v>
      </c>
      <c r="BB46">
        <f t="shared" si="5"/>
        <v>-1.1788900000000617E-2</v>
      </c>
    </row>
    <row r="47" spans="1:54" x14ac:dyDescent="0.25">
      <c r="A47">
        <v>20</v>
      </c>
      <c r="B47">
        <v>1</v>
      </c>
      <c r="C47">
        <v>0</v>
      </c>
      <c r="D47">
        <v>301.32</v>
      </c>
      <c r="E47">
        <v>293.16000000000003</v>
      </c>
      <c r="F47">
        <v>30000</v>
      </c>
      <c r="G47">
        <f t="shared" si="0"/>
        <v>14.705882352941234</v>
      </c>
      <c r="H47">
        <v>15.0322503703844</v>
      </c>
      <c r="I47">
        <v>20</v>
      </c>
      <c r="J47">
        <v>1</v>
      </c>
      <c r="K47">
        <v>30</v>
      </c>
      <c r="L47">
        <v>301.11</v>
      </c>
      <c r="M47">
        <v>293.16000000000003</v>
      </c>
      <c r="N47">
        <v>30000</v>
      </c>
      <c r="O47">
        <f t="shared" si="1"/>
        <v>15.094339622641531</v>
      </c>
      <c r="Q47">
        <v>20</v>
      </c>
      <c r="R47">
        <v>1</v>
      </c>
      <c r="S47">
        <v>60</v>
      </c>
      <c r="T47">
        <v>300.8</v>
      </c>
      <c r="U47">
        <v>293.16000000000003</v>
      </c>
      <c r="V47">
        <v>30000</v>
      </c>
      <c r="W47">
        <f t="shared" si="2"/>
        <v>15.706806282722541</v>
      </c>
      <c r="Y47">
        <v>20</v>
      </c>
      <c r="Z47">
        <v>1</v>
      </c>
      <c r="AA47">
        <v>90</v>
      </c>
      <c r="AB47">
        <v>300.64999999999998</v>
      </c>
      <c r="AC47">
        <v>293.16000000000003</v>
      </c>
      <c r="AD47">
        <v>30000</v>
      </c>
      <c r="AE47">
        <f t="shared" si="3"/>
        <v>16.021361815754442</v>
      </c>
      <c r="AH47">
        <v>8.2773000000000003</v>
      </c>
      <c r="AI47">
        <v>14.9552</v>
      </c>
      <c r="AK47">
        <v>14.9552</v>
      </c>
      <c r="AL47">
        <v>15.7919</v>
      </c>
      <c r="AO47">
        <v>20</v>
      </c>
      <c r="AP47">
        <v>1</v>
      </c>
      <c r="AQ47">
        <v>301.05</v>
      </c>
      <c r="AR47">
        <v>293.25</v>
      </c>
      <c r="AS47">
        <f t="shared" si="6"/>
        <v>15.384615384615362</v>
      </c>
      <c r="AU47">
        <v>1</v>
      </c>
      <c r="AV47">
        <v>20</v>
      </c>
      <c r="AW47">
        <v>0.1847</v>
      </c>
      <c r="AX47">
        <v>15.2234</v>
      </c>
      <c r="BB47">
        <f t="shared" si="5"/>
        <v>-1.0478999999998552E-2</v>
      </c>
    </row>
    <row r="48" spans="1:54" x14ac:dyDescent="0.25">
      <c r="A48">
        <v>20</v>
      </c>
      <c r="B48">
        <v>2</v>
      </c>
      <c r="C48">
        <v>0</v>
      </c>
      <c r="D48">
        <v>301.10000000000002</v>
      </c>
      <c r="E48">
        <v>293.16000000000003</v>
      </c>
      <c r="F48">
        <v>30000</v>
      </c>
      <c r="G48">
        <f t="shared" si="0"/>
        <v>15.113350125944589</v>
      </c>
      <c r="H48">
        <v>15.3576522846164</v>
      </c>
      <c r="I48">
        <v>20</v>
      </c>
      <c r="J48">
        <v>2</v>
      </c>
      <c r="K48">
        <v>30</v>
      </c>
      <c r="L48">
        <v>300.92</v>
      </c>
      <c r="M48">
        <v>293.16000000000003</v>
      </c>
      <c r="N48">
        <v>30000</v>
      </c>
      <c r="O48">
        <f t="shared" si="1"/>
        <v>15.463917525773214</v>
      </c>
      <c r="Q48">
        <v>20</v>
      </c>
      <c r="R48">
        <v>2</v>
      </c>
      <c r="S48">
        <v>60</v>
      </c>
      <c r="T48">
        <v>300.67</v>
      </c>
      <c r="U48">
        <v>293.16000000000003</v>
      </c>
      <c r="V48">
        <v>30000</v>
      </c>
      <c r="W48">
        <f t="shared" si="2"/>
        <v>15.978695073235706</v>
      </c>
      <c r="Y48">
        <v>20</v>
      </c>
      <c r="Z48">
        <v>2</v>
      </c>
      <c r="AA48">
        <v>90</v>
      </c>
      <c r="AB48">
        <v>300.54000000000002</v>
      </c>
      <c r="AC48">
        <v>293.16000000000003</v>
      </c>
      <c r="AD48">
        <v>30000</v>
      </c>
      <c r="AE48">
        <f t="shared" si="3"/>
        <v>16.260162601626025</v>
      </c>
      <c r="AH48">
        <v>9.0225000000000009</v>
      </c>
      <c r="AI48">
        <v>15.328200000000001</v>
      </c>
      <c r="AK48">
        <v>15.328200000000001</v>
      </c>
      <c r="AL48">
        <v>16.0547</v>
      </c>
      <c r="AO48">
        <v>20</v>
      </c>
      <c r="AP48">
        <v>2</v>
      </c>
      <c r="AQ48">
        <v>300.89</v>
      </c>
      <c r="AR48">
        <v>293.25</v>
      </c>
      <c r="AS48">
        <f t="shared" si="6"/>
        <v>15.706806282722541</v>
      </c>
      <c r="AU48">
        <v>2</v>
      </c>
      <c r="AV48">
        <v>20</v>
      </c>
      <c r="AW48">
        <v>0.1847</v>
      </c>
      <c r="AX48">
        <v>15.5619</v>
      </c>
      <c r="BB48">
        <f t="shared" si="5"/>
        <v>-9.2257000000017693E-3</v>
      </c>
    </row>
    <row r="49" spans="1:54" x14ac:dyDescent="0.25">
      <c r="A49">
        <v>20</v>
      </c>
      <c r="B49">
        <v>5</v>
      </c>
      <c r="C49">
        <v>0</v>
      </c>
      <c r="D49">
        <v>300.55</v>
      </c>
      <c r="E49">
        <v>293.16000000000003</v>
      </c>
      <c r="F49">
        <v>30000</v>
      </c>
      <c r="G49">
        <f t="shared" si="0"/>
        <v>16.238159675236837</v>
      </c>
      <c r="H49">
        <v>16.336576893579799</v>
      </c>
      <c r="I49">
        <v>20</v>
      </c>
      <c r="J49">
        <v>5</v>
      </c>
      <c r="K49">
        <v>30</v>
      </c>
      <c r="L49">
        <v>300.45999999999998</v>
      </c>
      <c r="M49">
        <v>293.16000000000003</v>
      </c>
      <c r="N49">
        <v>30000</v>
      </c>
      <c r="O49">
        <f t="shared" si="1"/>
        <v>16.438356164383663</v>
      </c>
      <c r="Q49">
        <v>20</v>
      </c>
      <c r="R49">
        <v>5</v>
      </c>
      <c r="S49">
        <v>60</v>
      </c>
      <c r="T49">
        <v>300.31</v>
      </c>
      <c r="U49">
        <v>293.16000000000003</v>
      </c>
      <c r="V49">
        <v>30000</v>
      </c>
      <c r="W49">
        <f t="shared" si="2"/>
        <v>16.783216783216837</v>
      </c>
      <c r="Y49">
        <v>20</v>
      </c>
      <c r="Z49">
        <v>5</v>
      </c>
      <c r="AA49">
        <v>90</v>
      </c>
      <c r="AB49">
        <v>300.24</v>
      </c>
      <c r="AC49">
        <v>293.16000000000003</v>
      </c>
      <c r="AD49">
        <v>30000</v>
      </c>
      <c r="AE49">
        <f t="shared" si="3"/>
        <v>16.949152542372918</v>
      </c>
      <c r="AH49">
        <v>11.158300000000001</v>
      </c>
      <c r="AI49">
        <v>16.353000000000002</v>
      </c>
      <c r="AK49">
        <v>16.353000000000002</v>
      </c>
      <c r="AL49">
        <v>16.811399999999999</v>
      </c>
      <c r="AO49">
        <v>20</v>
      </c>
      <c r="AP49">
        <v>5</v>
      </c>
      <c r="AQ49">
        <v>300.48</v>
      </c>
      <c r="AR49">
        <v>293.25</v>
      </c>
      <c r="AS49">
        <f t="shared" si="6"/>
        <v>16.597510373443942</v>
      </c>
      <c r="AU49">
        <v>5</v>
      </c>
      <c r="AV49">
        <v>20</v>
      </c>
      <c r="AW49">
        <v>0.1847</v>
      </c>
      <c r="AX49">
        <v>16.501799999999999</v>
      </c>
      <c r="BB49">
        <f t="shared" si="5"/>
        <v>-5.7665499999975701E-3</v>
      </c>
    </row>
    <row r="50" spans="1:54" x14ac:dyDescent="0.25">
      <c r="A50">
        <v>20</v>
      </c>
      <c r="B50">
        <v>10</v>
      </c>
      <c r="C50">
        <v>0</v>
      </c>
      <c r="D50">
        <v>299.92</v>
      </c>
      <c r="E50">
        <v>293.16000000000003</v>
      </c>
      <c r="F50">
        <v>30000</v>
      </c>
      <c r="G50">
        <f t="shared" si="0"/>
        <v>17.751479289940853</v>
      </c>
      <c r="H50">
        <v>17.666647759305601</v>
      </c>
      <c r="I50">
        <v>20</v>
      </c>
      <c r="J50">
        <v>10</v>
      </c>
      <c r="K50">
        <v>30</v>
      </c>
      <c r="L50">
        <v>299.89</v>
      </c>
      <c r="M50">
        <v>293.16000000000003</v>
      </c>
      <c r="N50">
        <v>30000</v>
      </c>
      <c r="O50">
        <f t="shared" si="1"/>
        <v>17.83060921248153</v>
      </c>
      <c r="Q50">
        <v>20</v>
      </c>
      <c r="R50">
        <v>10</v>
      </c>
      <c r="S50">
        <v>60</v>
      </c>
      <c r="T50">
        <v>299.83999999999997</v>
      </c>
      <c r="U50">
        <v>293.16000000000003</v>
      </c>
      <c r="V50">
        <v>30000</v>
      </c>
      <c r="W50">
        <f t="shared" si="2"/>
        <v>17.964071856287561</v>
      </c>
      <c r="Y50">
        <v>20</v>
      </c>
      <c r="Z50">
        <v>10</v>
      </c>
      <c r="AA50">
        <v>90</v>
      </c>
      <c r="AB50">
        <v>299.81</v>
      </c>
      <c r="AC50">
        <v>293.16000000000003</v>
      </c>
      <c r="AD50">
        <v>30000</v>
      </c>
      <c r="AE50">
        <f t="shared" si="3"/>
        <v>18.045112781954948</v>
      </c>
      <c r="AH50">
        <v>14.4168</v>
      </c>
      <c r="AI50">
        <v>17.8005</v>
      </c>
      <c r="AK50">
        <v>17.8005</v>
      </c>
      <c r="AL50">
        <v>17.975999999999999</v>
      </c>
      <c r="AO50">
        <v>20</v>
      </c>
      <c r="AP50">
        <v>10</v>
      </c>
      <c r="AQ50">
        <v>299.95</v>
      </c>
      <c r="AR50">
        <v>293.25</v>
      </c>
      <c r="AS50">
        <f t="shared" si="6"/>
        <v>17.91044776119406</v>
      </c>
      <c r="AU50">
        <v>10</v>
      </c>
      <c r="AV50">
        <v>20</v>
      </c>
      <c r="AW50">
        <v>0.1847</v>
      </c>
      <c r="AX50">
        <v>17.8581</v>
      </c>
      <c r="BB50">
        <f t="shared" si="5"/>
        <v>-2.9227500000016744E-3</v>
      </c>
    </row>
    <row r="51" spans="1:54" x14ac:dyDescent="0.25">
      <c r="A51">
        <v>20</v>
      </c>
      <c r="B51">
        <v>20</v>
      </c>
      <c r="C51">
        <v>0</v>
      </c>
      <c r="D51">
        <v>299.16000000000003</v>
      </c>
      <c r="E51">
        <v>293.16000000000003</v>
      </c>
      <c r="F51">
        <v>30000</v>
      </c>
      <c r="G51">
        <f t="shared" si="0"/>
        <v>20</v>
      </c>
      <c r="H51">
        <v>19.9665953614094</v>
      </c>
      <c r="I51">
        <v>20</v>
      </c>
      <c r="J51">
        <v>20</v>
      </c>
      <c r="K51">
        <v>30</v>
      </c>
      <c r="L51">
        <v>299.16000000000003</v>
      </c>
      <c r="M51">
        <v>293.16000000000003</v>
      </c>
      <c r="N51">
        <v>30000</v>
      </c>
      <c r="O51">
        <f t="shared" si="1"/>
        <v>20</v>
      </c>
      <c r="Q51">
        <v>20</v>
      </c>
      <c r="R51">
        <v>20</v>
      </c>
      <c r="S51">
        <v>60</v>
      </c>
      <c r="T51">
        <v>299.16000000000003</v>
      </c>
      <c r="U51">
        <v>293.16000000000003</v>
      </c>
      <c r="V51">
        <v>30000</v>
      </c>
      <c r="W51">
        <f t="shared" si="2"/>
        <v>20</v>
      </c>
      <c r="Y51">
        <v>20</v>
      </c>
      <c r="Z51">
        <v>20</v>
      </c>
      <c r="AA51">
        <v>90</v>
      </c>
      <c r="AB51">
        <v>299.16000000000003</v>
      </c>
      <c r="AC51">
        <v>293.16000000000003</v>
      </c>
      <c r="AD51">
        <v>30000</v>
      </c>
      <c r="AE51">
        <f t="shared" si="3"/>
        <v>20</v>
      </c>
      <c r="AH51">
        <v>20</v>
      </c>
      <c r="AI51">
        <v>20</v>
      </c>
      <c r="AK51">
        <v>20</v>
      </c>
      <c r="AL51">
        <v>20</v>
      </c>
      <c r="AO51">
        <v>20</v>
      </c>
      <c r="AP51">
        <v>20</v>
      </c>
      <c r="AQ51">
        <v>299.25</v>
      </c>
      <c r="AR51">
        <v>293.25</v>
      </c>
      <c r="AS51">
        <f t="shared" si="6"/>
        <v>20</v>
      </c>
      <c r="AU51">
        <v>20</v>
      </c>
      <c r="AV51">
        <v>20</v>
      </c>
      <c r="AW51">
        <v>0.1847</v>
      </c>
      <c r="AX51">
        <v>20</v>
      </c>
      <c r="BB51">
        <f t="shared" si="5"/>
        <v>0</v>
      </c>
    </row>
    <row r="52" spans="1:54" x14ac:dyDescent="0.25">
      <c r="C52" t="s">
        <v>19</v>
      </c>
      <c r="D52" t="s">
        <v>20</v>
      </c>
    </row>
    <row r="53" spans="1:54" x14ac:dyDescent="0.25">
      <c r="B53" s="1" t="s">
        <v>18</v>
      </c>
      <c r="C53">
        <v>0.49</v>
      </c>
      <c r="D53">
        <v>0.3</v>
      </c>
      <c r="E53">
        <f>1/3*3.1415926*D53^2*C53</f>
        <v>4.6181411219999996E-2</v>
      </c>
    </row>
    <row r="54" spans="1:54" x14ac:dyDescent="0.25">
      <c r="A54" t="s">
        <v>3</v>
      </c>
      <c r="B54" t="s">
        <v>4</v>
      </c>
      <c r="G54" t="s">
        <v>2</v>
      </c>
      <c r="AE54" t="s">
        <v>1</v>
      </c>
    </row>
    <row r="55" spans="1:54" x14ac:dyDescent="0.25">
      <c r="A55">
        <v>0.2</v>
      </c>
      <c r="B55">
        <v>0.2</v>
      </c>
      <c r="C55">
        <v>0</v>
      </c>
      <c r="D55">
        <v>893.25</v>
      </c>
      <c r="E55">
        <v>293.25</v>
      </c>
      <c r="F55">
        <v>30000</v>
      </c>
      <c r="G55">
        <f t="shared" si="0"/>
        <v>0.2</v>
      </c>
      <c r="I55">
        <v>0.2</v>
      </c>
      <c r="J55">
        <v>0.2</v>
      </c>
      <c r="K55">
        <v>30</v>
      </c>
      <c r="L55">
        <v>893.25</v>
      </c>
      <c r="M55">
        <v>293.25</v>
      </c>
      <c r="N55">
        <v>30000</v>
      </c>
      <c r="O55">
        <f t="shared" si="1"/>
        <v>0.2</v>
      </c>
      <c r="Q55">
        <v>0.2</v>
      </c>
      <c r="R55">
        <v>0.2</v>
      </c>
      <c r="S55">
        <v>60</v>
      </c>
      <c r="T55">
        <v>893.25</v>
      </c>
      <c r="U55">
        <v>293.25</v>
      </c>
      <c r="V55">
        <v>30000</v>
      </c>
      <c r="W55">
        <f t="shared" ref="W55:W103" si="7">V55*4/1000/(T55-U55)</f>
        <v>0.2</v>
      </c>
      <c r="Y55">
        <v>0.2</v>
      </c>
      <c r="Z55">
        <v>0.2</v>
      </c>
      <c r="AA55">
        <v>90</v>
      </c>
      <c r="AB55">
        <v>893.25</v>
      </c>
      <c r="AC55">
        <v>293.25</v>
      </c>
      <c r="AD55">
        <v>30000</v>
      </c>
      <c r="AE55">
        <f t="shared" si="3"/>
        <v>0.2</v>
      </c>
      <c r="AU55" t="s">
        <v>13</v>
      </c>
      <c r="AV55" t="s">
        <v>14</v>
      </c>
      <c r="AW55" t="s">
        <v>15</v>
      </c>
      <c r="AX55" t="s">
        <v>16</v>
      </c>
      <c r="BB55" t="s">
        <v>33</v>
      </c>
    </row>
    <row r="56" spans="1:54" x14ac:dyDescent="0.25">
      <c r="A56">
        <v>0.2</v>
      </c>
      <c r="B56">
        <v>0.5</v>
      </c>
      <c r="C56">
        <v>0</v>
      </c>
      <c r="D56">
        <v>867.55</v>
      </c>
      <c r="E56">
        <v>293.25</v>
      </c>
      <c r="F56">
        <v>30000</v>
      </c>
      <c r="G56">
        <f>F56*4/1000/(D56-E56)</f>
        <v>0.20895002611875327</v>
      </c>
      <c r="I56">
        <v>0.2</v>
      </c>
      <c r="J56">
        <v>0.5</v>
      </c>
      <c r="K56">
        <v>30</v>
      </c>
      <c r="L56">
        <v>866.73</v>
      </c>
      <c r="M56">
        <v>293.25</v>
      </c>
      <c r="N56">
        <v>30000</v>
      </c>
      <c r="O56">
        <f t="shared" ref="O56:O119" si="8">N56*4/1000/(L56-M56)</f>
        <v>0.20924879681941827</v>
      </c>
      <c r="Q56">
        <v>0.2</v>
      </c>
      <c r="R56">
        <v>0.5</v>
      </c>
      <c r="S56">
        <v>60</v>
      </c>
      <c r="T56">
        <v>865.11</v>
      </c>
      <c r="U56">
        <v>293.25</v>
      </c>
      <c r="V56">
        <v>30000</v>
      </c>
      <c r="W56">
        <f t="shared" si="7"/>
        <v>0.20984156961494072</v>
      </c>
      <c r="Y56">
        <v>0.2</v>
      </c>
      <c r="Z56">
        <v>0.5</v>
      </c>
      <c r="AA56">
        <v>90</v>
      </c>
      <c r="AB56">
        <v>864.3</v>
      </c>
      <c r="AC56">
        <v>293.25</v>
      </c>
      <c r="AD56">
        <v>30000</v>
      </c>
      <c r="AE56">
        <f t="shared" si="3"/>
        <v>0.21013921723141582</v>
      </c>
      <c r="AO56">
        <v>0.2</v>
      </c>
      <c r="AP56">
        <v>0.2</v>
      </c>
      <c r="AQ56">
        <v>893.25</v>
      </c>
      <c r="AR56">
        <v>293.25</v>
      </c>
      <c r="AS56">
        <f t="shared" ref="AS56:AS119" si="9">30000*4/1000/(AQ56-AR56)</f>
        <v>0.2</v>
      </c>
      <c r="AU56">
        <v>0.2</v>
      </c>
      <c r="AV56">
        <v>0.2</v>
      </c>
      <c r="AW56">
        <v>4.6199999999999998E-2</v>
      </c>
      <c r="AX56">
        <v>0.2</v>
      </c>
      <c r="BB56">
        <f t="shared" si="5"/>
        <v>0</v>
      </c>
    </row>
    <row r="57" spans="1:54" x14ac:dyDescent="0.25">
      <c r="A57">
        <v>0.2</v>
      </c>
      <c r="B57">
        <v>1</v>
      </c>
      <c r="C57">
        <v>0</v>
      </c>
      <c r="D57">
        <v>849</v>
      </c>
      <c r="E57">
        <v>293.25</v>
      </c>
      <c r="F57">
        <v>30000</v>
      </c>
      <c r="G57">
        <f t="shared" ref="G57:G106" si="10">F57*4/1000/(D57-E57)</f>
        <v>0.21592442645074225</v>
      </c>
      <c r="I57">
        <v>0.2</v>
      </c>
      <c r="J57">
        <v>1</v>
      </c>
      <c r="K57">
        <v>30</v>
      </c>
      <c r="L57">
        <v>846.79</v>
      </c>
      <c r="M57">
        <v>293.25</v>
      </c>
      <c r="N57">
        <v>30000</v>
      </c>
      <c r="O57">
        <f t="shared" si="8"/>
        <v>0.21678650142717781</v>
      </c>
      <c r="Q57">
        <v>0.2</v>
      </c>
      <c r="R57">
        <v>1</v>
      </c>
      <c r="S57">
        <v>60</v>
      </c>
      <c r="T57">
        <v>842.53</v>
      </c>
      <c r="U57">
        <v>293.25</v>
      </c>
      <c r="V57">
        <v>30000</v>
      </c>
      <c r="W57">
        <f t="shared" si="7"/>
        <v>0.21846781240897176</v>
      </c>
      <c r="Y57">
        <v>0.2</v>
      </c>
      <c r="Z57">
        <v>1</v>
      </c>
      <c r="AA57">
        <v>90</v>
      </c>
      <c r="AB57">
        <v>840.36</v>
      </c>
      <c r="AC57">
        <v>293.25</v>
      </c>
      <c r="AD57">
        <v>30000</v>
      </c>
      <c r="AE57">
        <f t="shared" si="3"/>
        <v>0.21933432033777484</v>
      </c>
      <c r="AO57">
        <v>0.2</v>
      </c>
      <c r="AP57">
        <v>0.5</v>
      </c>
      <c r="AQ57">
        <v>865.91</v>
      </c>
      <c r="AR57">
        <v>293.25</v>
      </c>
      <c r="AS57">
        <f t="shared" si="9"/>
        <v>0.20954842314811581</v>
      </c>
      <c r="AU57">
        <v>0.5</v>
      </c>
      <c r="AV57">
        <v>0.2</v>
      </c>
      <c r="AW57">
        <v>4.6199999999999998E-2</v>
      </c>
      <c r="AX57">
        <v>0.2094</v>
      </c>
      <c r="BB57">
        <f t="shared" si="5"/>
        <v>-7.08299999999979E-4</v>
      </c>
    </row>
    <row r="58" spans="1:54" x14ac:dyDescent="0.25">
      <c r="A58">
        <v>0.2</v>
      </c>
      <c r="B58">
        <v>2</v>
      </c>
      <c r="C58">
        <v>0</v>
      </c>
      <c r="D58">
        <v>833.15</v>
      </c>
      <c r="E58">
        <v>293.25</v>
      </c>
      <c r="F58">
        <v>30000</v>
      </c>
      <c r="G58">
        <f t="shared" si="10"/>
        <v>0.22226338210779775</v>
      </c>
      <c r="I58">
        <v>0.2</v>
      </c>
      <c r="J58">
        <v>2</v>
      </c>
      <c r="K58">
        <v>30</v>
      </c>
      <c r="L58">
        <v>829.4</v>
      </c>
      <c r="M58">
        <v>293.25</v>
      </c>
      <c r="N58">
        <v>30000</v>
      </c>
      <c r="O58">
        <f t="shared" si="8"/>
        <v>0.22381796139140167</v>
      </c>
      <c r="Q58">
        <v>0.2</v>
      </c>
      <c r="R58">
        <v>2</v>
      </c>
      <c r="S58">
        <v>60</v>
      </c>
      <c r="T58">
        <v>822.45</v>
      </c>
      <c r="U58">
        <v>293.25</v>
      </c>
      <c r="V58">
        <v>30000</v>
      </c>
      <c r="W58">
        <f t="shared" si="7"/>
        <v>0.22675736961451246</v>
      </c>
      <c r="Y58">
        <v>0.2</v>
      </c>
      <c r="Z58">
        <v>2</v>
      </c>
      <c r="AA58">
        <v>90</v>
      </c>
      <c r="AB58">
        <v>818.79</v>
      </c>
      <c r="AC58">
        <v>293.25</v>
      </c>
      <c r="AD58">
        <v>30000</v>
      </c>
      <c r="AE58">
        <f t="shared" si="3"/>
        <v>0.22833656810138145</v>
      </c>
      <c r="AO58">
        <v>0.2</v>
      </c>
      <c r="AP58">
        <v>1</v>
      </c>
      <c r="AQ58">
        <v>844.63</v>
      </c>
      <c r="AR58">
        <v>293.25</v>
      </c>
      <c r="AS58">
        <f t="shared" si="9"/>
        <v>0.21763575029924917</v>
      </c>
      <c r="AU58">
        <v>1</v>
      </c>
      <c r="AV58">
        <v>0.2</v>
      </c>
      <c r="AW58">
        <v>4.6199999999999998E-2</v>
      </c>
      <c r="AX58">
        <v>0.21659999999999999</v>
      </c>
      <c r="BB58">
        <f t="shared" si="5"/>
        <v>-4.7591000000001202E-3</v>
      </c>
    </row>
    <row r="59" spans="1:54" x14ac:dyDescent="0.25">
      <c r="A59">
        <v>0.2</v>
      </c>
      <c r="B59">
        <v>5</v>
      </c>
      <c r="C59">
        <v>0</v>
      </c>
      <c r="D59">
        <v>818.23</v>
      </c>
      <c r="E59">
        <v>293.25</v>
      </c>
      <c r="F59">
        <v>30000</v>
      </c>
      <c r="G59">
        <f t="shared" si="10"/>
        <v>0.22858013638614805</v>
      </c>
      <c r="I59">
        <v>0.2</v>
      </c>
      <c r="J59">
        <v>5</v>
      </c>
      <c r="K59">
        <v>30</v>
      </c>
      <c r="L59">
        <v>812.92</v>
      </c>
      <c r="M59">
        <v>293.25</v>
      </c>
      <c r="N59">
        <v>30000</v>
      </c>
      <c r="O59">
        <f t="shared" si="8"/>
        <v>0.23091577347162623</v>
      </c>
      <c r="Q59">
        <v>0.2</v>
      </c>
      <c r="R59">
        <v>5</v>
      </c>
      <c r="S59">
        <v>60</v>
      </c>
      <c r="T59">
        <v>803.49</v>
      </c>
      <c r="U59">
        <v>293.25</v>
      </c>
      <c r="V59">
        <v>30000</v>
      </c>
      <c r="W59">
        <f t="shared" si="7"/>
        <v>0.23518344308560676</v>
      </c>
      <c r="Y59">
        <v>0.2</v>
      </c>
      <c r="Z59">
        <v>5</v>
      </c>
      <c r="AA59">
        <v>90</v>
      </c>
      <c r="AB59">
        <v>798.31</v>
      </c>
      <c r="AC59">
        <v>293.25</v>
      </c>
      <c r="AD59">
        <v>30000</v>
      </c>
      <c r="AE59">
        <f t="shared" si="3"/>
        <v>0.23759553320397578</v>
      </c>
      <c r="AO59">
        <v>0.2</v>
      </c>
      <c r="AP59">
        <v>2</v>
      </c>
      <c r="AQ59">
        <v>825.86</v>
      </c>
      <c r="AR59">
        <v>293.25</v>
      </c>
      <c r="AS59">
        <f t="shared" si="9"/>
        <v>0.22530557068023507</v>
      </c>
      <c r="AU59">
        <v>2</v>
      </c>
      <c r="AV59">
        <v>0.2</v>
      </c>
      <c r="AW59">
        <v>4.6199999999999998E-2</v>
      </c>
      <c r="AX59">
        <v>0.22239999999999999</v>
      </c>
      <c r="BB59">
        <f t="shared" si="5"/>
        <v>-1.2896133333333412E-2</v>
      </c>
    </row>
    <row r="60" spans="1:54" x14ac:dyDescent="0.25">
      <c r="A60">
        <v>0.2</v>
      </c>
      <c r="B60">
        <v>10</v>
      </c>
      <c r="C60">
        <v>0</v>
      </c>
      <c r="D60">
        <v>811.33</v>
      </c>
      <c r="E60">
        <v>293.25</v>
      </c>
      <c r="F60">
        <v>30000</v>
      </c>
      <c r="G60">
        <f t="shared" si="10"/>
        <v>0.23162445954292771</v>
      </c>
      <c r="I60">
        <v>0.2</v>
      </c>
      <c r="J60">
        <v>10</v>
      </c>
      <c r="K60">
        <v>30</v>
      </c>
      <c r="L60">
        <v>805.35</v>
      </c>
      <c r="M60">
        <v>293.25</v>
      </c>
      <c r="N60">
        <v>30000</v>
      </c>
      <c r="O60">
        <f t="shared" si="8"/>
        <v>0.23432923257176333</v>
      </c>
      <c r="Q60">
        <v>0.2</v>
      </c>
      <c r="R60">
        <v>10</v>
      </c>
      <c r="S60">
        <v>60</v>
      </c>
      <c r="T60">
        <v>794.98</v>
      </c>
      <c r="U60">
        <v>293.25</v>
      </c>
      <c r="V60">
        <v>30000</v>
      </c>
      <c r="W60">
        <f t="shared" si="7"/>
        <v>0.23917246327706135</v>
      </c>
      <c r="Y60">
        <v>0.2</v>
      </c>
      <c r="Z60">
        <v>10</v>
      </c>
      <c r="AA60">
        <v>90</v>
      </c>
      <c r="AB60">
        <v>789.14</v>
      </c>
      <c r="AC60">
        <v>293.25</v>
      </c>
      <c r="AD60">
        <v>30000</v>
      </c>
      <c r="AE60">
        <f t="shared" si="3"/>
        <v>0.24198915081973826</v>
      </c>
      <c r="AO60">
        <v>0.2</v>
      </c>
      <c r="AP60">
        <v>5</v>
      </c>
      <c r="AQ60">
        <v>808.07</v>
      </c>
      <c r="AR60">
        <v>293.25</v>
      </c>
      <c r="AS60">
        <f t="shared" si="9"/>
        <v>0.23309117749893166</v>
      </c>
      <c r="AU60">
        <v>5</v>
      </c>
      <c r="AV60">
        <v>0.2</v>
      </c>
      <c r="AW60">
        <v>4.6199999999999998E-2</v>
      </c>
      <c r="AX60">
        <v>0.2273</v>
      </c>
      <c r="BB60">
        <f t="shared" si="5"/>
        <v>-2.4845116666666622E-2</v>
      </c>
    </row>
    <row r="61" spans="1:54" x14ac:dyDescent="0.25">
      <c r="A61">
        <v>0.2</v>
      </c>
      <c r="B61">
        <v>20</v>
      </c>
      <c r="C61">
        <v>0</v>
      </c>
      <c r="D61">
        <v>807.23</v>
      </c>
      <c r="E61">
        <v>293.25</v>
      </c>
      <c r="F61">
        <v>30000</v>
      </c>
      <c r="G61">
        <f t="shared" si="10"/>
        <v>0.2334721195377252</v>
      </c>
      <c r="I61">
        <v>0.2</v>
      </c>
      <c r="J61">
        <v>20</v>
      </c>
      <c r="K61">
        <v>30</v>
      </c>
      <c r="L61">
        <v>800.91</v>
      </c>
      <c r="M61">
        <v>293.25</v>
      </c>
      <c r="N61">
        <v>30000</v>
      </c>
      <c r="O61">
        <f t="shared" si="8"/>
        <v>0.2363786786431864</v>
      </c>
      <c r="Q61">
        <v>0.2</v>
      </c>
      <c r="R61">
        <v>20</v>
      </c>
      <c r="S61">
        <v>60</v>
      </c>
      <c r="T61">
        <v>790.1</v>
      </c>
      <c r="U61">
        <v>293.25</v>
      </c>
      <c r="V61">
        <v>30000</v>
      </c>
      <c r="W61">
        <f t="shared" si="7"/>
        <v>0.241521585991748</v>
      </c>
      <c r="Y61">
        <v>0.2</v>
      </c>
      <c r="Z61">
        <v>20</v>
      </c>
      <c r="AA61">
        <v>90</v>
      </c>
      <c r="AB61">
        <v>783.9</v>
      </c>
      <c r="AC61">
        <v>293.25</v>
      </c>
      <c r="AD61">
        <v>30000</v>
      </c>
      <c r="AE61">
        <f t="shared" si="3"/>
        <v>0.24457352491592788</v>
      </c>
      <c r="AO61">
        <v>0.2</v>
      </c>
      <c r="AP61">
        <v>10</v>
      </c>
      <c r="AQ61">
        <v>800</v>
      </c>
      <c r="AR61">
        <v>293.25</v>
      </c>
      <c r="AS61">
        <f t="shared" si="9"/>
        <v>0.23680315737543167</v>
      </c>
      <c r="AU61">
        <v>10</v>
      </c>
      <c r="AV61">
        <v>0.2</v>
      </c>
      <c r="AW61">
        <v>4.6199999999999998E-2</v>
      </c>
      <c r="AX61">
        <v>0.2293</v>
      </c>
      <c r="BB61">
        <f t="shared" si="5"/>
        <v>-3.1685208333333319E-2</v>
      </c>
    </row>
    <row r="62" spans="1:54" x14ac:dyDescent="0.25">
      <c r="A62">
        <v>0.5</v>
      </c>
      <c r="B62">
        <v>0.2</v>
      </c>
      <c r="C62">
        <v>0</v>
      </c>
      <c r="D62">
        <v>542.79</v>
      </c>
      <c r="E62">
        <v>293.25</v>
      </c>
      <c r="F62">
        <v>30000</v>
      </c>
      <c r="G62">
        <f t="shared" si="10"/>
        <v>0.48088482808367405</v>
      </c>
      <c r="I62">
        <v>0.5</v>
      </c>
      <c r="J62">
        <v>0.2</v>
      </c>
      <c r="K62">
        <v>30</v>
      </c>
      <c r="L62">
        <v>542.47</v>
      </c>
      <c r="M62">
        <v>293.25</v>
      </c>
      <c r="N62">
        <v>30000</v>
      </c>
      <c r="O62">
        <f t="shared" si="8"/>
        <v>0.48150228713586385</v>
      </c>
      <c r="Q62">
        <v>0.5</v>
      </c>
      <c r="R62">
        <v>0.2</v>
      </c>
      <c r="S62">
        <v>60</v>
      </c>
      <c r="T62">
        <v>541.83000000000004</v>
      </c>
      <c r="U62">
        <v>293.25</v>
      </c>
      <c r="V62">
        <v>30000</v>
      </c>
      <c r="W62">
        <f t="shared" si="7"/>
        <v>0.48274197441467526</v>
      </c>
      <c r="Y62">
        <v>0.5</v>
      </c>
      <c r="Z62">
        <v>0.2</v>
      </c>
      <c r="AA62">
        <v>90</v>
      </c>
      <c r="AB62">
        <v>541.51</v>
      </c>
      <c r="AC62">
        <v>293.25</v>
      </c>
      <c r="AD62">
        <v>30000</v>
      </c>
      <c r="AE62">
        <f t="shared" si="3"/>
        <v>0.48336421493595427</v>
      </c>
      <c r="AO62">
        <v>0.2</v>
      </c>
      <c r="AP62">
        <v>20</v>
      </c>
      <c r="AQ62">
        <v>795.31</v>
      </c>
      <c r="AR62">
        <v>293.25</v>
      </c>
      <c r="AS62">
        <f t="shared" si="9"/>
        <v>0.23901525714058083</v>
      </c>
      <c r="AU62">
        <v>20</v>
      </c>
      <c r="AV62">
        <v>0.2</v>
      </c>
      <c r="AW62">
        <v>4.6199999999999998E-2</v>
      </c>
      <c r="AX62">
        <v>0.23039999999999999</v>
      </c>
      <c r="BB62">
        <f t="shared" si="5"/>
        <v>-3.6044800000000134E-2</v>
      </c>
    </row>
    <row r="63" spans="1:54" x14ac:dyDescent="0.25">
      <c r="A63">
        <v>0.5</v>
      </c>
      <c r="B63">
        <v>0.5</v>
      </c>
      <c r="C63">
        <v>0</v>
      </c>
      <c r="D63">
        <v>533.25</v>
      </c>
      <c r="E63">
        <v>293.25</v>
      </c>
      <c r="F63">
        <v>30000</v>
      </c>
      <c r="G63">
        <f t="shared" si="10"/>
        <v>0.5</v>
      </c>
      <c r="I63">
        <v>0.5</v>
      </c>
      <c r="J63">
        <v>0.5</v>
      </c>
      <c r="K63">
        <v>30</v>
      </c>
      <c r="L63">
        <v>533.25</v>
      </c>
      <c r="M63">
        <v>293.25</v>
      </c>
      <c r="N63">
        <v>30000</v>
      </c>
      <c r="O63">
        <f t="shared" si="8"/>
        <v>0.5</v>
      </c>
      <c r="Q63">
        <v>0.5</v>
      </c>
      <c r="R63">
        <v>0.5</v>
      </c>
      <c r="S63">
        <v>60</v>
      </c>
      <c r="T63">
        <v>533.25</v>
      </c>
      <c r="U63">
        <v>293.25</v>
      </c>
      <c r="V63">
        <v>30000</v>
      </c>
      <c r="W63">
        <f t="shared" si="7"/>
        <v>0.5</v>
      </c>
      <c r="Y63">
        <v>0.5</v>
      </c>
      <c r="Z63">
        <v>0.5</v>
      </c>
      <c r="AA63">
        <v>90</v>
      </c>
      <c r="AB63">
        <v>533.25</v>
      </c>
      <c r="AC63">
        <v>293.25</v>
      </c>
      <c r="AD63">
        <v>30000</v>
      </c>
      <c r="AE63">
        <f t="shared" si="3"/>
        <v>0.5</v>
      </c>
      <c r="AO63">
        <v>0.5</v>
      </c>
      <c r="AP63">
        <v>0.2</v>
      </c>
      <c r="AQ63">
        <v>542.15</v>
      </c>
      <c r="AR63">
        <v>293.25</v>
      </c>
      <c r="AS63">
        <f t="shared" si="9"/>
        <v>0.48212133386902373</v>
      </c>
      <c r="AU63">
        <v>0.2</v>
      </c>
      <c r="AV63">
        <v>0.5</v>
      </c>
      <c r="AW63">
        <v>4.6199999999999998E-2</v>
      </c>
      <c r="AX63">
        <v>0.48280000000000001</v>
      </c>
      <c r="BB63">
        <f t="shared" si="5"/>
        <v>1.4076666666666337E-3</v>
      </c>
    </row>
    <row r="64" spans="1:54" x14ac:dyDescent="0.25">
      <c r="A64">
        <v>0.5</v>
      </c>
      <c r="B64">
        <v>1</v>
      </c>
      <c r="C64">
        <v>0</v>
      </c>
      <c r="D64">
        <v>525.47</v>
      </c>
      <c r="E64">
        <v>293.25</v>
      </c>
      <c r="F64">
        <v>30000</v>
      </c>
      <c r="G64">
        <f t="shared" si="10"/>
        <v>0.51675135647231063</v>
      </c>
      <c r="I64">
        <v>0.5</v>
      </c>
      <c r="J64">
        <v>1</v>
      </c>
      <c r="K64">
        <v>30</v>
      </c>
      <c r="L64">
        <v>525.28</v>
      </c>
      <c r="M64">
        <v>293.25</v>
      </c>
      <c r="N64">
        <v>30000</v>
      </c>
      <c r="O64">
        <f t="shared" si="8"/>
        <v>0.51717450329698755</v>
      </c>
      <c r="Q64">
        <v>0.5</v>
      </c>
      <c r="R64">
        <v>1</v>
      </c>
      <c r="S64">
        <v>60</v>
      </c>
      <c r="T64">
        <v>524.89</v>
      </c>
      <c r="U64">
        <v>293.25</v>
      </c>
      <c r="V64">
        <v>30000</v>
      </c>
      <c r="W64">
        <f t="shared" si="7"/>
        <v>0.51804524261785534</v>
      </c>
      <c r="Y64">
        <v>0.5</v>
      </c>
      <c r="Z64">
        <v>1</v>
      </c>
      <c r="AA64">
        <v>90</v>
      </c>
      <c r="AB64">
        <v>524.70000000000005</v>
      </c>
      <c r="AC64">
        <v>293.25</v>
      </c>
      <c r="AD64">
        <v>30000</v>
      </c>
      <c r="AE64">
        <f t="shared" si="3"/>
        <v>0.51847051198963046</v>
      </c>
      <c r="AO64">
        <v>0.5</v>
      </c>
      <c r="AP64">
        <v>0.5</v>
      </c>
      <c r="AQ64">
        <v>533.25</v>
      </c>
      <c r="AR64">
        <v>293.25</v>
      </c>
      <c r="AS64">
        <f t="shared" si="9"/>
        <v>0.5</v>
      </c>
      <c r="AU64">
        <v>0.5</v>
      </c>
      <c r="AV64">
        <v>0.5</v>
      </c>
      <c r="AW64">
        <v>4.6199999999999998E-2</v>
      </c>
      <c r="AX64">
        <v>0.5</v>
      </c>
      <c r="BB64">
        <f t="shared" si="5"/>
        <v>0</v>
      </c>
    </row>
    <row r="65" spans="1:54" x14ac:dyDescent="0.25">
      <c r="A65">
        <v>0.5</v>
      </c>
      <c r="B65">
        <v>2</v>
      </c>
      <c r="C65">
        <v>0</v>
      </c>
      <c r="D65">
        <v>517.86</v>
      </c>
      <c r="E65">
        <v>293.25</v>
      </c>
      <c r="F65">
        <v>30000</v>
      </c>
      <c r="G65">
        <f t="shared" si="10"/>
        <v>0.53425938293041264</v>
      </c>
      <c r="I65">
        <v>0.5</v>
      </c>
      <c r="J65">
        <v>2</v>
      </c>
      <c r="K65">
        <v>30</v>
      </c>
      <c r="L65">
        <v>517.16999999999996</v>
      </c>
      <c r="M65">
        <v>293.25</v>
      </c>
      <c r="N65">
        <v>30000</v>
      </c>
      <c r="O65">
        <f t="shared" si="8"/>
        <v>0.53590568060021448</v>
      </c>
      <c r="Q65">
        <v>0.5</v>
      </c>
      <c r="R65">
        <v>2</v>
      </c>
      <c r="S65">
        <v>60</v>
      </c>
      <c r="T65">
        <v>515.82000000000005</v>
      </c>
      <c r="U65">
        <v>293.25</v>
      </c>
      <c r="V65">
        <v>30000</v>
      </c>
      <c r="W65">
        <f t="shared" si="7"/>
        <v>0.53915622051489409</v>
      </c>
      <c r="Y65">
        <v>0.5</v>
      </c>
      <c r="Z65">
        <v>2</v>
      </c>
      <c r="AA65">
        <v>90</v>
      </c>
      <c r="AB65">
        <v>515.15</v>
      </c>
      <c r="AC65">
        <v>293.25</v>
      </c>
      <c r="AD65">
        <v>30000</v>
      </c>
      <c r="AE65">
        <f t="shared" si="3"/>
        <v>0.54078413699864814</v>
      </c>
      <c r="AO65">
        <v>0.5</v>
      </c>
      <c r="AP65">
        <v>1</v>
      </c>
      <c r="AQ65">
        <v>525.08000000000004</v>
      </c>
      <c r="AR65">
        <v>293.25</v>
      </c>
      <c r="AS65">
        <f t="shared" si="9"/>
        <v>0.51762067031876802</v>
      </c>
      <c r="AU65">
        <v>1</v>
      </c>
      <c r="AV65">
        <v>0.5</v>
      </c>
      <c r="AW65">
        <v>4.6199999999999998E-2</v>
      </c>
      <c r="AX65">
        <v>0.51759999999999995</v>
      </c>
      <c r="BB65">
        <f t="shared" si="5"/>
        <v>-3.9933333333343199E-5</v>
      </c>
    </row>
    <row r="66" spans="1:54" x14ac:dyDescent="0.25">
      <c r="A66">
        <v>0.5</v>
      </c>
      <c r="B66">
        <v>5</v>
      </c>
      <c r="C66">
        <v>0</v>
      </c>
      <c r="D66">
        <v>509.21</v>
      </c>
      <c r="E66">
        <v>293.25</v>
      </c>
      <c r="F66">
        <v>30000</v>
      </c>
      <c r="G66">
        <f t="shared" si="10"/>
        <v>0.55565845526949442</v>
      </c>
      <c r="I66">
        <v>0.5</v>
      </c>
      <c r="J66">
        <v>5</v>
      </c>
      <c r="K66">
        <v>30</v>
      </c>
      <c r="L66">
        <v>507.71</v>
      </c>
      <c r="M66">
        <v>293.25</v>
      </c>
      <c r="N66">
        <v>30000</v>
      </c>
      <c r="O66">
        <f t="shared" si="8"/>
        <v>0.55954490347850416</v>
      </c>
      <c r="Q66">
        <v>0.5</v>
      </c>
      <c r="R66">
        <v>5</v>
      </c>
      <c r="S66">
        <v>60</v>
      </c>
      <c r="T66">
        <v>504.93</v>
      </c>
      <c r="U66">
        <v>293.25</v>
      </c>
      <c r="V66">
        <v>30000</v>
      </c>
      <c r="W66">
        <f t="shared" si="7"/>
        <v>0.56689342403628118</v>
      </c>
      <c r="Y66">
        <v>0.5</v>
      </c>
      <c r="Z66">
        <v>5</v>
      </c>
      <c r="AA66">
        <v>90</v>
      </c>
      <c r="AB66">
        <v>503.47</v>
      </c>
      <c r="AC66">
        <v>293.25</v>
      </c>
      <c r="AD66">
        <v>30000</v>
      </c>
      <c r="AE66">
        <f t="shared" si="3"/>
        <v>0.57083055846256292</v>
      </c>
      <c r="AO66">
        <v>0.5</v>
      </c>
      <c r="AP66">
        <v>2</v>
      </c>
      <c r="AQ66">
        <v>516.49</v>
      </c>
      <c r="AR66">
        <v>293.25</v>
      </c>
      <c r="AS66">
        <f t="shared" si="9"/>
        <v>0.53753807561368927</v>
      </c>
      <c r="AU66">
        <v>2</v>
      </c>
      <c r="AV66">
        <v>0.5</v>
      </c>
      <c r="AW66">
        <v>4.6199999999999998E-2</v>
      </c>
      <c r="AX66">
        <v>0.53610000000000002</v>
      </c>
      <c r="BB66">
        <f t="shared" si="5"/>
        <v>-2.6752999999999001E-3</v>
      </c>
    </row>
    <row r="67" spans="1:54" x14ac:dyDescent="0.25">
      <c r="A67">
        <v>0.5</v>
      </c>
      <c r="B67">
        <v>10</v>
      </c>
      <c r="C67">
        <v>0</v>
      </c>
      <c r="D67">
        <v>504.43</v>
      </c>
      <c r="E67">
        <v>293.25</v>
      </c>
      <c r="F67">
        <v>30000</v>
      </c>
      <c r="G67">
        <f t="shared" si="10"/>
        <v>0.56823562837389907</v>
      </c>
      <c r="I67">
        <v>0.5</v>
      </c>
      <c r="J67">
        <v>10</v>
      </c>
      <c r="K67">
        <v>30</v>
      </c>
      <c r="L67">
        <v>502.43</v>
      </c>
      <c r="M67">
        <v>293.25</v>
      </c>
      <c r="N67">
        <v>30000</v>
      </c>
      <c r="O67">
        <f t="shared" si="8"/>
        <v>0.57366861076584763</v>
      </c>
      <c r="Q67">
        <v>0.5</v>
      </c>
      <c r="R67">
        <v>10</v>
      </c>
      <c r="S67">
        <v>60</v>
      </c>
      <c r="T67">
        <v>498.85</v>
      </c>
      <c r="U67">
        <v>293.25</v>
      </c>
      <c r="V67">
        <v>30000</v>
      </c>
      <c r="W67">
        <f t="shared" si="7"/>
        <v>0.58365758754863806</v>
      </c>
      <c r="Y67">
        <v>0.5</v>
      </c>
      <c r="Z67">
        <v>10</v>
      </c>
      <c r="AA67">
        <v>90</v>
      </c>
      <c r="AB67">
        <v>496.9</v>
      </c>
      <c r="AC67">
        <v>293.25</v>
      </c>
      <c r="AD67">
        <v>30000</v>
      </c>
      <c r="AE67">
        <f t="shared" ref="AE67:AE103" si="11">AD67*4/1000/(AB67-AC67)</f>
        <v>0.58924625583108281</v>
      </c>
      <c r="AO67">
        <v>0.5</v>
      </c>
      <c r="AP67">
        <v>5</v>
      </c>
      <c r="AQ67">
        <v>506.29</v>
      </c>
      <c r="AR67">
        <v>293.25</v>
      </c>
      <c r="AS67">
        <f t="shared" si="9"/>
        <v>0.56327450244085608</v>
      </c>
      <c r="AU67">
        <v>5</v>
      </c>
      <c r="AV67">
        <v>0.5</v>
      </c>
      <c r="AW67">
        <v>4.6199999999999998E-2</v>
      </c>
      <c r="AX67">
        <v>0.55610000000000004</v>
      </c>
      <c r="BB67">
        <f t="shared" si="5"/>
        <v>-1.2737133333333102E-2</v>
      </c>
    </row>
    <row r="68" spans="1:54" x14ac:dyDescent="0.25">
      <c r="A68">
        <v>0.5</v>
      </c>
      <c r="B68">
        <v>20</v>
      </c>
      <c r="C68">
        <v>0</v>
      </c>
      <c r="D68">
        <v>501.23</v>
      </c>
      <c r="E68">
        <v>293.25</v>
      </c>
      <c r="F68">
        <v>30000</v>
      </c>
      <c r="G68">
        <f t="shared" si="10"/>
        <v>0.57697855563034905</v>
      </c>
      <c r="I68">
        <v>0.5</v>
      </c>
      <c r="J68">
        <v>20</v>
      </c>
      <c r="K68">
        <v>30</v>
      </c>
      <c r="L68">
        <v>498.91</v>
      </c>
      <c r="M68">
        <v>293.25</v>
      </c>
      <c r="N68">
        <v>30000</v>
      </c>
      <c r="O68">
        <f t="shared" si="8"/>
        <v>0.58348730915102587</v>
      </c>
      <c r="Q68">
        <v>0.5</v>
      </c>
      <c r="R68">
        <v>20</v>
      </c>
      <c r="S68">
        <v>60</v>
      </c>
      <c r="T68">
        <v>494.85</v>
      </c>
      <c r="U68">
        <v>293.25</v>
      </c>
      <c r="V68">
        <v>30000</v>
      </c>
      <c r="W68">
        <f t="shared" si="7"/>
        <v>0.59523809523809512</v>
      </c>
      <c r="Y68">
        <v>0.5</v>
      </c>
      <c r="Z68">
        <v>20</v>
      </c>
      <c r="AA68">
        <v>90</v>
      </c>
      <c r="AB68">
        <v>492.58</v>
      </c>
      <c r="AC68">
        <v>293.25</v>
      </c>
      <c r="AD68">
        <v>30000</v>
      </c>
      <c r="AE68">
        <f t="shared" si="11"/>
        <v>0.60201675613304573</v>
      </c>
      <c r="AO68">
        <v>0.5</v>
      </c>
      <c r="AP68">
        <v>10</v>
      </c>
      <c r="AQ68">
        <v>500.59</v>
      </c>
      <c r="AR68">
        <v>293.25</v>
      </c>
      <c r="AS68">
        <f t="shared" si="9"/>
        <v>0.57875952541718922</v>
      </c>
      <c r="AU68">
        <v>10</v>
      </c>
      <c r="AV68">
        <v>0.5</v>
      </c>
      <c r="AW68">
        <v>4.6199999999999998E-2</v>
      </c>
      <c r="AX68">
        <v>0.56599999999999995</v>
      </c>
      <c r="BB68">
        <f t="shared" ref="BB68:BB131" si="12">(AX68-AS68)/AS68</f>
        <v>-2.2046333333333536E-2</v>
      </c>
    </row>
    <row r="69" spans="1:54" x14ac:dyDescent="0.25">
      <c r="A69">
        <v>1</v>
      </c>
      <c r="B69">
        <v>0.2</v>
      </c>
      <c r="C69">
        <v>0</v>
      </c>
      <c r="D69">
        <v>420.94</v>
      </c>
      <c r="E69">
        <v>293.25</v>
      </c>
      <c r="F69">
        <v>30000</v>
      </c>
      <c r="G69">
        <f t="shared" si="10"/>
        <v>0.93977602004855509</v>
      </c>
      <c r="I69">
        <v>1</v>
      </c>
      <c r="J69">
        <v>0.2</v>
      </c>
      <c r="K69">
        <v>30</v>
      </c>
      <c r="L69">
        <v>420.53</v>
      </c>
      <c r="M69">
        <v>293.25</v>
      </c>
      <c r="N69">
        <v>30000</v>
      </c>
      <c r="O69">
        <f t="shared" si="8"/>
        <v>0.94280326838466388</v>
      </c>
      <c r="Q69">
        <v>1</v>
      </c>
      <c r="R69">
        <v>0.2</v>
      </c>
      <c r="S69">
        <v>60</v>
      </c>
      <c r="T69">
        <v>419.72</v>
      </c>
      <c r="U69">
        <v>293.25</v>
      </c>
      <c r="V69">
        <v>30000</v>
      </c>
      <c r="W69">
        <f t="shared" si="7"/>
        <v>0.94884162251917425</v>
      </c>
      <c r="Y69">
        <v>1</v>
      </c>
      <c r="Z69">
        <v>0.2</v>
      </c>
      <c r="AA69">
        <v>90</v>
      </c>
      <c r="AB69">
        <v>419.31</v>
      </c>
      <c r="AC69">
        <v>293.25</v>
      </c>
      <c r="AD69">
        <v>30000</v>
      </c>
      <c r="AE69">
        <f t="shared" si="11"/>
        <v>0.95192765349833408</v>
      </c>
      <c r="AO69">
        <v>0.5</v>
      </c>
      <c r="AP69">
        <v>20</v>
      </c>
      <c r="AQ69">
        <v>496.82</v>
      </c>
      <c r="AR69">
        <v>293.25</v>
      </c>
      <c r="AS69">
        <f t="shared" si="9"/>
        <v>0.58947782089698875</v>
      </c>
      <c r="AU69">
        <v>20</v>
      </c>
      <c r="AV69">
        <v>0.5</v>
      </c>
      <c r="AW69">
        <v>4.6199999999999998E-2</v>
      </c>
      <c r="AX69">
        <v>0.57189999999999996</v>
      </c>
      <c r="BB69">
        <f t="shared" si="12"/>
        <v>-2.9819308333333388E-2</v>
      </c>
    </row>
    <row r="70" spans="1:54" x14ac:dyDescent="0.25">
      <c r="A70">
        <v>1</v>
      </c>
      <c r="B70">
        <v>0.5</v>
      </c>
      <c r="C70">
        <v>0</v>
      </c>
      <c r="D70">
        <v>416.93</v>
      </c>
      <c r="E70">
        <v>293.25</v>
      </c>
      <c r="F70">
        <v>30000</v>
      </c>
      <c r="G70">
        <f t="shared" si="10"/>
        <v>0.97024579560155233</v>
      </c>
      <c r="I70">
        <v>1</v>
      </c>
      <c r="J70">
        <v>0.5</v>
      </c>
      <c r="K70">
        <v>30</v>
      </c>
      <c r="L70">
        <v>416.83</v>
      </c>
      <c r="M70">
        <v>293.25</v>
      </c>
      <c r="N70">
        <v>30000</v>
      </c>
      <c r="O70">
        <f t="shared" si="8"/>
        <v>0.97103091115067175</v>
      </c>
      <c r="Q70">
        <v>1</v>
      </c>
      <c r="R70">
        <v>0.5</v>
      </c>
      <c r="S70">
        <v>60</v>
      </c>
      <c r="T70">
        <v>416.64</v>
      </c>
      <c r="U70">
        <v>293.25</v>
      </c>
      <c r="V70">
        <v>30000</v>
      </c>
      <c r="W70">
        <f t="shared" si="7"/>
        <v>0.97252613663992227</v>
      </c>
      <c r="Y70">
        <v>1</v>
      </c>
      <c r="Z70">
        <v>0.5</v>
      </c>
      <c r="AA70">
        <v>90</v>
      </c>
      <c r="AB70">
        <v>416.55</v>
      </c>
      <c r="AC70">
        <v>293.25</v>
      </c>
      <c r="AD70">
        <v>30000</v>
      </c>
      <c r="AE70">
        <f t="shared" si="11"/>
        <v>0.97323600973236002</v>
      </c>
      <c r="AO70">
        <v>1</v>
      </c>
      <c r="AP70">
        <v>0.2</v>
      </c>
      <c r="AQ70">
        <v>420.12</v>
      </c>
      <c r="AR70">
        <v>293.25</v>
      </c>
      <c r="AS70">
        <f t="shared" si="9"/>
        <v>0.9458500827618822</v>
      </c>
      <c r="AU70">
        <v>0.2</v>
      </c>
      <c r="AV70">
        <v>1</v>
      </c>
      <c r="AW70">
        <v>4.6199999999999998E-2</v>
      </c>
      <c r="AX70">
        <v>0.95009999999999994</v>
      </c>
      <c r="BB70">
        <f t="shared" si="12"/>
        <v>4.49322499999998E-3</v>
      </c>
    </row>
    <row r="71" spans="1:54" x14ac:dyDescent="0.25">
      <c r="A71">
        <v>1</v>
      </c>
      <c r="B71">
        <v>1</v>
      </c>
      <c r="C71">
        <v>0</v>
      </c>
      <c r="D71">
        <v>413.25</v>
      </c>
      <c r="E71">
        <v>293.25</v>
      </c>
      <c r="F71">
        <v>30000</v>
      </c>
      <c r="G71">
        <f t="shared" si="10"/>
        <v>1</v>
      </c>
      <c r="I71">
        <v>1</v>
      </c>
      <c r="J71">
        <v>1</v>
      </c>
      <c r="K71">
        <v>30</v>
      </c>
      <c r="L71">
        <v>413.25</v>
      </c>
      <c r="M71">
        <v>293.25</v>
      </c>
      <c r="N71">
        <v>30000</v>
      </c>
      <c r="O71">
        <f t="shared" si="8"/>
        <v>1</v>
      </c>
      <c r="Q71">
        <v>1</v>
      </c>
      <c r="R71">
        <v>1</v>
      </c>
      <c r="S71">
        <v>60</v>
      </c>
      <c r="T71">
        <v>413.25</v>
      </c>
      <c r="U71">
        <v>293.25</v>
      </c>
      <c r="V71">
        <v>30000</v>
      </c>
      <c r="W71">
        <f t="shared" si="7"/>
        <v>1</v>
      </c>
      <c r="Y71">
        <v>1</v>
      </c>
      <c r="Z71">
        <v>1</v>
      </c>
      <c r="AA71">
        <v>90</v>
      </c>
      <c r="AB71">
        <v>413.25</v>
      </c>
      <c r="AC71">
        <v>293.25</v>
      </c>
      <c r="AD71">
        <v>30000</v>
      </c>
      <c r="AE71">
        <f t="shared" si="11"/>
        <v>1</v>
      </c>
      <c r="AO71">
        <v>1</v>
      </c>
      <c r="AP71">
        <v>0.5</v>
      </c>
      <c r="AQ71">
        <v>416.74</v>
      </c>
      <c r="AR71">
        <v>293.25</v>
      </c>
      <c r="AS71">
        <f t="shared" si="9"/>
        <v>0.97173860231597697</v>
      </c>
      <c r="AU71">
        <v>0.5</v>
      </c>
      <c r="AV71">
        <v>1</v>
      </c>
      <c r="AW71">
        <v>4.6199999999999998E-2</v>
      </c>
      <c r="AX71">
        <v>0.97250000000000003</v>
      </c>
      <c r="BB71">
        <f t="shared" si="12"/>
        <v>7.8354166666672802E-4</v>
      </c>
    </row>
    <row r="72" spans="1:54" x14ac:dyDescent="0.25">
      <c r="A72">
        <v>1</v>
      </c>
      <c r="B72">
        <v>2</v>
      </c>
      <c r="C72">
        <v>0</v>
      </c>
      <c r="D72">
        <v>409.36</v>
      </c>
      <c r="E72">
        <v>293.25</v>
      </c>
      <c r="F72">
        <v>30000</v>
      </c>
      <c r="G72">
        <f t="shared" si="10"/>
        <v>1.0335027129446213</v>
      </c>
      <c r="I72">
        <v>1</v>
      </c>
      <c r="J72">
        <v>2</v>
      </c>
      <c r="K72">
        <v>30</v>
      </c>
      <c r="L72">
        <v>409.26</v>
      </c>
      <c r="M72">
        <v>293.25</v>
      </c>
      <c r="N72">
        <v>30000</v>
      </c>
      <c r="O72">
        <f t="shared" si="8"/>
        <v>1.0343935867597622</v>
      </c>
      <c r="Q72">
        <v>1</v>
      </c>
      <c r="R72">
        <v>2</v>
      </c>
      <c r="S72">
        <v>60</v>
      </c>
      <c r="T72">
        <v>409.07</v>
      </c>
      <c r="U72">
        <v>293.25</v>
      </c>
      <c r="V72">
        <v>30000</v>
      </c>
      <c r="W72">
        <f t="shared" si="7"/>
        <v>1.0360904852357107</v>
      </c>
      <c r="Y72">
        <v>1</v>
      </c>
      <c r="Z72">
        <v>2</v>
      </c>
      <c r="AA72">
        <v>90</v>
      </c>
      <c r="AB72">
        <v>408.98</v>
      </c>
      <c r="AC72">
        <v>293.25</v>
      </c>
      <c r="AD72">
        <v>30000</v>
      </c>
      <c r="AE72">
        <f t="shared" si="11"/>
        <v>1.0368962239695843</v>
      </c>
      <c r="AO72">
        <v>1</v>
      </c>
      <c r="AP72">
        <v>1</v>
      </c>
      <c r="AQ72">
        <v>413.25</v>
      </c>
      <c r="AR72">
        <v>293.25</v>
      </c>
      <c r="AS72">
        <f t="shared" si="9"/>
        <v>1</v>
      </c>
      <c r="AU72">
        <v>1</v>
      </c>
      <c r="AV72">
        <v>1</v>
      </c>
      <c r="AW72">
        <v>4.6199999999999998E-2</v>
      </c>
      <c r="AX72">
        <v>1</v>
      </c>
      <c r="BB72">
        <f t="shared" si="12"/>
        <v>0</v>
      </c>
    </row>
    <row r="73" spans="1:54" x14ac:dyDescent="0.25">
      <c r="A73">
        <v>1</v>
      </c>
      <c r="B73">
        <v>5</v>
      </c>
      <c r="C73">
        <v>0</v>
      </c>
      <c r="D73">
        <v>404.4</v>
      </c>
      <c r="E73">
        <v>293.25</v>
      </c>
      <c r="F73">
        <v>30000</v>
      </c>
      <c r="G73">
        <f t="shared" si="10"/>
        <v>1.0796221322537114</v>
      </c>
      <c r="I73">
        <v>1</v>
      </c>
      <c r="J73">
        <v>5</v>
      </c>
      <c r="K73">
        <v>30</v>
      </c>
      <c r="L73">
        <v>403.96</v>
      </c>
      <c r="M73">
        <v>293.25</v>
      </c>
      <c r="N73">
        <v>30000</v>
      </c>
      <c r="O73">
        <f t="shared" si="8"/>
        <v>1.0839129256616387</v>
      </c>
      <c r="Q73">
        <v>1</v>
      </c>
      <c r="R73">
        <v>5</v>
      </c>
      <c r="S73">
        <v>60</v>
      </c>
      <c r="T73">
        <v>403.11</v>
      </c>
      <c r="U73">
        <v>293.25</v>
      </c>
      <c r="V73">
        <v>30000</v>
      </c>
      <c r="W73">
        <f t="shared" si="7"/>
        <v>1.0922992900054613</v>
      </c>
      <c r="Y73">
        <v>1</v>
      </c>
      <c r="Z73">
        <v>5</v>
      </c>
      <c r="AA73">
        <v>90</v>
      </c>
      <c r="AB73">
        <v>402.67</v>
      </c>
      <c r="AC73">
        <v>293.25</v>
      </c>
      <c r="AD73">
        <v>30000</v>
      </c>
      <c r="AE73">
        <f t="shared" si="11"/>
        <v>1.0966916468652896</v>
      </c>
      <c r="AO73">
        <v>1</v>
      </c>
      <c r="AP73">
        <v>2</v>
      </c>
      <c r="AQ73">
        <v>409.17</v>
      </c>
      <c r="AR73">
        <v>293.25</v>
      </c>
      <c r="AS73">
        <f t="shared" si="9"/>
        <v>1.0351966873706002</v>
      </c>
      <c r="AU73">
        <v>2</v>
      </c>
      <c r="AV73">
        <v>1</v>
      </c>
      <c r="AW73">
        <v>4.6199999999999998E-2</v>
      </c>
      <c r="AX73">
        <v>1.0351999999999999</v>
      </c>
      <c r="BB73">
        <f t="shared" si="12"/>
        <v>3.200000000087578E-6</v>
      </c>
    </row>
    <row r="74" spans="1:54" x14ac:dyDescent="0.25">
      <c r="A74">
        <v>1</v>
      </c>
      <c r="B74">
        <v>10</v>
      </c>
      <c r="C74">
        <v>0</v>
      </c>
      <c r="D74">
        <v>401.23</v>
      </c>
      <c r="E74">
        <v>293.25</v>
      </c>
      <c r="F74">
        <v>30000</v>
      </c>
      <c r="G74">
        <f t="shared" si="10"/>
        <v>1.1113169105389886</v>
      </c>
      <c r="I74">
        <v>1</v>
      </c>
      <c r="J74">
        <v>10</v>
      </c>
      <c r="K74">
        <v>30</v>
      </c>
      <c r="L74">
        <v>400.48</v>
      </c>
      <c r="M74">
        <v>293.25</v>
      </c>
      <c r="N74">
        <v>30000</v>
      </c>
      <c r="O74">
        <f t="shared" si="8"/>
        <v>1.1190898069570081</v>
      </c>
      <c r="Q74">
        <v>1</v>
      </c>
      <c r="R74">
        <v>10</v>
      </c>
      <c r="S74">
        <v>60</v>
      </c>
      <c r="T74">
        <v>399.09</v>
      </c>
      <c r="U74">
        <v>293.25</v>
      </c>
      <c r="V74">
        <v>30000</v>
      </c>
      <c r="W74">
        <f t="shared" si="7"/>
        <v>1.1337868480725626</v>
      </c>
      <c r="Y74">
        <v>1</v>
      </c>
      <c r="Z74">
        <v>10</v>
      </c>
      <c r="AA74">
        <v>90</v>
      </c>
      <c r="AB74">
        <v>398.36</v>
      </c>
      <c r="AC74">
        <v>293.25</v>
      </c>
      <c r="AD74">
        <v>30000</v>
      </c>
      <c r="AE74">
        <f t="shared" si="11"/>
        <v>1.1416611169251258</v>
      </c>
      <c r="AO74">
        <v>1</v>
      </c>
      <c r="AP74">
        <v>5</v>
      </c>
      <c r="AQ74">
        <v>403.53</v>
      </c>
      <c r="AR74">
        <v>293.25</v>
      </c>
      <c r="AS74">
        <f t="shared" si="9"/>
        <v>1.0881392818280742</v>
      </c>
      <c r="AU74">
        <v>5</v>
      </c>
      <c r="AV74">
        <v>1</v>
      </c>
      <c r="AW74">
        <v>4.6199999999999998E-2</v>
      </c>
      <c r="AX74">
        <v>1.0831999999999999</v>
      </c>
      <c r="BB74">
        <f t="shared" si="12"/>
        <v>-4.539200000000224E-3</v>
      </c>
    </row>
    <row r="75" spans="1:54" x14ac:dyDescent="0.25">
      <c r="A75">
        <v>1</v>
      </c>
      <c r="B75">
        <v>20</v>
      </c>
      <c r="C75">
        <v>0</v>
      </c>
      <c r="D75">
        <v>398.84</v>
      </c>
      <c r="E75">
        <v>293.25</v>
      </c>
      <c r="F75">
        <v>30000</v>
      </c>
      <c r="G75">
        <f t="shared" si="10"/>
        <v>1.1364712567477984</v>
      </c>
      <c r="I75">
        <v>1</v>
      </c>
      <c r="J75">
        <v>20</v>
      </c>
      <c r="K75">
        <v>30</v>
      </c>
      <c r="L75">
        <v>397.84</v>
      </c>
      <c r="M75">
        <v>293.25</v>
      </c>
      <c r="N75">
        <v>30000</v>
      </c>
      <c r="O75">
        <f t="shared" si="8"/>
        <v>1.1473372215316955</v>
      </c>
      <c r="Q75">
        <v>1</v>
      </c>
      <c r="R75">
        <v>20</v>
      </c>
      <c r="S75">
        <v>60</v>
      </c>
      <c r="T75">
        <v>396.05</v>
      </c>
      <c r="U75">
        <v>293.25</v>
      </c>
      <c r="V75">
        <v>30000</v>
      </c>
      <c r="W75">
        <f t="shared" si="7"/>
        <v>1.1673151750972761</v>
      </c>
      <c r="Y75">
        <v>1</v>
      </c>
      <c r="Z75">
        <v>20</v>
      </c>
      <c r="AA75">
        <v>90</v>
      </c>
      <c r="AB75">
        <v>395.07</v>
      </c>
      <c r="AC75">
        <v>293.25</v>
      </c>
      <c r="AD75">
        <v>30000</v>
      </c>
      <c r="AE75">
        <f t="shared" si="11"/>
        <v>1.1785503830288746</v>
      </c>
      <c r="AO75">
        <v>1</v>
      </c>
      <c r="AP75">
        <v>10</v>
      </c>
      <c r="AQ75">
        <v>399.77</v>
      </c>
      <c r="AR75">
        <v>293.25</v>
      </c>
      <c r="AS75">
        <f t="shared" si="9"/>
        <v>1.1265490048817126</v>
      </c>
      <c r="AU75">
        <v>10</v>
      </c>
      <c r="AV75">
        <v>1</v>
      </c>
      <c r="AW75">
        <v>4.6199999999999998E-2</v>
      </c>
      <c r="AX75">
        <v>1.1122000000000001</v>
      </c>
      <c r="BB75">
        <f t="shared" si="12"/>
        <v>-1.273713333333349E-2</v>
      </c>
    </row>
    <row r="76" spans="1:54" x14ac:dyDescent="0.25">
      <c r="A76">
        <v>2</v>
      </c>
      <c r="B76">
        <v>0.2</v>
      </c>
      <c r="C76">
        <v>0</v>
      </c>
      <c r="D76">
        <v>358.14</v>
      </c>
      <c r="E76">
        <v>293.25</v>
      </c>
      <c r="F76">
        <v>30000</v>
      </c>
      <c r="G76">
        <f t="shared" si="10"/>
        <v>1.8492834026814613</v>
      </c>
      <c r="I76">
        <v>2</v>
      </c>
      <c r="J76">
        <v>0.2</v>
      </c>
      <c r="K76">
        <v>30</v>
      </c>
      <c r="L76">
        <v>357.82</v>
      </c>
      <c r="M76">
        <v>293.25</v>
      </c>
      <c r="N76">
        <v>30000</v>
      </c>
      <c r="O76">
        <f t="shared" si="8"/>
        <v>1.8584481957565435</v>
      </c>
      <c r="Q76">
        <v>2</v>
      </c>
      <c r="R76">
        <v>0.2</v>
      </c>
      <c r="S76">
        <v>60</v>
      </c>
      <c r="T76">
        <v>357.17</v>
      </c>
      <c r="U76">
        <v>293.25</v>
      </c>
      <c r="V76">
        <v>30000</v>
      </c>
      <c r="W76">
        <f t="shared" si="7"/>
        <v>1.8773466833541923</v>
      </c>
      <c r="Y76">
        <v>2</v>
      </c>
      <c r="Z76">
        <v>0.2</v>
      </c>
      <c r="AA76">
        <v>90</v>
      </c>
      <c r="AB76">
        <v>356.85</v>
      </c>
      <c r="AC76">
        <v>293.25</v>
      </c>
      <c r="AD76">
        <v>30000</v>
      </c>
      <c r="AE76">
        <f t="shared" si="11"/>
        <v>1.886792452830188</v>
      </c>
      <c r="AO76">
        <v>1</v>
      </c>
      <c r="AP76">
        <v>20</v>
      </c>
      <c r="AQ76">
        <v>396.92</v>
      </c>
      <c r="AR76">
        <v>293.25</v>
      </c>
      <c r="AS76">
        <f t="shared" si="9"/>
        <v>1.1575190508343782</v>
      </c>
      <c r="AU76">
        <v>20</v>
      </c>
      <c r="AV76">
        <v>1</v>
      </c>
      <c r="AW76">
        <v>4.6199999999999998E-2</v>
      </c>
      <c r="AX76">
        <v>1.1319999999999999</v>
      </c>
      <c r="BB76">
        <f t="shared" si="12"/>
        <v>-2.2046333333333348E-2</v>
      </c>
    </row>
    <row r="77" spans="1:54" x14ac:dyDescent="0.25">
      <c r="A77">
        <v>2</v>
      </c>
      <c r="B77">
        <v>0.5</v>
      </c>
      <c r="C77">
        <v>0</v>
      </c>
      <c r="D77">
        <v>356.67</v>
      </c>
      <c r="E77">
        <v>293.25</v>
      </c>
      <c r="F77">
        <v>30000</v>
      </c>
      <c r="G77">
        <f t="shared" si="10"/>
        <v>1.8921475875118254</v>
      </c>
      <c r="I77">
        <v>2</v>
      </c>
      <c r="J77">
        <v>0.5</v>
      </c>
      <c r="K77">
        <v>30</v>
      </c>
      <c r="L77">
        <v>356.5</v>
      </c>
      <c r="M77">
        <v>293.25</v>
      </c>
      <c r="N77">
        <v>30000</v>
      </c>
      <c r="O77">
        <f t="shared" si="8"/>
        <v>1.8972332015810276</v>
      </c>
      <c r="Q77">
        <v>2</v>
      </c>
      <c r="R77">
        <v>0.5</v>
      </c>
      <c r="S77">
        <v>60</v>
      </c>
      <c r="T77">
        <v>356.18</v>
      </c>
      <c r="U77">
        <v>293.25</v>
      </c>
      <c r="V77">
        <v>30000</v>
      </c>
      <c r="W77">
        <f t="shared" si="7"/>
        <v>1.9068806610519622</v>
      </c>
      <c r="Y77">
        <v>2</v>
      </c>
      <c r="Z77">
        <v>0.5</v>
      </c>
      <c r="AA77">
        <v>90</v>
      </c>
      <c r="AB77">
        <v>356.02</v>
      </c>
      <c r="AC77">
        <v>293.25</v>
      </c>
      <c r="AD77">
        <v>30000</v>
      </c>
      <c r="AE77">
        <f t="shared" si="11"/>
        <v>1.9117412776804212</v>
      </c>
      <c r="AO77">
        <v>2</v>
      </c>
      <c r="AP77">
        <v>0.2</v>
      </c>
      <c r="AQ77">
        <v>357.49</v>
      </c>
      <c r="AR77">
        <v>293.25</v>
      </c>
      <c r="AS77">
        <f t="shared" si="9"/>
        <v>1.8679950186799499</v>
      </c>
      <c r="AU77">
        <v>0.2</v>
      </c>
      <c r="AV77">
        <v>2</v>
      </c>
      <c r="AW77">
        <v>4.6199999999999998E-2</v>
      </c>
      <c r="AX77">
        <v>1.8824000000000001</v>
      </c>
      <c r="BB77">
        <f t="shared" si="12"/>
        <v>7.7114666666668703E-3</v>
      </c>
    </row>
    <row r="78" spans="1:54" x14ac:dyDescent="0.25">
      <c r="A78">
        <v>2</v>
      </c>
      <c r="B78">
        <v>1</v>
      </c>
      <c r="C78">
        <v>0</v>
      </c>
      <c r="D78">
        <v>355.09</v>
      </c>
      <c r="E78">
        <v>293.25</v>
      </c>
      <c r="F78">
        <v>30000</v>
      </c>
      <c r="G78">
        <f t="shared" si="10"/>
        <v>1.9404915912031055</v>
      </c>
      <c r="I78">
        <v>2</v>
      </c>
      <c r="J78">
        <v>1</v>
      </c>
      <c r="K78">
        <v>30</v>
      </c>
      <c r="L78">
        <v>355.04</v>
      </c>
      <c r="M78">
        <v>293.25</v>
      </c>
      <c r="N78">
        <v>30000</v>
      </c>
      <c r="O78">
        <f t="shared" si="8"/>
        <v>1.9420618223013426</v>
      </c>
      <c r="Q78">
        <v>2</v>
      </c>
      <c r="R78">
        <v>1</v>
      </c>
      <c r="S78">
        <v>60</v>
      </c>
      <c r="T78">
        <v>354.95</v>
      </c>
      <c r="U78">
        <v>293.25</v>
      </c>
      <c r="V78">
        <v>30000</v>
      </c>
      <c r="W78">
        <f t="shared" si="7"/>
        <v>1.9448946515397085</v>
      </c>
      <c r="Y78">
        <v>2</v>
      </c>
      <c r="Z78">
        <v>1</v>
      </c>
      <c r="AA78">
        <v>90</v>
      </c>
      <c r="AB78">
        <v>354.9</v>
      </c>
      <c r="AC78">
        <v>293.25</v>
      </c>
      <c r="AD78">
        <v>30000</v>
      </c>
      <c r="AE78">
        <f t="shared" si="11"/>
        <v>1.9464720194647209</v>
      </c>
      <c r="AO78">
        <v>2</v>
      </c>
      <c r="AP78">
        <v>0.5</v>
      </c>
      <c r="AQ78">
        <v>356.34</v>
      </c>
      <c r="AR78">
        <v>293.25</v>
      </c>
      <c r="AS78">
        <f t="shared" si="9"/>
        <v>1.9020446980504049</v>
      </c>
      <c r="AU78">
        <v>0.5</v>
      </c>
      <c r="AV78">
        <v>2</v>
      </c>
      <c r="AW78">
        <v>4.6199999999999998E-2</v>
      </c>
      <c r="AX78">
        <v>1.9085000000000001</v>
      </c>
      <c r="BB78">
        <f t="shared" si="12"/>
        <v>3.3938749999996775E-3</v>
      </c>
    </row>
    <row r="79" spans="1:54" x14ac:dyDescent="0.25">
      <c r="A79">
        <v>2</v>
      </c>
      <c r="B79">
        <v>2</v>
      </c>
      <c r="C79">
        <v>0</v>
      </c>
      <c r="D79">
        <v>353.25</v>
      </c>
      <c r="E79">
        <v>293.25</v>
      </c>
      <c r="F79">
        <v>30000</v>
      </c>
      <c r="G79">
        <f t="shared" si="10"/>
        <v>2</v>
      </c>
      <c r="I79">
        <v>2</v>
      </c>
      <c r="J79">
        <v>2</v>
      </c>
      <c r="K79">
        <v>30</v>
      </c>
      <c r="L79">
        <v>353.25</v>
      </c>
      <c r="M79">
        <v>293.25</v>
      </c>
      <c r="N79">
        <v>30000</v>
      </c>
      <c r="O79">
        <f t="shared" si="8"/>
        <v>2</v>
      </c>
      <c r="Q79">
        <v>2</v>
      </c>
      <c r="R79">
        <v>2</v>
      </c>
      <c r="S79">
        <v>60</v>
      </c>
      <c r="T79">
        <v>353.25</v>
      </c>
      <c r="U79">
        <v>293.25</v>
      </c>
      <c r="V79">
        <v>30000</v>
      </c>
      <c r="W79">
        <f t="shared" si="7"/>
        <v>2</v>
      </c>
      <c r="Y79">
        <v>2</v>
      </c>
      <c r="Z79">
        <v>2</v>
      </c>
      <c r="AA79">
        <v>90</v>
      </c>
      <c r="AB79">
        <v>353.25</v>
      </c>
      <c r="AC79">
        <v>293.25</v>
      </c>
      <c r="AD79">
        <v>30000</v>
      </c>
      <c r="AE79">
        <f t="shared" si="11"/>
        <v>2</v>
      </c>
      <c r="AO79">
        <v>2</v>
      </c>
      <c r="AP79">
        <v>1</v>
      </c>
      <c r="AQ79">
        <v>354.99</v>
      </c>
      <c r="AR79">
        <v>293.25</v>
      </c>
      <c r="AS79">
        <f t="shared" si="9"/>
        <v>1.9436345966958208</v>
      </c>
      <c r="AU79">
        <v>1</v>
      </c>
      <c r="AV79">
        <v>2</v>
      </c>
      <c r="AW79">
        <v>4.6199999999999998E-2</v>
      </c>
      <c r="AX79">
        <v>1.9450000000000001</v>
      </c>
      <c r="BB79">
        <f t="shared" si="12"/>
        <v>7.025000000002112E-4</v>
      </c>
    </row>
    <row r="80" spans="1:54" x14ac:dyDescent="0.25">
      <c r="A80">
        <v>2</v>
      </c>
      <c r="B80">
        <v>5</v>
      </c>
      <c r="C80">
        <v>0</v>
      </c>
      <c r="D80">
        <v>350.68</v>
      </c>
      <c r="E80">
        <v>293.25</v>
      </c>
      <c r="F80">
        <v>30000</v>
      </c>
      <c r="G80">
        <f t="shared" si="10"/>
        <v>2.0895002611875322</v>
      </c>
      <c r="I80">
        <v>2</v>
      </c>
      <c r="J80">
        <v>5</v>
      </c>
      <c r="K80">
        <v>30</v>
      </c>
      <c r="L80">
        <v>350.6</v>
      </c>
      <c r="M80">
        <v>293.25</v>
      </c>
      <c r="N80">
        <v>30000</v>
      </c>
      <c r="O80">
        <f t="shared" si="8"/>
        <v>2.0924149956408011</v>
      </c>
      <c r="Q80">
        <v>2</v>
      </c>
      <c r="R80">
        <v>5</v>
      </c>
      <c r="S80">
        <v>60</v>
      </c>
      <c r="T80">
        <v>350.44</v>
      </c>
      <c r="U80">
        <v>293.25</v>
      </c>
      <c r="V80">
        <v>30000</v>
      </c>
      <c r="W80">
        <f t="shared" si="7"/>
        <v>2.0982689281342894</v>
      </c>
      <c r="Y80">
        <v>2</v>
      </c>
      <c r="Z80">
        <v>5</v>
      </c>
      <c r="AA80">
        <v>90</v>
      </c>
      <c r="AB80">
        <v>350.36</v>
      </c>
      <c r="AC80">
        <v>293.25</v>
      </c>
      <c r="AD80">
        <v>30000</v>
      </c>
      <c r="AE80">
        <f t="shared" si="11"/>
        <v>2.1012081947119587</v>
      </c>
      <c r="AO80">
        <v>2</v>
      </c>
      <c r="AP80">
        <v>2</v>
      </c>
      <c r="AQ80">
        <v>353.25</v>
      </c>
      <c r="AR80">
        <v>293.25</v>
      </c>
      <c r="AS80">
        <f t="shared" si="9"/>
        <v>2</v>
      </c>
      <c r="AU80">
        <v>2</v>
      </c>
      <c r="AV80">
        <v>2</v>
      </c>
      <c r="AW80">
        <v>4.6199999999999998E-2</v>
      </c>
      <c r="AX80">
        <v>2</v>
      </c>
      <c r="BB80">
        <f t="shared" si="12"/>
        <v>0</v>
      </c>
    </row>
    <row r="81" spans="1:54" x14ac:dyDescent="0.25">
      <c r="A81">
        <v>2</v>
      </c>
      <c r="B81">
        <v>10</v>
      </c>
      <c r="C81">
        <v>0</v>
      </c>
      <c r="D81">
        <v>348.83</v>
      </c>
      <c r="E81">
        <v>293.25</v>
      </c>
      <c r="F81">
        <v>30000</v>
      </c>
      <c r="G81">
        <f t="shared" si="10"/>
        <v>2.159050017992084</v>
      </c>
      <c r="I81">
        <v>2</v>
      </c>
      <c r="J81">
        <v>10</v>
      </c>
      <c r="K81">
        <v>30</v>
      </c>
      <c r="L81">
        <v>348.6</v>
      </c>
      <c r="M81">
        <v>293.25</v>
      </c>
      <c r="N81">
        <v>30000</v>
      </c>
      <c r="O81">
        <f t="shared" si="8"/>
        <v>2.1680216802168011</v>
      </c>
      <c r="Q81">
        <v>2</v>
      </c>
      <c r="R81">
        <v>10</v>
      </c>
      <c r="S81">
        <v>60</v>
      </c>
      <c r="T81">
        <v>348.18</v>
      </c>
      <c r="U81">
        <v>293.25</v>
      </c>
      <c r="V81">
        <v>30000</v>
      </c>
      <c r="W81">
        <f t="shared" si="7"/>
        <v>2.1845985800109227</v>
      </c>
      <c r="Y81">
        <v>2</v>
      </c>
      <c r="Z81">
        <v>10</v>
      </c>
      <c r="AA81">
        <v>90</v>
      </c>
      <c r="AB81">
        <v>347.96</v>
      </c>
      <c r="AC81">
        <v>293.25</v>
      </c>
      <c r="AD81">
        <v>30000</v>
      </c>
      <c r="AE81">
        <f t="shared" si="11"/>
        <v>2.1933832937305802</v>
      </c>
      <c r="AO81">
        <v>2</v>
      </c>
      <c r="AP81">
        <v>5</v>
      </c>
      <c r="AQ81">
        <v>350.52</v>
      </c>
      <c r="AR81">
        <v>293.25</v>
      </c>
      <c r="AS81">
        <f t="shared" si="9"/>
        <v>2.0953378732320593</v>
      </c>
      <c r="AU81">
        <v>5</v>
      </c>
      <c r="AV81">
        <v>2</v>
      </c>
      <c r="AW81">
        <v>4.6199999999999998E-2</v>
      </c>
      <c r="AX81">
        <v>2.0945</v>
      </c>
      <c r="BB81">
        <f t="shared" si="12"/>
        <v>-3.9987500000030325E-4</v>
      </c>
    </row>
    <row r="82" spans="1:54" x14ac:dyDescent="0.25">
      <c r="A82">
        <v>2</v>
      </c>
      <c r="B82">
        <v>20</v>
      </c>
      <c r="C82">
        <v>0</v>
      </c>
      <c r="D82">
        <v>347.24</v>
      </c>
      <c r="E82">
        <v>293.25</v>
      </c>
      <c r="F82">
        <v>30000</v>
      </c>
      <c r="G82">
        <f t="shared" si="10"/>
        <v>2.2226338210779772</v>
      </c>
      <c r="I82">
        <v>2</v>
      </c>
      <c r="J82">
        <v>20</v>
      </c>
      <c r="K82">
        <v>30</v>
      </c>
      <c r="L82">
        <v>346.87</v>
      </c>
      <c r="M82">
        <v>293.25</v>
      </c>
      <c r="N82">
        <v>30000</v>
      </c>
      <c r="O82">
        <f t="shared" si="8"/>
        <v>2.2379709063782167</v>
      </c>
      <c r="Q82">
        <v>2</v>
      </c>
      <c r="R82">
        <v>20</v>
      </c>
      <c r="S82">
        <v>60</v>
      </c>
      <c r="T82">
        <v>346.17</v>
      </c>
      <c r="U82">
        <v>293.25</v>
      </c>
      <c r="V82">
        <v>30000</v>
      </c>
      <c r="W82">
        <f t="shared" si="7"/>
        <v>2.2675736961451238</v>
      </c>
      <c r="Y82">
        <v>2</v>
      </c>
      <c r="Z82">
        <v>20</v>
      </c>
      <c r="AA82">
        <v>90</v>
      </c>
      <c r="AB82">
        <v>345.81</v>
      </c>
      <c r="AC82">
        <v>293.25</v>
      </c>
      <c r="AD82">
        <v>30000</v>
      </c>
      <c r="AE82">
        <f t="shared" si="11"/>
        <v>2.2831050228310503</v>
      </c>
      <c r="AO82">
        <v>2</v>
      </c>
      <c r="AP82">
        <v>10</v>
      </c>
      <c r="AQ82">
        <v>348.39</v>
      </c>
      <c r="AR82">
        <v>293.25</v>
      </c>
      <c r="AS82">
        <f t="shared" si="9"/>
        <v>2.1762785636561484</v>
      </c>
      <c r="AU82">
        <v>10</v>
      </c>
      <c r="AV82">
        <v>2</v>
      </c>
      <c r="AW82">
        <v>4.6199999999999998E-2</v>
      </c>
      <c r="AX82">
        <v>2.1663999999999999</v>
      </c>
      <c r="BB82">
        <f t="shared" si="12"/>
        <v>-4.539200000000224E-3</v>
      </c>
    </row>
    <row r="83" spans="1:54" x14ac:dyDescent="0.25">
      <c r="A83">
        <v>5</v>
      </c>
      <c r="B83">
        <v>0.2</v>
      </c>
      <c r="C83">
        <v>0</v>
      </c>
      <c r="D83">
        <v>319.52999999999997</v>
      </c>
      <c r="E83">
        <v>293.25</v>
      </c>
      <c r="F83">
        <v>30000</v>
      </c>
      <c r="G83">
        <f t="shared" si="10"/>
        <v>4.5662100456621051</v>
      </c>
      <c r="I83">
        <v>5</v>
      </c>
      <c r="J83">
        <v>0.2</v>
      </c>
      <c r="K83">
        <v>30</v>
      </c>
      <c r="L83">
        <v>319.36</v>
      </c>
      <c r="M83">
        <v>293.25</v>
      </c>
      <c r="N83">
        <v>30000</v>
      </c>
      <c r="O83">
        <f t="shared" si="8"/>
        <v>4.5959402527767113</v>
      </c>
      <c r="Q83">
        <v>5</v>
      </c>
      <c r="R83">
        <v>0.2</v>
      </c>
      <c r="S83">
        <v>60</v>
      </c>
      <c r="T83">
        <v>319.01</v>
      </c>
      <c r="U83">
        <v>293.25</v>
      </c>
      <c r="V83">
        <v>30000</v>
      </c>
      <c r="W83">
        <f t="shared" si="7"/>
        <v>4.6583850931677038</v>
      </c>
      <c r="Y83">
        <v>5</v>
      </c>
      <c r="Z83">
        <v>0.2</v>
      </c>
      <c r="AA83">
        <v>90</v>
      </c>
      <c r="AB83">
        <v>318.83999999999997</v>
      </c>
      <c r="AC83">
        <v>293.25</v>
      </c>
      <c r="AD83">
        <v>30000</v>
      </c>
      <c r="AE83">
        <f t="shared" si="11"/>
        <v>4.6893317702227479</v>
      </c>
      <c r="AO83">
        <v>2</v>
      </c>
      <c r="AP83">
        <v>20</v>
      </c>
      <c r="AQ83">
        <v>346.51</v>
      </c>
      <c r="AR83">
        <v>293.25</v>
      </c>
      <c r="AS83">
        <f t="shared" si="9"/>
        <v>2.2530980097634252</v>
      </c>
      <c r="AU83">
        <v>20</v>
      </c>
      <c r="AV83">
        <v>2</v>
      </c>
      <c r="AW83">
        <v>4.6199999999999998E-2</v>
      </c>
      <c r="AX83">
        <v>2.2244999999999999</v>
      </c>
      <c r="BB83">
        <f t="shared" si="12"/>
        <v>-1.2692750000000261E-2</v>
      </c>
    </row>
    <row r="84" spans="1:54" x14ac:dyDescent="0.25">
      <c r="A84">
        <v>5</v>
      </c>
      <c r="B84">
        <v>0.5</v>
      </c>
      <c r="C84">
        <v>0</v>
      </c>
      <c r="D84">
        <v>319.20999999999998</v>
      </c>
      <c r="E84">
        <v>293.25</v>
      </c>
      <c r="F84">
        <v>30000</v>
      </c>
      <c r="G84">
        <f t="shared" si="10"/>
        <v>4.6224961479198807</v>
      </c>
      <c r="I84">
        <v>5</v>
      </c>
      <c r="J84">
        <v>0.5</v>
      </c>
      <c r="K84">
        <v>30</v>
      </c>
      <c r="L84">
        <v>319.08</v>
      </c>
      <c r="M84">
        <v>293.25</v>
      </c>
      <c r="N84">
        <v>30000</v>
      </c>
      <c r="O84">
        <f t="shared" si="8"/>
        <v>4.6457607433217216</v>
      </c>
      <c r="Q84">
        <v>5</v>
      </c>
      <c r="R84">
        <v>0.5</v>
      </c>
      <c r="S84">
        <v>60</v>
      </c>
      <c r="T84">
        <v>318.82</v>
      </c>
      <c r="U84">
        <v>293.25</v>
      </c>
      <c r="V84">
        <v>30000</v>
      </c>
      <c r="W84">
        <f t="shared" si="7"/>
        <v>4.6929996089167005</v>
      </c>
      <c r="Y84">
        <v>5</v>
      </c>
      <c r="Z84">
        <v>0.5</v>
      </c>
      <c r="AA84">
        <v>90</v>
      </c>
      <c r="AB84">
        <v>318.69</v>
      </c>
      <c r="AC84">
        <v>293.25</v>
      </c>
      <c r="AD84">
        <v>30000</v>
      </c>
      <c r="AE84">
        <f t="shared" si="11"/>
        <v>4.716981132075472</v>
      </c>
      <c r="AO84">
        <v>5</v>
      </c>
      <c r="AP84">
        <v>0.2</v>
      </c>
      <c r="AQ84">
        <v>319.18</v>
      </c>
      <c r="AR84">
        <v>293.25</v>
      </c>
      <c r="AS84">
        <f t="shared" si="9"/>
        <v>4.6278441959120693</v>
      </c>
      <c r="AU84">
        <v>0.2</v>
      </c>
      <c r="AV84">
        <v>5</v>
      </c>
      <c r="AW84">
        <v>4.6199999999999998E-2</v>
      </c>
      <c r="AX84">
        <v>4.6769999999999996</v>
      </c>
      <c r="BB84">
        <f t="shared" si="12"/>
        <v>1.0621750000000277E-2</v>
      </c>
    </row>
    <row r="85" spans="1:54" x14ac:dyDescent="0.25">
      <c r="A85">
        <v>5</v>
      </c>
      <c r="B85">
        <v>1</v>
      </c>
      <c r="C85">
        <v>0</v>
      </c>
      <c r="D85">
        <v>318.79000000000002</v>
      </c>
      <c r="E85">
        <v>293.25</v>
      </c>
      <c r="F85">
        <v>30000</v>
      </c>
      <c r="G85">
        <f t="shared" si="10"/>
        <v>4.6985121378230188</v>
      </c>
      <c r="I85">
        <v>5</v>
      </c>
      <c r="J85">
        <v>1</v>
      </c>
      <c r="K85">
        <v>30</v>
      </c>
      <c r="L85">
        <v>318.70999999999998</v>
      </c>
      <c r="M85">
        <v>293.25</v>
      </c>
      <c r="N85">
        <v>30000</v>
      </c>
      <c r="O85">
        <f t="shared" si="8"/>
        <v>4.7132757266300116</v>
      </c>
      <c r="Q85">
        <v>5</v>
      </c>
      <c r="R85">
        <v>1</v>
      </c>
      <c r="S85">
        <v>60</v>
      </c>
      <c r="T85">
        <v>318.54000000000002</v>
      </c>
      <c r="U85">
        <v>293.25</v>
      </c>
      <c r="V85">
        <v>30000</v>
      </c>
      <c r="W85">
        <f t="shared" si="7"/>
        <v>4.7449584816132822</v>
      </c>
      <c r="Y85">
        <v>5</v>
      </c>
      <c r="Z85">
        <v>1</v>
      </c>
      <c r="AA85">
        <v>90</v>
      </c>
      <c r="AB85">
        <v>318.45999999999998</v>
      </c>
      <c r="AC85">
        <v>293.25</v>
      </c>
      <c r="AD85">
        <v>30000</v>
      </c>
      <c r="AE85">
        <f t="shared" si="11"/>
        <v>4.7600158667195593</v>
      </c>
      <c r="AO85">
        <v>5</v>
      </c>
      <c r="AP85">
        <v>0.5</v>
      </c>
      <c r="AQ85">
        <v>318.95</v>
      </c>
      <c r="AR85">
        <v>293.25</v>
      </c>
      <c r="AS85">
        <f t="shared" si="9"/>
        <v>4.6692607003891071</v>
      </c>
      <c r="AU85">
        <v>0.5</v>
      </c>
      <c r="AV85">
        <v>5</v>
      </c>
      <c r="AW85">
        <v>4.6199999999999998E-2</v>
      </c>
      <c r="AX85">
        <v>4.7058999999999997</v>
      </c>
      <c r="BB85">
        <f t="shared" si="12"/>
        <v>7.8469166666661674E-3</v>
      </c>
    </row>
    <row r="86" spans="1:54" x14ac:dyDescent="0.25">
      <c r="A86">
        <v>5</v>
      </c>
      <c r="B86">
        <v>2</v>
      </c>
      <c r="C86">
        <v>0</v>
      </c>
      <c r="D86">
        <v>318.2</v>
      </c>
      <c r="E86">
        <v>293.25</v>
      </c>
      <c r="F86">
        <v>30000</v>
      </c>
      <c r="G86">
        <f t="shared" si="10"/>
        <v>4.809619238476956</v>
      </c>
      <c r="I86">
        <v>5</v>
      </c>
      <c r="J86">
        <v>2</v>
      </c>
      <c r="K86">
        <v>30</v>
      </c>
      <c r="L86">
        <v>318.17</v>
      </c>
      <c r="M86">
        <v>293.25</v>
      </c>
      <c r="N86">
        <v>30000</v>
      </c>
      <c r="O86">
        <f t="shared" si="8"/>
        <v>4.8154093097913293</v>
      </c>
      <c r="Q86">
        <v>5</v>
      </c>
      <c r="R86">
        <v>2</v>
      </c>
      <c r="S86">
        <v>60</v>
      </c>
      <c r="T86">
        <v>318.11</v>
      </c>
      <c r="U86">
        <v>293.25</v>
      </c>
      <c r="V86">
        <v>30000</v>
      </c>
      <c r="W86">
        <f t="shared" si="7"/>
        <v>4.8270313757039398</v>
      </c>
      <c r="Y86">
        <v>5</v>
      </c>
      <c r="Z86">
        <v>2</v>
      </c>
      <c r="AA86">
        <v>90</v>
      </c>
      <c r="AB86">
        <v>318.08</v>
      </c>
      <c r="AC86">
        <v>293.25</v>
      </c>
      <c r="AD86">
        <v>30000</v>
      </c>
      <c r="AE86">
        <f t="shared" si="11"/>
        <v>4.8328634716069301</v>
      </c>
      <c r="AO86">
        <v>5</v>
      </c>
      <c r="AP86">
        <v>1</v>
      </c>
      <c r="AQ86">
        <v>318.62</v>
      </c>
      <c r="AR86">
        <v>293.25</v>
      </c>
      <c r="AS86">
        <f t="shared" si="9"/>
        <v>4.7299960583366172</v>
      </c>
      <c r="AU86">
        <v>1</v>
      </c>
      <c r="AV86">
        <v>5</v>
      </c>
      <c r="AW86">
        <v>4.6199999999999998E-2</v>
      </c>
      <c r="AX86">
        <v>4.7504</v>
      </c>
      <c r="BB86">
        <f t="shared" si="12"/>
        <v>4.3137333333335094E-3</v>
      </c>
    </row>
    <row r="87" spans="1:54" x14ac:dyDescent="0.25">
      <c r="A87">
        <v>5</v>
      </c>
      <c r="B87">
        <v>5</v>
      </c>
      <c r="C87">
        <v>0</v>
      </c>
      <c r="D87">
        <v>317.25</v>
      </c>
      <c r="E87">
        <v>293.25</v>
      </c>
      <c r="F87">
        <v>30000</v>
      </c>
      <c r="G87">
        <f t="shared" si="10"/>
        <v>5</v>
      </c>
      <c r="I87">
        <v>5</v>
      </c>
      <c r="J87">
        <v>5</v>
      </c>
      <c r="K87">
        <v>30</v>
      </c>
      <c r="L87">
        <v>317.25</v>
      </c>
      <c r="M87">
        <v>293.25</v>
      </c>
      <c r="N87">
        <v>30000</v>
      </c>
      <c r="O87">
        <f t="shared" si="8"/>
        <v>5</v>
      </c>
      <c r="Q87">
        <v>5</v>
      </c>
      <c r="R87">
        <v>5</v>
      </c>
      <c r="S87">
        <v>60</v>
      </c>
      <c r="T87">
        <v>317.25</v>
      </c>
      <c r="U87">
        <v>293.25</v>
      </c>
      <c r="V87">
        <v>30000</v>
      </c>
      <c r="W87">
        <f t="shared" si="7"/>
        <v>5</v>
      </c>
      <c r="Y87">
        <v>5</v>
      </c>
      <c r="Z87">
        <v>5</v>
      </c>
      <c r="AA87">
        <v>90</v>
      </c>
      <c r="AB87">
        <v>317.25</v>
      </c>
      <c r="AC87">
        <v>293.25</v>
      </c>
      <c r="AD87">
        <v>30000</v>
      </c>
      <c r="AE87">
        <f t="shared" si="11"/>
        <v>5</v>
      </c>
      <c r="AO87">
        <v>5</v>
      </c>
      <c r="AP87">
        <v>2</v>
      </c>
      <c r="AQ87">
        <v>318.14</v>
      </c>
      <c r="AR87">
        <v>293.25</v>
      </c>
      <c r="AS87">
        <f t="shared" si="9"/>
        <v>4.8212133386902396</v>
      </c>
      <c r="AU87">
        <v>2</v>
      </c>
      <c r="AV87">
        <v>5</v>
      </c>
      <c r="AW87">
        <v>4.6199999999999998E-2</v>
      </c>
      <c r="AX87">
        <v>4.8281999999999998</v>
      </c>
      <c r="BB87">
        <f t="shared" si="12"/>
        <v>1.4491499999994321E-3</v>
      </c>
    </row>
    <row r="88" spans="1:54" x14ac:dyDescent="0.25">
      <c r="A88">
        <v>5</v>
      </c>
      <c r="B88">
        <v>10</v>
      </c>
      <c r="C88">
        <v>0</v>
      </c>
      <c r="D88">
        <v>316.47000000000003</v>
      </c>
      <c r="E88">
        <v>293.25</v>
      </c>
      <c r="F88">
        <v>30000</v>
      </c>
      <c r="G88">
        <f t="shared" si="10"/>
        <v>5.1679586563307431</v>
      </c>
      <c r="I88">
        <v>5</v>
      </c>
      <c r="J88">
        <v>10</v>
      </c>
      <c r="K88">
        <v>30</v>
      </c>
      <c r="L88">
        <v>316.45</v>
      </c>
      <c r="M88">
        <v>293.25</v>
      </c>
      <c r="N88">
        <v>30000</v>
      </c>
      <c r="O88">
        <f t="shared" si="8"/>
        <v>5.1724137931034511</v>
      </c>
      <c r="Q88">
        <v>5</v>
      </c>
      <c r="R88">
        <v>10</v>
      </c>
      <c r="S88">
        <v>60</v>
      </c>
      <c r="T88">
        <v>316.41000000000003</v>
      </c>
      <c r="U88">
        <v>293.25</v>
      </c>
      <c r="V88">
        <v>30000</v>
      </c>
      <c r="W88">
        <f t="shared" si="7"/>
        <v>5.1813471502590618</v>
      </c>
      <c r="Y88">
        <v>5</v>
      </c>
      <c r="Z88">
        <v>10</v>
      </c>
      <c r="AA88">
        <v>90</v>
      </c>
      <c r="AB88">
        <v>316.39999999999998</v>
      </c>
      <c r="AC88">
        <v>293.25</v>
      </c>
      <c r="AD88">
        <v>30000</v>
      </c>
      <c r="AE88">
        <f t="shared" si="11"/>
        <v>5.1835853131749507</v>
      </c>
      <c r="AO88">
        <v>5</v>
      </c>
      <c r="AP88">
        <v>5</v>
      </c>
      <c r="AQ88">
        <v>317.25</v>
      </c>
      <c r="AR88">
        <v>293.25</v>
      </c>
      <c r="AS88">
        <f t="shared" si="9"/>
        <v>5</v>
      </c>
      <c r="AU88">
        <v>5</v>
      </c>
      <c r="AV88">
        <v>5</v>
      </c>
      <c r="AW88">
        <v>4.6199999999999998E-2</v>
      </c>
      <c r="AX88">
        <v>5</v>
      </c>
      <c r="BB88">
        <f t="shared" si="12"/>
        <v>0</v>
      </c>
    </row>
    <row r="89" spans="1:54" x14ac:dyDescent="0.25">
      <c r="A89">
        <v>5</v>
      </c>
      <c r="B89">
        <v>20</v>
      </c>
      <c r="C89">
        <v>0</v>
      </c>
      <c r="D89">
        <v>315.70999999999998</v>
      </c>
      <c r="E89">
        <v>293.25</v>
      </c>
      <c r="F89">
        <v>30000</v>
      </c>
      <c r="G89">
        <f t="shared" si="10"/>
        <v>5.3428317008014297</v>
      </c>
      <c r="I89">
        <v>5</v>
      </c>
      <c r="J89">
        <v>20</v>
      </c>
      <c r="K89">
        <v>30</v>
      </c>
      <c r="L89">
        <v>315.64</v>
      </c>
      <c r="M89">
        <v>293.25</v>
      </c>
      <c r="N89">
        <v>30000</v>
      </c>
      <c r="O89">
        <f t="shared" si="8"/>
        <v>5.3595355069227368</v>
      </c>
      <c r="Q89">
        <v>5</v>
      </c>
      <c r="R89">
        <v>20</v>
      </c>
      <c r="S89">
        <v>60</v>
      </c>
      <c r="T89">
        <v>315.51</v>
      </c>
      <c r="U89">
        <v>293.25</v>
      </c>
      <c r="V89">
        <v>30000</v>
      </c>
      <c r="W89">
        <f t="shared" si="7"/>
        <v>5.3908355795148273</v>
      </c>
      <c r="Y89">
        <v>5</v>
      </c>
      <c r="Z89">
        <v>20</v>
      </c>
      <c r="AA89">
        <v>90</v>
      </c>
      <c r="AB89">
        <v>315.44</v>
      </c>
      <c r="AC89">
        <v>293.25</v>
      </c>
      <c r="AD89">
        <v>30000</v>
      </c>
      <c r="AE89">
        <f t="shared" si="11"/>
        <v>5.4078413699864809</v>
      </c>
      <c r="AO89">
        <v>5</v>
      </c>
      <c r="AP89">
        <v>10</v>
      </c>
      <c r="AQ89">
        <v>316.43</v>
      </c>
      <c r="AR89">
        <v>293.25</v>
      </c>
      <c r="AS89">
        <f t="shared" si="9"/>
        <v>5.1768766177739414</v>
      </c>
      <c r="AU89">
        <v>10</v>
      </c>
      <c r="AV89">
        <v>5</v>
      </c>
      <c r="AW89">
        <v>4.6199999999999998E-2</v>
      </c>
      <c r="AX89">
        <v>5.1759000000000004</v>
      </c>
      <c r="BB89">
        <f t="shared" si="12"/>
        <v>-1.8864999999959934E-4</v>
      </c>
    </row>
    <row r="90" spans="1:54" x14ac:dyDescent="0.25">
      <c r="A90">
        <v>10</v>
      </c>
      <c r="B90">
        <v>0.2</v>
      </c>
      <c r="C90">
        <v>0</v>
      </c>
      <c r="D90">
        <v>306.45</v>
      </c>
      <c r="E90">
        <v>293.25</v>
      </c>
      <c r="F90">
        <v>30000</v>
      </c>
      <c r="G90">
        <f t="shared" si="10"/>
        <v>9.0909090909090988</v>
      </c>
      <c r="I90">
        <v>10</v>
      </c>
      <c r="J90">
        <v>0.2</v>
      </c>
      <c r="K90">
        <v>30</v>
      </c>
      <c r="L90">
        <v>306.36</v>
      </c>
      <c r="M90">
        <v>293.25</v>
      </c>
      <c r="N90">
        <v>30000</v>
      </c>
      <c r="O90">
        <f t="shared" si="8"/>
        <v>9.1533180778031937</v>
      </c>
      <c r="Q90">
        <v>10</v>
      </c>
      <c r="R90">
        <v>0.2</v>
      </c>
      <c r="S90">
        <v>60</v>
      </c>
      <c r="T90">
        <v>306.17</v>
      </c>
      <c r="U90">
        <v>293.25</v>
      </c>
      <c r="V90">
        <v>30000</v>
      </c>
      <c r="W90">
        <f t="shared" si="7"/>
        <v>9.2879256965944155</v>
      </c>
      <c r="Y90">
        <v>10</v>
      </c>
      <c r="Z90">
        <v>0.2</v>
      </c>
      <c r="AA90">
        <v>90</v>
      </c>
      <c r="AB90">
        <v>306.07</v>
      </c>
      <c r="AC90">
        <v>293.25</v>
      </c>
      <c r="AD90">
        <v>30000</v>
      </c>
      <c r="AE90">
        <f t="shared" si="11"/>
        <v>9.3603744149766044</v>
      </c>
      <c r="AO90">
        <v>5</v>
      </c>
      <c r="AP90">
        <v>20</v>
      </c>
      <c r="AQ90">
        <v>315.57</v>
      </c>
      <c r="AR90">
        <v>293.25</v>
      </c>
      <c r="AS90">
        <f t="shared" si="9"/>
        <v>5.3763440860215068</v>
      </c>
      <c r="AU90">
        <v>20</v>
      </c>
      <c r="AV90">
        <v>5</v>
      </c>
      <c r="AW90">
        <v>4.6199999999999998E-2</v>
      </c>
      <c r="AX90">
        <v>5.3606999999999996</v>
      </c>
      <c r="BB90">
        <f t="shared" si="12"/>
        <v>-2.9098000000003462E-3</v>
      </c>
    </row>
    <row r="91" spans="1:54" x14ac:dyDescent="0.25">
      <c r="A91">
        <v>10</v>
      </c>
      <c r="B91">
        <v>0.5</v>
      </c>
      <c r="C91">
        <v>0</v>
      </c>
      <c r="D91">
        <v>306.36</v>
      </c>
      <c r="E91">
        <v>293.25</v>
      </c>
      <c r="F91">
        <v>30000</v>
      </c>
      <c r="G91">
        <f t="shared" si="10"/>
        <v>9.1533180778031937</v>
      </c>
      <c r="I91">
        <v>10</v>
      </c>
      <c r="J91">
        <v>0.5</v>
      </c>
      <c r="K91">
        <v>30</v>
      </c>
      <c r="L91">
        <v>306.27999999999997</v>
      </c>
      <c r="M91">
        <v>293.25</v>
      </c>
      <c r="N91">
        <v>30000</v>
      </c>
      <c r="O91">
        <f t="shared" si="8"/>
        <v>9.2095165003837494</v>
      </c>
      <c r="Q91">
        <v>10</v>
      </c>
      <c r="R91">
        <v>0.5</v>
      </c>
      <c r="S91">
        <v>60</v>
      </c>
      <c r="T91">
        <v>306.12</v>
      </c>
      <c r="U91">
        <v>293.25</v>
      </c>
      <c r="V91">
        <v>30000</v>
      </c>
      <c r="W91">
        <f t="shared" si="7"/>
        <v>9.3240093240093209</v>
      </c>
      <c r="Y91">
        <v>10</v>
      </c>
      <c r="Z91">
        <v>0.5</v>
      </c>
      <c r="AA91">
        <v>90</v>
      </c>
      <c r="AB91">
        <v>306.02999999999997</v>
      </c>
      <c r="AC91">
        <v>293.25</v>
      </c>
      <c r="AD91">
        <v>30000</v>
      </c>
      <c r="AE91">
        <f t="shared" si="11"/>
        <v>9.3896713615023675</v>
      </c>
      <c r="AO91">
        <v>10</v>
      </c>
      <c r="AP91">
        <v>0.2</v>
      </c>
      <c r="AQ91">
        <v>306.26</v>
      </c>
      <c r="AR91">
        <v>293.25</v>
      </c>
      <c r="AS91">
        <f t="shared" si="9"/>
        <v>9.2236740968485851</v>
      </c>
      <c r="AU91">
        <v>0.2</v>
      </c>
      <c r="AV91">
        <v>10</v>
      </c>
      <c r="AW91">
        <v>4.6199999999999998E-2</v>
      </c>
      <c r="AX91">
        <v>9.3339999999999996</v>
      </c>
      <c r="BB91">
        <f t="shared" si="12"/>
        <v>1.1961166666665852E-2</v>
      </c>
    </row>
    <row r="92" spans="1:54" x14ac:dyDescent="0.25">
      <c r="A92">
        <v>10</v>
      </c>
      <c r="B92">
        <v>1</v>
      </c>
      <c r="C92">
        <v>0</v>
      </c>
      <c r="D92">
        <v>306.23</v>
      </c>
      <c r="E92">
        <v>293.25</v>
      </c>
      <c r="F92">
        <v>30000</v>
      </c>
      <c r="G92">
        <f t="shared" si="10"/>
        <v>9.2449922958397401</v>
      </c>
      <c r="I92">
        <v>10</v>
      </c>
      <c r="J92">
        <v>1</v>
      </c>
      <c r="K92">
        <v>30</v>
      </c>
      <c r="L92">
        <v>306.16000000000003</v>
      </c>
      <c r="M92">
        <v>293.25</v>
      </c>
      <c r="N92">
        <v>30000</v>
      </c>
      <c r="O92">
        <f t="shared" si="8"/>
        <v>9.2951200619674488</v>
      </c>
      <c r="Q92">
        <v>10</v>
      </c>
      <c r="R92">
        <v>1</v>
      </c>
      <c r="S92">
        <v>60</v>
      </c>
      <c r="T92">
        <v>306.02999999999997</v>
      </c>
      <c r="U92">
        <v>293.25</v>
      </c>
      <c r="V92">
        <v>30000</v>
      </c>
      <c r="W92">
        <f t="shared" si="7"/>
        <v>9.3896713615023675</v>
      </c>
      <c r="Y92">
        <v>10</v>
      </c>
      <c r="Z92">
        <v>1</v>
      </c>
      <c r="AA92">
        <v>90</v>
      </c>
      <c r="AB92">
        <v>305.97000000000003</v>
      </c>
      <c r="AC92">
        <v>293.25</v>
      </c>
      <c r="AD92">
        <v>30000</v>
      </c>
      <c r="AE92">
        <f t="shared" si="11"/>
        <v>9.4339622641509226</v>
      </c>
      <c r="AO92">
        <v>10</v>
      </c>
      <c r="AP92">
        <v>0.5</v>
      </c>
      <c r="AQ92">
        <v>306.2</v>
      </c>
      <c r="AR92">
        <v>293.25</v>
      </c>
      <c r="AS92">
        <f t="shared" si="9"/>
        <v>9.2664092664092745</v>
      </c>
      <c r="AU92">
        <v>0.5</v>
      </c>
      <c r="AV92">
        <v>10</v>
      </c>
      <c r="AW92">
        <v>4.6199999999999998E-2</v>
      </c>
      <c r="AX92">
        <v>9.3638999999999992</v>
      </c>
      <c r="BB92">
        <f t="shared" si="12"/>
        <v>1.0520874999999029E-2</v>
      </c>
    </row>
    <row r="93" spans="1:54" x14ac:dyDescent="0.25">
      <c r="A93">
        <v>10</v>
      </c>
      <c r="B93">
        <v>2</v>
      </c>
      <c r="C93">
        <v>0</v>
      </c>
      <c r="D93">
        <v>306.02</v>
      </c>
      <c r="E93">
        <v>293.25</v>
      </c>
      <c r="F93">
        <v>30000</v>
      </c>
      <c r="G93">
        <f t="shared" si="10"/>
        <v>9.3970242756460589</v>
      </c>
      <c r="I93">
        <v>10</v>
      </c>
      <c r="J93">
        <v>2</v>
      </c>
      <c r="K93">
        <v>30</v>
      </c>
      <c r="L93">
        <v>305.98</v>
      </c>
      <c r="M93">
        <v>293.25</v>
      </c>
      <c r="N93">
        <v>30000</v>
      </c>
      <c r="O93">
        <f t="shared" si="8"/>
        <v>9.4265514532600019</v>
      </c>
      <c r="Q93">
        <v>10</v>
      </c>
      <c r="R93">
        <v>2</v>
      </c>
      <c r="S93">
        <v>60</v>
      </c>
      <c r="T93">
        <v>305.89999999999998</v>
      </c>
      <c r="U93">
        <v>293.25</v>
      </c>
      <c r="V93">
        <v>30000</v>
      </c>
      <c r="W93">
        <f t="shared" si="7"/>
        <v>9.4861660079051546</v>
      </c>
      <c r="Y93">
        <v>10</v>
      </c>
      <c r="Z93">
        <v>2</v>
      </c>
      <c r="AA93">
        <v>90</v>
      </c>
      <c r="AB93">
        <v>305.86</v>
      </c>
      <c r="AC93">
        <v>293.25</v>
      </c>
      <c r="AD93">
        <v>30000</v>
      </c>
      <c r="AE93">
        <f t="shared" si="11"/>
        <v>9.5162569389373406</v>
      </c>
      <c r="AO93">
        <v>10</v>
      </c>
      <c r="AP93">
        <v>1</v>
      </c>
      <c r="AQ93">
        <v>306.10000000000002</v>
      </c>
      <c r="AR93">
        <v>293.25</v>
      </c>
      <c r="AS93">
        <f t="shared" si="9"/>
        <v>9.3385214007781929</v>
      </c>
      <c r="AU93">
        <v>1</v>
      </c>
      <c r="AV93">
        <v>10</v>
      </c>
      <c r="AW93">
        <v>4.6199999999999998E-2</v>
      </c>
      <c r="AX93">
        <v>9.4117999999999995</v>
      </c>
      <c r="BB93">
        <f t="shared" si="12"/>
        <v>7.8469166666684676E-3</v>
      </c>
    </row>
    <row r="94" spans="1:54" x14ac:dyDescent="0.25">
      <c r="A94">
        <v>10</v>
      </c>
      <c r="B94">
        <v>5</v>
      </c>
      <c r="C94">
        <v>0</v>
      </c>
      <c r="D94">
        <v>305.62</v>
      </c>
      <c r="E94">
        <v>293.25</v>
      </c>
      <c r="F94">
        <v>30000</v>
      </c>
      <c r="G94">
        <f t="shared" si="10"/>
        <v>9.7008892481810793</v>
      </c>
      <c r="I94">
        <v>10</v>
      </c>
      <c r="J94">
        <v>5</v>
      </c>
      <c r="K94">
        <v>30</v>
      </c>
      <c r="L94">
        <v>305.61</v>
      </c>
      <c r="M94">
        <v>293.25</v>
      </c>
      <c r="N94">
        <v>30000</v>
      </c>
      <c r="O94">
        <f t="shared" si="8"/>
        <v>9.7087378640776585</v>
      </c>
      <c r="Q94">
        <v>10</v>
      </c>
      <c r="R94">
        <v>5</v>
      </c>
      <c r="S94">
        <v>60</v>
      </c>
      <c r="T94">
        <v>305.58999999999997</v>
      </c>
      <c r="U94">
        <v>293.25</v>
      </c>
      <c r="V94">
        <v>30000</v>
      </c>
      <c r="W94">
        <f t="shared" si="7"/>
        <v>9.7244732576985609</v>
      </c>
      <c r="Y94">
        <v>10</v>
      </c>
      <c r="Z94">
        <v>5</v>
      </c>
      <c r="AA94">
        <v>90</v>
      </c>
      <c r="AB94">
        <v>305.58</v>
      </c>
      <c r="AC94">
        <v>293.25</v>
      </c>
      <c r="AD94">
        <v>30000</v>
      </c>
      <c r="AE94">
        <f t="shared" si="11"/>
        <v>9.732360097323614</v>
      </c>
      <c r="AO94">
        <v>10</v>
      </c>
      <c r="AP94">
        <v>2</v>
      </c>
      <c r="AQ94">
        <v>305.94</v>
      </c>
      <c r="AR94">
        <v>293.25</v>
      </c>
      <c r="AS94">
        <f t="shared" si="9"/>
        <v>9.4562647754137128</v>
      </c>
      <c r="AU94">
        <v>2</v>
      </c>
      <c r="AV94">
        <v>10</v>
      </c>
      <c r="AW94">
        <v>4.6199999999999998E-2</v>
      </c>
      <c r="AX94">
        <v>9.5007999999999999</v>
      </c>
      <c r="BB94">
        <f t="shared" si="12"/>
        <v>4.7095999999998616E-3</v>
      </c>
    </row>
    <row r="95" spans="1:54" x14ac:dyDescent="0.25">
      <c r="A95">
        <v>10</v>
      </c>
      <c r="B95">
        <v>10</v>
      </c>
      <c r="C95">
        <v>0</v>
      </c>
      <c r="D95">
        <v>305.25</v>
      </c>
      <c r="E95">
        <v>293.25</v>
      </c>
      <c r="F95">
        <v>30000</v>
      </c>
      <c r="G95">
        <f t="shared" si="10"/>
        <v>10</v>
      </c>
      <c r="I95">
        <v>10</v>
      </c>
      <c r="J95">
        <v>10</v>
      </c>
      <c r="K95">
        <v>30</v>
      </c>
      <c r="L95">
        <v>305.25</v>
      </c>
      <c r="M95">
        <v>293.25</v>
      </c>
      <c r="N95">
        <v>30000</v>
      </c>
      <c r="O95">
        <f t="shared" si="8"/>
        <v>10</v>
      </c>
      <c r="Q95">
        <v>10</v>
      </c>
      <c r="R95">
        <v>10</v>
      </c>
      <c r="S95">
        <v>60</v>
      </c>
      <c r="T95">
        <v>305.25</v>
      </c>
      <c r="U95">
        <v>293.25</v>
      </c>
      <c r="V95">
        <v>30000</v>
      </c>
      <c r="W95">
        <f t="shared" si="7"/>
        <v>10</v>
      </c>
      <c r="Y95">
        <v>10</v>
      </c>
      <c r="Z95">
        <v>10</v>
      </c>
      <c r="AA95">
        <v>90</v>
      </c>
      <c r="AB95">
        <v>305.25</v>
      </c>
      <c r="AC95">
        <v>293.25</v>
      </c>
      <c r="AD95">
        <v>30000</v>
      </c>
      <c r="AE95">
        <f t="shared" si="11"/>
        <v>10</v>
      </c>
      <c r="AO95">
        <v>10</v>
      </c>
      <c r="AP95">
        <v>5</v>
      </c>
      <c r="AQ95">
        <v>305.60000000000002</v>
      </c>
      <c r="AR95">
        <v>293.25</v>
      </c>
      <c r="AS95">
        <f t="shared" si="9"/>
        <v>9.7165991902833824</v>
      </c>
      <c r="AU95">
        <v>5</v>
      </c>
      <c r="AV95">
        <v>10</v>
      </c>
      <c r="AW95">
        <v>4.6199999999999998E-2</v>
      </c>
      <c r="AX95">
        <v>9.7248000000000001</v>
      </c>
      <c r="BB95">
        <f t="shared" si="12"/>
        <v>8.4400000000191071E-4</v>
      </c>
    </row>
    <row r="96" spans="1:54" x14ac:dyDescent="0.25">
      <c r="A96">
        <v>10</v>
      </c>
      <c r="B96">
        <v>20</v>
      </c>
      <c r="C96">
        <v>0</v>
      </c>
      <c r="D96">
        <v>304.86</v>
      </c>
      <c r="E96">
        <v>293.25</v>
      </c>
      <c r="F96">
        <v>30000</v>
      </c>
      <c r="G96">
        <f t="shared" si="10"/>
        <v>10.335917312661486</v>
      </c>
      <c r="I96">
        <v>10</v>
      </c>
      <c r="J96">
        <v>20</v>
      </c>
      <c r="K96">
        <v>30</v>
      </c>
      <c r="L96">
        <v>304.85000000000002</v>
      </c>
      <c r="M96">
        <v>293.25</v>
      </c>
      <c r="N96">
        <v>30000</v>
      </c>
      <c r="O96">
        <f t="shared" si="8"/>
        <v>10.344827586206875</v>
      </c>
      <c r="Q96">
        <v>10</v>
      </c>
      <c r="R96">
        <v>20</v>
      </c>
      <c r="S96">
        <v>60</v>
      </c>
      <c r="T96">
        <v>304.83</v>
      </c>
      <c r="U96">
        <v>293.25</v>
      </c>
      <c r="V96">
        <v>30000</v>
      </c>
      <c r="W96">
        <f t="shared" si="7"/>
        <v>10.362694300518148</v>
      </c>
      <c r="Y96">
        <v>10</v>
      </c>
      <c r="Z96">
        <v>20</v>
      </c>
      <c r="AA96">
        <v>90</v>
      </c>
      <c r="AB96">
        <v>304.82</v>
      </c>
      <c r="AC96">
        <v>293.25</v>
      </c>
      <c r="AD96">
        <v>30000</v>
      </c>
      <c r="AE96">
        <f t="shared" si="11"/>
        <v>10.371650821089029</v>
      </c>
      <c r="AO96">
        <v>10</v>
      </c>
      <c r="AP96">
        <v>10</v>
      </c>
      <c r="AQ96">
        <v>305.25</v>
      </c>
      <c r="AR96">
        <v>293.25</v>
      </c>
      <c r="AS96">
        <f t="shared" si="9"/>
        <v>10</v>
      </c>
      <c r="AU96">
        <v>10</v>
      </c>
      <c r="AV96">
        <v>10</v>
      </c>
      <c r="AW96">
        <v>4.6199999999999998E-2</v>
      </c>
      <c r="AX96">
        <v>10</v>
      </c>
      <c r="BB96">
        <f t="shared" si="12"/>
        <v>0</v>
      </c>
    </row>
    <row r="97" spans="1:54" x14ac:dyDescent="0.25">
      <c r="A97">
        <v>20</v>
      </c>
      <c r="B97">
        <v>0.2</v>
      </c>
      <c r="C97">
        <v>0</v>
      </c>
      <c r="D97">
        <v>299.87</v>
      </c>
      <c r="E97">
        <v>293.25</v>
      </c>
      <c r="F97">
        <v>30000</v>
      </c>
      <c r="G97">
        <f t="shared" si="10"/>
        <v>18.126888217522644</v>
      </c>
      <c r="I97">
        <v>20</v>
      </c>
      <c r="J97">
        <v>0.2</v>
      </c>
      <c r="K97">
        <v>30</v>
      </c>
      <c r="L97">
        <v>299.82</v>
      </c>
      <c r="M97">
        <v>293.25</v>
      </c>
      <c r="N97">
        <v>30000</v>
      </c>
      <c r="O97">
        <f t="shared" si="8"/>
        <v>18.26484018264842</v>
      </c>
      <c r="Q97">
        <v>20</v>
      </c>
      <c r="R97">
        <v>0.2</v>
      </c>
      <c r="S97">
        <v>60</v>
      </c>
      <c r="T97">
        <v>299.72000000000003</v>
      </c>
      <c r="U97">
        <v>293.25</v>
      </c>
      <c r="V97">
        <v>30000</v>
      </c>
      <c r="W97">
        <f t="shared" si="7"/>
        <v>18.547140649149846</v>
      </c>
      <c r="Y97">
        <v>20</v>
      </c>
      <c r="Z97">
        <v>0.2</v>
      </c>
      <c r="AA97">
        <v>90</v>
      </c>
      <c r="AB97">
        <v>299.67</v>
      </c>
      <c r="AC97">
        <v>293.25</v>
      </c>
      <c r="AD97">
        <v>30000</v>
      </c>
      <c r="AE97">
        <f t="shared" si="11"/>
        <v>18.691588785046683</v>
      </c>
      <c r="AO97">
        <v>10</v>
      </c>
      <c r="AP97">
        <v>20</v>
      </c>
      <c r="AQ97">
        <v>304.83999999999997</v>
      </c>
      <c r="AR97">
        <v>293.25</v>
      </c>
      <c r="AS97">
        <f t="shared" si="9"/>
        <v>10.353753235547908</v>
      </c>
      <c r="AU97">
        <v>20</v>
      </c>
      <c r="AV97">
        <v>10</v>
      </c>
      <c r="AW97">
        <v>4.6199999999999998E-2</v>
      </c>
      <c r="AX97">
        <v>10.351800000000001</v>
      </c>
      <c r="BB97">
        <f t="shared" si="12"/>
        <v>-1.8865000000200082E-4</v>
      </c>
    </row>
    <row r="98" spans="1:54" x14ac:dyDescent="0.25">
      <c r="A98">
        <v>20</v>
      </c>
      <c r="B98">
        <v>0.5</v>
      </c>
      <c r="C98">
        <v>0</v>
      </c>
      <c r="D98">
        <v>299.83999999999997</v>
      </c>
      <c r="E98">
        <v>293.25</v>
      </c>
      <c r="F98">
        <v>30000</v>
      </c>
      <c r="G98">
        <f t="shared" si="10"/>
        <v>18.209408194233756</v>
      </c>
      <c r="I98">
        <v>20</v>
      </c>
      <c r="J98">
        <v>0.5</v>
      </c>
      <c r="K98">
        <v>30</v>
      </c>
      <c r="L98">
        <v>299.8</v>
      </c>
      <c r="M98">
        <v>293.25</v>
      </c>
      <c r="N98">
        <v>30000</v>
      </c>
      <c r="O98">
        <f t="shared" si="8"/>
        <v>18.320610687022867</v>
      </c>
      <c r="Q98">
        <v>20</v>
      </c>
      <c r="R98">
        <v>0.5</v>
      </c>
      <c r="S98">
        <v>60</v>
      </c>
      <c r="T98">
        <v>299.7</v>
      </c>
      <c r="U98">
        <v>293.25</v>
      </c>
      <c r="V98">
        <v>30000</v>
      </c>
      <c r="W98">
        <f t="shared" si="7"/>
        <v>18.604651162790731</v>
      </c>
      <c r="Y98">
        <v>20</v>
      </c>
      <c r="Z98">
        <v>0.5</v>
      </c>
      <c r="AA98">
        <v>90</v>
      </c>
      <c r="AB98">
        <v>299.66000000000003</v>
      </c>
      <c r="AC98">
        <v>293.25</v>
      </c>
      <c r="AD98">
        <v>30000</v>
      </c>
      <c r="AE98">
        <f t="shared" si="11"/>
        <v>18.720748829953124</v>
      </c>
      <c r="AO98">
        <v>20</v>
      </c>
      <c r="AP98">
        <v>0.2</v>
      </c>
      <c r="AQ98">
        <v>299.77</v>
      </c>
      <c r="AR98">
        <v>293.25</v>
      </c>
      <c r="AS98">
        <f t="shared" si="9"/>
        <v>18.404907975460173</v>
      </c>
      <c r="AU98">
        <v>0.2</v>
      </c>
      <c r="AV98">
        <v>20</v>
      </c>
      <c r="AW98">
        <v>4.6199999999999998E-2</v>
      </c>
      <c r="AX98">
        <v>18.647600000000001</v>
      </c>
      <c r="BB98">
        <f t="shared" si="12"/>
        <v>1.3186266666663945E-2</v>
      </c>
    </row>
    <row r="99" spans="1:54" x14ac:dyDescent="0.25">
      <c r="A99">
        <v>20</v>
      </c>
      <c r="B99">
        <v>1</v>
      </c>
      <c r="C99">
        <v>0</v>
      </c>
      <c r="D99">
        <v>299.81</v>
      </c>
      <c r="E99">
        <v>293.25</v>
      </c>
      <c r="F99">
        <v>30000</v>
      </c>
      <c r="G99">
        <f t="shared" si="10"/>
        <v>18.292682926829261</v>
      </c>
      <c r="I99">
        <v>20</v>
      </c>
      <c r="J99">
        <v>1</v>
      </c>
      <c r="K99">
        <v>30</v>
      </c>
      <c r="L99">
        <v>299.76</v>
      </c>
      <c r="M99">
        <v>293.25</v>
      </c>
      <c r="N99">
        <v>30000</v>
      </c>
      <c r="O99">
        <f t="shared" si="8"/>
        <v>18.433179723502331</v>
      </c>
      <c r="Q99">
        <v>20</v>
      </c>
      <c r="R99">
        <v>1</v>
      </c>
      <c r="S99">
        <v>60</v>
      </c>
      <c r="T99">
        <v>299.68</v>
      </c>
      <c r="U99">
        <v>293.25</v>
      </c>
      <c r="V99">
        <v>30000</v>
      </c>
      <c r="W99">
        <f t="shared" si="7"/>
        <v>18.662519440124395</v>
      </c>
      <c r="Y99">
        <v>20</v>
      </c>
      <c r="Z99">
        <v>1</v>
      </c>
      <c r="AA99">
        <v>90</v>
      </c>
      <c r="AB99">
        <v>299.64</v>
      </c>
      <c r="AC99">
        <v>293.25</v>
      </c>
      <c r="AD99">
        <v>30000</v>
      </c>
      <c r="AE99">
        <f t="shared" si="11"/>
        <v>18.779342723004735</v>
      </c>
      <c r="AO99">
        <v>20</v>
      </c>
      <c r="AP99">
        <v>0.5</v>
      </c>
      <c r="AQ99">
        <v>299.75</v>
      </c>
      <c r="AR99">
        <v>293.25</v>
      </c>
      <c r="AS99">
        <f t="shared" si="9"/>
        <v>18.46153846153846</v>
      </c>
      <c r="AU99">
        <v>0.5</v>
      </c>
      <c r="AV99">
        <v>20</v>
      </c>
      <c r="AW99">
        <v>4.6199999999999998E-2</v>
      </c>
      <c r="AX99">
        <v>18.678100000000001</v>
      </c>
      <c r="BB99">
        <f t="shared" si="12"/>
        <v>1.1730416666666788E-2</v>
      </c>
    </row>
    <row r="100" spans="1:54" x14ac:dyDescent="0.25">
      <c r="A100">
        <v>20</v>
      </c>
      <c r="B100">
        <v>2</v>
      </c>
      <c r="C100">
        <v>0</v>
      </c>
      <c r="D100">
        <v>299.74</v>
      </c>
      <c r="E100">
        <v>293.25</v>
      </c>
      <c r="F100">
        <v>30000</v>
      </c>
      <c r="G100">
        <f t="shared" si="10"/>
        <v>18.48998459167948</v>
      </c>
      <c r="I100">
        <v>20</v>
      </c>
      <c r="J100">
        <v>2</v>
      </c>
      <c r="K100">
        <v>30</v>
      </c>
      <c r="L100">
        <v>299.70999999999998</v>
      </c>
      <c r="M100">
        <v>293.25</v>
      </c>
      <c r="N100">
        <v>30000</v>
      </c>
      <c r="O100">
        <f t="shared" si="8"/>
        <v>18.575851393188913</v>
      </c>
      <c r="Q100">
        <v>20</v>
      </c>
      <c r="R100">
        <v>2</v>
      </c>
      <c r="S100">
        <v>60</v>
      </c>
      <c r="T100">
        <v>299.64</v>
      </c>
      <c r="U100">
        <v>293.25</v>
      </c>
      <c r="V100">
        <v>30000</v>
      </c>
      <c r="W100">
        <f t="shared" si="7"/>
        <v>18.779342723004735</v>
      </c>
      <c r="Y100">
        <v>20</v>
      </c>
      <c r="Z100">
        <v>2</v>
      </c>
      <c r="AA100">
        <v>90</v>
      </c>
      <c r="AB100">
        <v>299.61</v>
      </c>
      <c r="AC100">
        <v>293.25</v>
      </c>
      <c r="AD100">
        <v>30000</v>
      </c>
      <c r="AE100">
        <f t="shared" si="11"/>
        <v>18.867924528301845</v>
      </c>
      <c r="AO100">
        <v>20</v>
      </c>
      <c r="AP100">
        <v>1</v>
      </c>
      <c r="AQ100">
        <v>299.72000000000003</v>
      </c>
      <c r="AR100">
        <v>293.25</v>
      </c>
      <c r="AS100">
        <f t="shared" si="9"/>
        <v>18.547140649149846</v>
      </c>
      <c r="AU100">
        <v>1</v>
      </c>
      <c r="AV100">
        <v>20</v>
      </c>
      <c r="AW100">
        <v>4.6199999999999998E-2</v>
      </c>
      <c r="AX100">
        <v>18.727799999999998</v>
      </c>
      <c r="BB100">
        <f t="shared" si="12"/>
        <v>9.7405500000041136E-3</v>
      </c>
    </row>
    <row r="101" spans="1:54" x14ac:dyDescent="0.25">
      <c r="A101">
        <v>20</v>
      </c>
      <c r="B101">
        <v>5</v>
      </c>
      <c r="C101">
        <v>0</v>
      </c>
      <c r="D101">
        <v>299.58999999999997</v>
      </c>
      <c r="E101">
        <v>293.25</v>
      </c>
      <c r="F101">
        <v>30000</v>
      </c>
      <c r="G101">
        <f t="shared" si="10"/>
        <v>18.927444794952756</v>
      </c>
      <c r="I101">
        <v>20</v>
      </c>
      <c r="J101">
        <v>5</v>
      </c>
      <c r="K101">
        <v>30</v>
      </c>
      <c r="L101">
        <v>299.58</v>
      </c>
      <c r="M101">
        <v>293.25</v>
      </c>
      <c r="N101">
        <v>30000</v>
      </c>
      <c r="O101">
        <f t="shared" si="8"/>
        <v>18.957345971564028</v>
      </c>
      <c r="Q101">
        <v>20</v>
      </c>
      <c r="R101">
        <v>5</v>
      </c>
      <c r="S101">
        <v>60</v>
      </c>
      <c r="T101">
        <v>299.54000000000002</v>
      </c>
      <c r="U101">
        <v>293.25</v>
      </c>
      <c r="V101">
        <v>30000</v>
      </c>
      <c r="W101">
        <f t="shared" si="7"/>
        <v>19.077901430842545</v>
      </c>
      <c r="Y101">
        <v>20</v>
      </c>
      <c r="Z101">
        <v>5</v>
      </c>
      <c r="AA101">
        <v>90</v>
      </c>
      <c r="AB101">
        <v>299.52999999999997</v>
      </c>
      <c r="AC101">
        <v>293.25</v>
      </c>
      <c r="AD101">
        <v>30000</v>
      </c>
      <c r="AE101">
        <f t="shared" si="11"/>
        <v>19.108280254777153</v>
      </c>
      <c r="AO101">
        <v>20</v>
      </c>
      <c r="AP101">
        <v>2</v>
      </c>
      <c r="AQ101">
        <v>299.67</v>
      </c>
      <c r="AR101">
        <v>293.25</v>
      </c>
      <c r="AS101">
        <f t="shared" si="9"/>
        <v>18.691588785046683</v>
      </c>
      <c r="AU101">
        <v>2</v>
      </c>
      <c r="AV101">
        <v>20</v>
      </c>
      <c r="AW101">
        <v>4.6199999999999998E-2</v>
      </c>
      <c r="AX101">
        <v>18.823499999999999</v>
      </c>
      <c r="BB101">
        <f t="shared" si="12"/>
        <v>7.0572500000024314E-3</v>
      </c>
    </row>
    <row r="102" spans="1:54" x14ac:dyDescent="0.25">
      <c r="A102">
        <v>20</v>
      </c>
      <c r="B102">
        <v>10</v>
      </c>
      <c r="C102">
        <v>0</v>
      </c>
      <c r="D102">
        <v>299.43</v>
      </c>
      <c r="E102">
        <v>293.25</v>
      </c>
      <c r="F102">
        <v>30000</v>
      </c>
      <c r="G102">
        <f t="shared" si="10"/>
        <v>19.417475728155317</v>
      </c>
      <c r="I102">
        <v>20</v>
      </c>
      <c r="J102">
        <v>10</v>
      </c>
      <c r="K102">
        <v>30</v>
      </c>
      <c r="L102">
        <v>299.43</v>
      </c>
      <c r="M102">
        <v>293.25</v>
      </c>
      <c r="N102">
        <v>30000</v>
      </c>
      <c r="O102">
        <f t="shared" si="8"/>
        <v>19.417475728155317</v>
      </c>
      <c r="Q102">
        <v>20</v>
      </c>
      <c r="R102">
        <v>10</v>
      </c>
      <c r="S102">
        <v>60</v>
      </c>
      <c r="T102">
        <v>299.42</v>
      </c>
      <c r="U102">
        <v>293.25</v>
      </c>
      <c r="V102">
        <v>30000</v>
      </c>
      <c r="W102">
        <f t="shared" si="7"/>
        <v>19.448946515397033</v>
      </c>
      <c r="Y102">
        <v>20</v>
      </c>
      <c r="Z102">
        <v>10</v>
      </c>
      <c r="AA102">
        <v>90</v>
      </c>
      <c r="AB102">
        <v>299.41000000000003</v>
      </c>
      <c r="AC102">
        <v>293.25</v>
      </c>
      <c r="AD102">
        <v>30000</v>
      </c>
      <c r="AE102">
        <f t="shared" si="11"/>
        <v>19.480519480519401</v>
      </c>
      <c r="AO102">
        <v>20</v>
      </c>
      <c r="AP102">
        <v>5</v>
      </c>
      <c r="AQ102">
        <v>299.56</v>
      </c>
      <c r="AR102">
        <v>293.25</v>
      </c>
      <c r="AS102">
        <f t="shared" si="9"/>
        <v>19.017432646592702</v>
      </c>
      <c r="AU102">
        <v>5</v>
      </c>
      <c r="AV102">
        <v>20</v>
      </c>
      <c r="AW102">
        <v>4.6199999999999998E-2</v>
      </c>
      <c r="AX102">
        <v>19.084599999999998</v>
      </c>
      <c r="BB102">
        <f t="shared" si="12"/>
        <v>3.5318833333336415E-3</v>
      </c>
    </row>
    <row r="103" spans="1:54" x14ac:dyDescent="0.25">
      <c r="A103">
        <v>20</v>
      </c>
      <c r="B103">
        <v>20</v>
      </c>
      <c r="C103">
        <v>0</v>
      </c>
      <c r="D103">
        <v>299.25</v>
      </c>
      <c r="E103">
        <v>293.25</v>
      </c>
      <c r="F103">
        <v>30000</v>
      </c>
      <c r="G103">
        <f t="shared" si="10"/>
        <v>20</v>
      </c>
      <c r="I103">
        <v>20</v>
      </c>
      <c r="J103">
        <v>20</v>
      </c>
      <c r="K103">
        <v>30</v>
      </c>
      <c r="L103">
        <v>299.25</v>
      </c>
      <c r="M103">
        <v>293.25</v>
      </c>
      <c r="N103">
        <v>30000</v>
      </c>
      <c r="O103">
        <f t="shared" si="8"/>
        <v>20</v>
      </c>
      <c r="Q103">
        <v>20</v>
      </c>
      <c r="R103">
        <v>20</v>
      </c>
      <c r="S103">
        <v>60</v>
      </c>
      <c r="T103">
        <v>299.25</v>
      </c>
      <c r="U103">
        <v>293.25</v>
      </c>
      <c r="V103">
        <v>30000</v>
      </c>
      <c r="W103">
        <f t="shared" si="7"/>
        <v>20</v>
      </c>
      <c r="Y103">
        <v>20</v>
      </c>
      <c r="Z103">
        <v>20</v>
      </c>
      <c r="AA103">
        <v>90</v>
      </c>
      <c r="AB103">
        <v>299.25</v>
      </c>
      <c r="AC103">
        <v>293.25</v>
      </c>
      <c r="AD103">
        <v>30000</v>
      </c>
      <c r="AE103">
        <f t="shared" si="11"/>
        <v>20</v>
      </c>
      <c r="AO103">
        <v>20</v>
      </c>
      <c r="AP103">
        <v>10</v>
      </c>
      <c r="AQ103">
        <v>299.42</v>
      </c>
      <c r="AR103">
        <v>293.25</v>
      </c>
      <c r="AS103">
        <f t="shared" si="9"/>
        <v>19.448946515397033</v>
      </c>
      <c r="AU103">
        <v>10</v>
      </c>
      <c r="AV103">
        <v>20</v>
      </c>
      <c r="AW103">
        <v>4.6199999999999998E-2</v>
      </c>
      <c r="AX103">
        <v>19.4496</v>
      </c>
      <c r="BB103">
        <f t="shared" si="12"/>
        <v>3.360000000257003E-5</v>
      </c>
    </row>
    <row r="104" spans="1:54" x14ac:dyDescent="0.25">
      <c r="AO104">
        <v>20</v>
      </c>
      <c r="AP104">
        <v>20</v>
      </c>
      <c r="AQ104">
        <v>299.25</v>
      </c>
      <c r="AR104">
        <v>293.25</v>
      </c>
      <c r="AS104">
        <f t="shared" si="9"/>
        <v>20</v>
      </c>
      <c r="AU104">
        <v>20</v>
      </c>
      <c r="AV104">
        <v>20</v>
      </c>
      <c r="AW104">
        <v>4.6199999999999998E-2</v>
      </c>
      <c r="AX104">
        <v>20</v>
      </c>
      <c r="BB104">
        <f t="shared" si="12"/>
        <v>0</v>
      </c>
    </row>
    <row r="105" spans="1:54" x14ac:dyDescent="0.25">
      <c r="B105" s="1" t="s">
        <v>21</v>
      </c>
      <c r="C105">
        <v>0.3</v>
      </c>
      <c r="D105">
        <v>0.19</v>
      </c>
      <c r="E105">
        <f>2*3.1415926*C105*3.1415926*D105^2</f>
        <v>0.21377562403435729</v>
      </c>
      <c r="BB105" t="e">
        <f t="shared" si="12"/>
        <v>#DIV/0!</v>
      </c>
    </row>
    <row r="106" spans="1:54" x14ac:dyDescent="0.25">
      <c r="A106">
        <v>0.2</v>
      </c>
      <c r="B106">
        <v>0.2</v>
      </c>
      <c r="C106">
        <v>0</v>
      </c>
      <c r="D106">
        <v>893.25</v>
      </c>
      <c r="E106">
        <v>293.25</v>
      </c>
      <c r="F106">
        <v>30000</v>
      </c>
      <c r="G106">
        <f t="shared" si="10"/>
        <v>0.2</v>
      </c>
      <c r="H106">
        <v>0.191165311844015</v>
      </c>
      <c r="I106">
        <v>0.2</v>
      </c>
      <c r="J106">
        <v>0.2</v>
      </c>
      <c r="K106">
        <v>30</v>
      </c>
      <c r="L106">
        <v>893.25</v>
      </c>
      <c r="M106">
        <v>293.25</v>
      </c>
      <c r="N106">
        <v>30000</v>
      </c>
      <c r="O106">
        <f t="shared" si="8"/>
        <v>0.2</v>
      </c>
      <c r="Q106">
        <v>0.2</v>
      </c>
      <c r="R106">
        <v>0.2</v>
      </c>
      <c r="S106">
        <v>60</v>
      </c>
      <c r="T106">
        <v>893.25</v>
      </c>
      <c r="U106">
        <v>293.25</v>
      </c>
      <c r="V106">
        <v>30000</v>
      </c>
      <c r="W106">
        <f t="shared" ref="W106" si="13">V106*4/1000/(T106-U106)</f>
        <v>0.2</v>
      </c>
      <c r="Y106">
        <v>0.2</v>
      </c>
      <c r="Z106">
        <v>0.2</v>
      </c>
      <c r="AA106">
        <v>90</v>
      </c>
      <c r="AB106">
        <v>893.15</v>
      </c>
      <c r="AC106">
        <v>293.25</v>
      </c>
      <c r="AD106">
        <v>30000</v>
      </c>
      <c r="AE106">
        <f t="shared" ref="AE106" si="14">AD106*4/1000/(AB106-AC106)</f>
        <v>0.20003333888981498</v>
      </c>
      <c r="BB106" t="e">
        <f t="shared" si="12"/>
        <v>#DIV/0!</v>
      </c>
    </row>
    <row r="107" spans="1:54" x14ac:dyDescent="0.25">
      <c r="A107">
        <v>0.2</v>
      </c>
      <c r="B107">
        <v>0.5</v>
      </c>
      <c r="C107">
        <v>0</v>
      </c>
      <c r="D107">
        <v>801</v>
      </c>
      <c r="E107">
        <v>293.25</v>
      </c>
      <c r="F107">
        <v>30000</v>
      </c>
      <c r="G107">
        <f t="shared" ref="G107:G154" si="15">F107*4/1000/(D107-E107)</f>
        <v>0.2363367799113737</v>
      </c>
      <c r="H107">
        <v>0.20359662677368101</v>
      </c>
      <c r="I107">
        <v>0.2</v>
      </c>
      <c r="J107">
        <v>0.5</v>
      </c>
      <c r="K107">
        <v>30</v>
      </c>
      <c r="L107">
        <v>792.42</v>
      </c>
      <c r="M107">
        <v>293.25</v>
      </c>
      <c r="N107">
        <v>30000</v>
      </c>
      <c r="O107">
        <f t="shared" si="8"/>
        <v>0.2403990624436565</v>
      </c>
      <c r="Q107">
        <v>0.2</v>
      </c>
      <c r="R107">
        <v>0.5</v>
      </c>
      <c r="S107">
        <v>60</v>
      </c>
      <c r="T107">
        <v>776.71</v>
      </c>
      <c r="U107">
        <v>293.25</v>
      </c>
      <c r="V107">
        <v>30000</v>
      </c>
      <c r="W107">
        <f t="shared" ref="W107:W154" si="16">V107*4/1000/(T107-U107)</f>
        <v>0.24821081371778428</v>
      </c>
      <c r="Y107">
        <v>0.2</v>
      </c>
      <c r="Z107">
        <v>0.5</v>
      </c>
      <c r="AA107">
        <v>90</v>
      </c>
      <c r="AB107">
        <v>765.54</v>
      </c>
      <c r="AC107">
        <v>293.25</v>
      </c>
      <c r="AD107">
        <v>30000</v>
      </c>
      <c r="AE107">
        <f t="shared" ref="AE107:AE154" si="17">AD107*4/1000/(AB107-AC107)</f>
        <v>0.25408117893667026</v>
      </c>
      <c r="AU107" t="s">
        <v>13</v>
      </c>
      <c r="AV107" t="s">
        <v>14</v>
      </c>
      <c r="AW107" t="s">
        <v>15</v>
      </c>
      <c r="AX107" t="s">
        <v>16</v>
      </c>
      <c r="BB107" t="e">
        <f t="shared" si="12"/>
        <v>#VALUE!</v>
      </c>
    </row>
    <row r="108" spans="1:54" x14ac:dyDescent="0.25">
      <c r="A108">
        <v>0.2</v>
      </c>
      <c r="B108">
        <v>1</v>
      </c>
      <c r="C108">
        <v>0</v>
      </c>
      <c r="D108">
        <v>761.31</v>
      </c>
      <c r="E108">
        <v>293.25</v>
      </c>
      <c r="F108">
        <v>30000</v>
      </c>
      <c r="G108">
        <f t="shared" si="15"/>
        <v>0.25637738751442124</v>
      </c>
      <c r="H108">
        <v>0.22354498725115299</v>
      </c>
      <c r="I108">
        <v>0.2</v>
      </c>
      <c r="J108">
        <v>1</v>
      </c>
      <c r="K108">
        <v>30</v>
      </c>
      <c r="L108">
        <v>740.5</v>
      </c>
      <c r="M108">
        <v>293.25</v>
      </c>
      <c r="N108">
        <v>30000</v>
      </c>
      <c r="O108">
        <f t="shared" si="8"/>
        <v>0.26830631637786473</v>
      </c>
      <c r="Q108">
        <v>0.2</v>
      </c>
      <c r="R108">
        <v>1</v>
      </c>
      <c r="S108">
        <v>60</v>
      </c>
      <c r="T108">
        <v>700.42</v>
      </c>
      <c r="U108">
        <v>293.25</v>
      </c>
      <c r="V108">
        <v>30000</v>
      </c>
      <c r="W108">
        <f t="shared" si="16"/>
        <v>0.29471719429231036</v>
      </c>
      <c r="Y108">
        <v>0.2</v>
      </c>
      <c r="Z108">
        <v>1</v>
      </c>
      <c r="AA108">
        <v>90</v>
      </c>
      <c r="AB108">
        <v>669.05</v>
      </c>
      <c r="AC108">
        <v>293.25</v>
      </c>
      <c r="AD108">
        <v>30000</v>
      </c>
      <c r="AE108">
        <f t="shared" si="17"/>
        <v>0.31931878658861101</v>
      </c>
      <c r="AO108">
        <v>0.2</v>
      </c>
      <c r="AP108">
        <v>0.2</v>
      </c>
      <c r="AQ108">
        <v>893.25</v>
      </c>
      <c r="AR108">
        <v>293.25</v>
      </c>
      <c r="AS108">
        <f t="shared" si="9"/>
        <v>0.2</v>
      </c>
      <c r="AU108">
        <v>0.2</v>
      </c>
      <c r="AV108">
        <v>0.2</v>
      </c>
      <c r="AW108">
        <v>0.21379999999999999</v>
      </c>
      <c r="AX108">
        <v>0.2</v>
      </c>
      <c r="BB108">
        <f t="shared" si="12"/>
        <v>0</v>
      </c>
    </row>
    <row r="109" spans="1:54" x14ac:dyDescent="0.25">
      <c r="A109">
        <v>0.2</v>
      </c>
      <c r="B109">
        <v>2</v>
      </c>
      <c r="C109">
        <v>0</v>
      </c>
      <c r="D109">
        <v>739.15</v>
      </c>
      <c r="E109">
        <v>293.25</v>
      </c>
      <c r="F109">
        <v>30000</v>
      </c>
      <c r="G109">
        <f t="shared" si="15"/>
        <v>0.26911863646557527</v>
      </c>
      <c r="H109">
        <v>0.24344581939403701</v>
      </c>
      <c r="I109">
        <v>0.2</v>
      </c>
      <c r="J109">
        <v>2</v>
      </c>
      <c r="K109">
        <v>30</v>
      </c>
      <c r="L109">
        <v>706.83</v>
      </c>
      <c r="M109">
        <v>293.25</v>
      </c>
      <c r="N109">
        <v>30000</v>
      </c>
      <c r="O109">
        <f t="shared" si="8"/>
        <v>0.29014942695488172</v>
      </c>
      <c r="Q109">
        <v>0.2</v>
      </c>
      <c r="R109">
        <v>2</v>
      </c>
      <c r="S109">
        <v>60</v>
      </c>
      <c r="T109">
        <v>642.91999999999996</v>
      </c>
      <c r="U109">
        <v>293.25</v>
      </c>
      <c r="V109">
        <v>30000</v>
      </c>
      <c r="W109">
        <f t="shared" si="16"/>
        <v>0.34318071324391575</v>
      </c>
      <c r="Y109">
        <v>0.2</v>
      </c>
      <c r="Z109">
        <v>2</v>
      </c>
      <c r="AA109">
        <v>90</v>
      </c>
      <c r="AB109">
        <v>589.02</v>
      </c>
      <c r="AC109">
        <v>293.25</v>
      </c>
      <c r="AD109">
        <v>30000</v>
      </c>
      <c r="AE109">
        <f t="shared" si="17"/>
        <v>0.40572066132467799</v>
      </c>
      <c r="AO109">
        <v>0.2</v>
      </c>
      <c r="AP109">
        <v>0.5</v>
      </c>
      <c r="AQ109">
        <v>783.88</v>
      </c>
      <c r="AR109">
        <v>293.25</v>
      </c>
      <c r="AS109">
        <f t="shared" si="9"/>
        <v>0.24458349469049998</v>
      </c>
      <c r="AU109">
        <v>0.5</v>
      </c>
      <c r="AV109">
        <v>0.2</v>
      </c>
      <c r="AW109">
        <v>0.21379999999999999</v>
      </c>
      <c r="AX109">
        <v>0.24629999999999999</v>
      </c>
      <c r="BB109">
        <f t="shared" si="12"/>
        <v>7.0180749999999405E-3</v>
      </c>
    </row>
    <row r="110" spans="1:54" x14ac:dyDescent="0.25">
      <c r="A110">
        <v>0.2</v>
      </c>
      <c r="B110">
        <v>5</v>
      </c>
      <c r="C110">
        <v>0</v>
      </c>
      <c r="D110">
        <v>724.99</v>
      </c>
      <c r="E110">
        <v>293.25</v>
      </c>
      <c r="F110">
        <v>30000</v>
      </c>
      <c r="G110">
        <f t="shared" si="15"/>
        <v>0.2779450595265669</v>
      </c>
      <c r="H110">
        <v>0.28462535964255498</v>
      </c>
      <c r="I110">
        <v>0.2</v>
      </c>
      <c r="J110">
        <v>5</v>
      </c>
      <c r="K110">
        <v>30</v>
      </c>
      <c r="L110">
        <v>682.16</v>
      </c>
      <c r="M110">
        <v>293.25</v>
      </c>
      <c r="N110">
        <v>30000</v>
      </c>
      <c r="O110">
        <f t="shared" si="8"/>
        <v>0.3085546784603122</v>
      </c>
      <c r="Q110">
        <v>0.2</v>
      </c>
      <c r="R110">
        <v>5</v>
      </c>
      <c r="S110">
        <v>60</v>
      </c>
      <c r="T110">
        <v>596.42999999999995</v>
      </c>
      <c r="U110">
        <v>293.25</v>
      </c>
      <c r="V110">
        <v>30000</v>
      </c>
      <c r="W110">
        <f t="shared" si="16"/>
        <v>0.39580447259054036</v>
      </c>
      <c r="Y110">
        <v>0.2</v>
      </c>
      <c r="Z110">
        <v>5</v>
      </c>
      <c r="AA110">
        <v>90</v>
      </c>
      <c r="AB110">
        <v>519.32000000000005</v>
      </c>
      <c r="AC110">
        <v>293.25</v>
      </c>
      <c r="AD110">
        <v>30000</v>
      </c>
      <c r="AE110">
        <f t="shared" si="17"/>
        <v>0.5308090414473392</v>
      </c>
      <c r="AO110">
        <v>0.2</v>
      </c>
      <c r="AP110">
        <v>1</v>
      </c>
      <c r="AQ110">
        <v>717.27</v>
      </c>
      <c r="AR110">
        <v>293.25</v>
      </c>
      <c r="AS110">
        <f t="shared" si="9"/>
        <v>0.28300551860761286</v>
      </c>
      <c r="AU110">
        <v>1</v>
      </c>
      <c r="AV110">
        <v>0.2</v>
      </c>
      <c r="AW110">
        <v>0.21379999999999999</v>
      </c>
      <c r="AX110">
        <v>0.28510000000000002</v>
      </c>
      <c r="BB110">
        <f t="shared" si="12"/>
        <v>7.4008500000000282E-3</v>
      </c>
    </row>
    <row r="111" spans="1:54" x14ac:dyDescent="0.25">
      <c r="A111">
        <v>0.2</v>
      </c>
      <c r="B111">
        <v>10</v>
      </c>
      <c r="C111">
        <v>0</v>
      </c>
      <c r="D111">
        <v>720.11</v>
      </c>
      <c r="E111">
        <v>293.25</v>
      </c>
      <c r="F111">
        <v>30000</v>
      </c>
      <c r="G111">
        <f t="shared" si="15"/>
        <v>0.28112261631448249</v>
      </c>
      <c r="H111">
        <v>0.45915055448467901</v>
      </c>
      <c r="I111">
        <v>0.2</v>
      </c>
      <c r="J111">
        <v>10</v>
      </c>
      <c r="K111">
        <v>30</v>
      </c>
      <c r="L111">
        <v>672.81</v>
      </c>
      <c r="M111">
        <v>293.25</v>
      </c>
      <c r="N111">
        <v>30000</v>
      </c>
      <c r="O111">
        <f t="shared" si="8"/>
        <v>0.31615554852987676</v>
      </c>
      <c r="Q111">
        <v>0.2</v>
      </c>
      <c r="R111">
        <v>10</v>
      </c>
      <c r="S111">
        <v>60</v>
      </c>
      <c r="T111">
        <v>577.86</v>
      </c>
      <c r="U111">
        <v>293.25</v>
      </c>
      <c r="V111">
        <v>30000</v>
      </c>
      <c r="W111">
        <f t="shared" si="16"/>
        <v>0.4216295983978075</v>
      </c>
      <c r="Y111">
        <v>0.2</v>
      </c>
      <c r="Z111">
        <v>10</v>
      </c>
      <c r="AA111">
        <v>90</v>
      </c>
      <c r="AB111">
        <v>490.14</v>
      </c>
      <c r="AC111">
        <v>293.25</v>
      </c>
      <c r="AD111">
        <v>30000</v>
      </c>
      <c r="AE111">
        <f t="shared" si="17"/>
        <v>0.60947737315252171</v>
      </c>
      <c r="AO111">
        <v>0.2</v>
      </c>
      <c r="AP111">
        <v>2</v>
      </c>
      <c r="AQ111">
        <v>667.07</v>
      </c>
      <c r="AR111">
        <v>293.25</v>
      </c>
      <c r="AS111">
        <f t="shared" si="9"/>
        <v>0.32101011181852224</v>
      </c>
      <c r="AU111">
        <v>2</v>
      </c>
      <c r="AV111">
        <v>0.2</v>
      </c>
      <c r="AW111">
        <v>0.21379999999999999</v>
      </c>
      <c r="AX111">
        <v>0.31850000000000001</v>
      </c>
      <c r="BB111">
        <f t="shared" si="12"/>
        <v>-7.8194166666665059E-3</v>
      </c>
    </row>
    <row r="112" spans="1:54" x14ac:dyDescent="0.25">
      <c r="A112">
        <v>0.2</v>
      </c>
      <c r="B112">
        <v>20</v>
      </c>
      <c r="C112">
        <v>0</v>
      </c>
      <c r="D112">
        <v>717.64</v>
      </c>
      <c r="E112">
        <v>293.25</v>
      </c>
      <c r="F112">
        <v>30000</v>
      </c>
      <c r="G112">
        <f t="shared" si="15"/>
        <v>0.28275878319470299</v>
      </c>
      <c r="H112">
        <v>0.433385484043943</v>
      </c>
      <c r="I112">
        <v>0.2</v>
      </c>
      <c r="J112">
        <v>20</v>
      </c>
      <c r="K112">
        <v>30</v>
      </c>
      <c r="L112">
        <v>667.86</v>
      </c>
      <c r="M112">
        <v>293.25</v>
      </c>
      <c r="N112">
        <v>30000</v>
      </c>
      <c r="O112">
        <f t="shared" si="8"/>
        <v>0.32033314647233119</v>
      </c>
      <c r="Q112">
        <v>0.2</v>
      </c>
      <c r="R112">
        <v>20</v>
      </c>
      <c r="S112">
        <v>60</v>
      </c>
      <c r="T112">
        <v>567.82000000000005</v>
      </c>
      <c r="U112">
        <v>293.25</v>
      </c>
      <c r="V112">
        <v>30000</v>
      </c>
      <c r="W112">
        <f t="shared" si="16"/>
        <v>0.43704701897512466</v>
      </c>
      <c r="Y112">
        <v>0.2</v>
      </c>
      <c r="Z112">
        <v>20</v>
      </c>
      <c r="AA112">
        <v>90</v>
      </c>
      <c r="AB112">
        <v>474.05</v>
      </c>
      <c r="AC112">
        <v>293.25</v>
      </c>
      <c r="AD112">
        <v>30000</v>
      </c>
      <c r="AE112">
        <f t="shared" si="17"/>
        <v>0.66371681415929196</v>
      </c>
      <c r="AO112">
        <v>0.2</v>
      </c>
      <c r="AP112">
        <v>5</v>
      </c>
      <c r="AQ112">
        <v>624.69000000000005</v>
      </c>
      <c r="AR112">
        <v>293.25</v>
      </c>
      <c r="AS112">
        <f t="shared" si="9"/>
        <v>0.36205648081100644</v>
      </c>
      <c r="AU112">
        <v>5</v>
      </c>
      <c r="AV112">
        <v>0.2</v>
      </c>
      <c r="AW112">
        <v>0.21379999999999999</v>
      </c>
      <c r="AX112">
        <v>0.3478</v>
      </c>
      <c r="BB112">
        <f t="shared" si="12"/>
        <v>-3.9376399999999805E-2</v>
      </c>
    </row>
    <row r="113" spans="1:54" x14ac:dyDescent="0.25">
      <c r="A113">
        <v>0.5</v>
      </c>
      <c r="B113">
        <v>0.2</v>
      </c>
      <c r="C113">
        <v>0</v>
      </c>
      <c r="D113">
        <v>587.97</v>
      </c>
      <c r="E113">
        <v>293.25</v>
      </c>
      <c r="F113">
        <v>30000</v>
      </c>
      <c r="G113">
        <f t="shared" si="15"/>
        <v>0.40716612377850159</v>
      </c>
      <c r="H113">
        <v>0.53620182588655496</v>
      </c>
      <c r="I113">
        <v>0.5</v>
      </c>
      <c r="J113">
        <v>0.2</v>
      </c>
      <c r="K113">
        <v>30</v>
      </c>
      <c r="L113">
        <v>583.29</v>
      </c>
      <c r="M113">
        <v>293.25</v>
      </c>
      <c r="N113">
        <v>30000</v>
      </c>
      <c r="O113">
        <f t="shared" si="8"/>
        <v>0.41373603640877127</v>
      </c>
      <c r="Q113">
        <v>0.5</v>
      </c>
      <c r="R113">
        <v>0.2</v>
      </c>
      <c r="S113">
        <v>60</v>
      </c>
      <c r="T113">
        <v>576.64</v>
      </c>
      <c r="U113">
        <v>293.25</v>
      </c>
      <c r="V113">
        <v>30000</v>
      </c>
      <c r="W113">
        <f t="shared" si="16"/>
        <v>0.42344472282014189</v>
      </c>
      <c r="Y113">
        <v>0.5</v>
      </c>
      <c r="Z113">
        <v>0.2</v>
      </c>
      <c r="AA113">
        <v>90</v>
      </c>
      <c r="AB113">
        <v>573.04999999999995</v>
      </c>
      <c r="AC113">
        <v>293.25</v>
      </c>
      <c r="AD113">
        <v>30000</v>
      </c>
      <c r="AE113">
        <f t="shared" si="17"/>
        <v>0.42887776983559694</v>
      </c>
      <c r="AO113">
        <v>0.2</v>
      </c>
      <c r="AP113">
        <v>10</v>
      </c>
      <c r="AQ113">
        <v>606.89</v>
      </c>
      <c r="AR113">
        <v>293.25</v>
      </c>
      <c r="AS113">
        <f t="shared" si="9"/>
        <v>0.38260425966075756</v>
      </c>
      <c r="AU113">
        <v>10</v>
      </c>
      <c r="AV113">
        <v>0.2</v>
      </c>
      <c r="AW113">
        <v>0.21379999999999999</v>
      </c>
      <c r="AX113">
        <v>0.36</v>
      </c>
      <c r="BB113">
        <f t="shared" si="12"/>
        <v>-5.9080000000000049E-2</v>
      </c>
    </row>
    <row r="114" spans="1:54" x14ac:dyDescent="0.25">
      <c r="A114">
        <v>0.5</v>
      </c>
      <c r="B114">
        <v>0.5</v>
      </c>
      <c r="C114">
        <v>0</v>
      </c>
      <c r="D114">
        <v>533.25</v>
      </c>
      <c r="E114">
        <v>293.25</v>
      </c>
      <c r="F114">
        <v>30000</v>
      </c>
      <c r="G114">
        <f t="shared" si="15"/>
        <v>0.5</v>
      </c>
      <c r="H114">
        <v>0.55666970918024306</v>
      </c>
      <c r="I114">
        <v>0.5</v>
      </c>
      <c r="J114">
        <v>0.5</v>
      </c>
      <c r="K114">
        <v>30</v>
      </c>
      <c r="L114">
        <v>533.25</v>
      </c>
      <c r="M114">
        <v>293.25</v>
      </c>
      <c r="N114">
        <v>30000</v>
      </c>
      <c r="O114">
        <f t="shared" si="8"/>
        <v>0.5</v>
      </c>
      <c r="Q114">
        <v>0.5</v>
      </c>
      <c r="R114">
        <v>0.5</v>
      </c>
      <c r="S114">
        <v>60</v>
      </c>
      <c r="T114">
        <v>533.25</v>
      </c>
      <c r="U114">
        <v>293.25</v>
      </c>
      <c r="V114">
        <v>30000</v>
      </c>
      <c r="W114">
        <f t="shared" si="16"/>
        <v>0.5</v>
      </c>
      <c r="Y114">
        <v>0.5</v>
      </c>
      <c r="Z114">
        <v>0.5</v>
      </c>
      <c r="AA114">
        <v>90</v>
      </c>
      <c r="AB114">
        <v>533.21</v>
      </c>
      <c r="AC114">
        <v>293.25</v>
      </c>
      <c r="AD114">
        <v>30000</v>
      </c>
      <c r="AE114">
        <f t="shared" si="17"/>
        <v>0.5000833472245374</v>
      </c>
      <c r="AO114">
        <v>0.2</v>
      </c>
      <c r="AP114">
        <v>20</v>
      </c>
      <c r="AQ114">
        <v>596.97</v>
      </c>
      <c r="AR114">
        <v>293.25</v>
      </c>
      <c r="AS114">
        <f t="shared" si="9"/>
        <v>0.39510075069142631</v>
      </c>
      <c r="AU114">
        <v>20</v>
      </c>
      <c r="AV114">
        <v>0.2</v>
      </c>
      <c r="AW114">
        <v>0.21379999999999999</v>
      </c>
      <c r="AX114">
        <v>0.36659999999999998</v>
      </c>
      <c r="BB114">
        <f t="shared" si="12"/>
        <v>-7.213540000000003E-2</v>
      </c>
    </row>
    <row r="115" spans="1:54" x14ac:dyDescent="0.25">
      <c r="A115">
        <v>0.5</v>
      </c>
      <c r="B115">
        <v>1</v>
      </c>
      <c r="C115">
        <v>0</v>
      </c>
      <c r="D115">
        <v>503.5</v>
      </c>
      <c r="E115">
        <v>293.25</v>
      </c>
      <c r="F115">
        <v>30000</v>
      </c>
      <c r="G115">
        <f t="shared" si="15"/>
        <v>0.57074910820451841</v>
      </c>
      <c r="H115">
        <v>0.59073071115672204</v>
      </c>
      <c r="I115">
        <v>0.5</v>
      </c>
      <c r="J115">
        <v>1</v>
      </c>
      <c r="K115">
        <v>30</v>
      </c>
      <c r="L115">
        <v>501.4</v>
      </c>
      <c r="M115">
        <v>293.25</v>
      </c>
      <c r="N115">
        <v>30000</v>
      </c>
      <c r="O115">
        <f t="shared" si="8"/>
        <v>0.57650732644727365</v>
      </c>
      <c r="Q115">
        <v>0.5</v>
      </c>
      <c r="R115">
        <v>1</v>
      </c>
      <c r="S115">
        <v>60</v>
      </c>
      <c r="U115">
        <v>293.25</v>
      </c>
      <c r="V115">
        <v>30000</v>
      </c>
      <c r="W115">
        <f t="shared" si="16"/>
        <v>-0.40920716112531969</v>
      </c>
      <c r="Y115">
        <v>0.5</v>
      </c>
      <c r="Z115">
        <v>1</v>
      </c>
      <c r="AA115">
        <v>90</v>
      </c>
      <c r="AB115">
        <v>495.06</v>
      </c>
      <c r="AC115">
        <v>293.25</v>
      </c>
      <c r="AD115">
        <v>30000</v>
      </c>
      <c r="AE115">
        <f t="shared" si="17"/>
        <v>0.59461870075813883</v>
      </c>
      <c r="AO115">
        <v>0.5</v>
      </c>
      <c r="AP115">
        <v>0.2</v>
      </c>
      <c r="AQ115">
        <v>579.83000000000004</v>
      </c>
      <c r="AR115">
        <v>293.25</v>
      </c>
      <c r="AS115">
        <f t="shared" si="9"/>
        <v>0.41873124432968101</v>
      </c>
      <c r="AU115">
        <v>0.2</v>
      </c>
      <c r="AV115">
        <v>0.5</v>
      </c>
      <c r="AW115">
        <v>0.21379999999999999</v>
      </c>
      <c r="AX115">
        <v>0.42359999999999998</v>
      </c>
      <c r="BB115">
        <f t="shared" si="12"/>
        <v>1.1627400000000086E-2</v>
      </c>
    </row>
    <row r="116" spans="1:54" x14ac:dyDescent="0.25">
      <c r="A116">
        <v>0.5</v>
      </c>
      <c r="B116">
        <v>2</v>
      </c>
      <c r="C116">
        <v>0</v>
      </c>
      <c r="D116">
        <v>484.66</v>
      </c>
      <c r="E116">
        <v>293.25</v>
      </c>
      <c r="F116">
        <v>30000</v>
      </c>
      <c r="G116">
        <f t="shared" si="15"/>
        <v>0.62692649286871105</v>
      </c>
      <c r="H116">
        <v>0.634468135092215</v>
      </c>
      <c r="I116">
        <v>0.5</v>
      </c>
      <c r="J116">
        <v>2</v>
      </c>
      <c r="K116">
        <v>30</v>
      </c>
      <c r="L116">
        <v>477.96</v>
      </c>
      <c r="M116">
        <v>293.25</v>
      </c>
      <c r="N116">
        <v>30000</v>
      </c>
      <c r="O116">
        <f t="shared" si="8"/>
        <v>0.64966704563911004</v>
      </c>
      <c r="Q116">
        <v>0.5</v>
      </c>
      <c r="R116">
        <v>2</v>
      </c>
      <c r="S116">
        <v>60</v>
      </c>
      <c r="T116">
        <v>465.22</v>
      </c>
      <c r="U116">
        <v>293.25</v>
      </c>
      <c r="V116">
        <v>30000</v>
      </c>
      <c r="W116">
        <f t="shared" si="16"/>
        <v>0.69779612723149376</v>
      </c>
      <c r="Y116">
        <v>0.5</v>
      </c>
      <c r="Z116">
        <v>2</v>
      </c>
      <c r="AA116">
        <v>90</v>
      </c>
      <c r="AB116">
        <v>455.54</v>
      </c>
      <c r="AC116">
        <v>293.25</v>
      </c>
      <c r="AD116">
        <v>30000</v>
      </c>
      <c r="AE116">
        <f t="shared" si="17"/>
        <v>0.73941709285846313</v>
      </c>
      <c r="AO116">
        <v>0.5</v>
      </c>
      <c r="AP116">
        <v>0.5</v>
      </c>
      <c r="AQ116">
        <v>533.25</v>
      </c>
      <c r="AR116">
        <v>293.25</v>
      </c>
      <c r="AS116">
        <f t="shared" si="9"/>
        <v>0.5</v>
      </c>
      <c r="AU116">
        <v>0.5</v>
      </c>
      <c r="AV116">
        <v>0.5</v>
      </c>
      <c r="AW116">
        <v>0.21379999999999999</v>
      </c>
      <c r="AX116">
        <v>0.5</v>
      </c>
      <c r="BB116">
        <f t="shared" si="12"/>
        <v>0</v>
      </c>
    </row>
    <row r="117" spans="1:54" x14ac:dyDescent="0.25">
      <c r="A117">
        <v>0.5</v>
      </c>
      <c r="B117">
        <v>5</v>
      </c>
      <c r="C117">
        <v>0</v>
      </c>
      <c r="D117">
        <v>471.61</v>
      </c>
      <c r="E117">
        <v>293.25</v>
      </c>
      <c r="F117">
        <v>30000</v>
      </c>
      <c r="G117">
        <f t="shared" si="15"/>
        <v>0.67279659116393808</v>
      </c>
      <c r="H117">
        <v>0.69661841196655705</v>
      </c>
      <c r="I117">
        <v>0.5</v>
      </c>
      <c r="J117">
        <v>5</v>
      </c>
      <c r="K117">
        <v>30</v>
      </c>
      <c r="L117">
        <v>458.68</v>
      </c>
      <c r="M117">
        <v>293.25</v>
      </c>
      <c r="N117">
        <v>30000</v>
      </c>
      <c r="O117">
        <f t="shared" si="8"/>
        <v>0.72538233694009546</v>
      </c>
      <c r="Q117">
        <v>0.5</v>
      </c>
      <c r="R117">
        <v>5</v>
      </c>
      <c r="S117">
        <v>60</v>
      </c>
      <c r="T117">
        <v>433.13</v>
      </c>
      <c r="U117">
        <v>293.25</v>
      </c>
      <c r="V117">
        <v>30000</v>
      </c>
      <c r="W117">
        <f t="shared" si="16"/>
        <v>0.85787818129825566</v>
      </c>
      <c r="Y117">
        <v>0.5</v>
      </c>
      <c r="Z117">
        <v>5</v>
      </c>
      <c r="AA117">
        <v>90</v>
      </c>
      <c r="AB117">
        <v>411.6</v>
      </c>
      <c r="AC117">
        <v>293.25</v>
      </c>
      <c r="AD117">
        <v>30000</v>
      </c>
      <c r="AE117">
        <f t="shared" si="17"/>
        <v>1.0139416983523446</v>
      </c>
      <c r="AO117">
        <v>0.5</v>
      </c>
      <c r="AP117">
        <v>1</v>
      </c>
      <c r="AQ117">
        <v>499.39</v>
      </c>
      <c r="AR117">
        <v>293.25</v>
      </c>
      <c r="AS117">
        <f t="shared" si="9"/>
        <v>0.58212865043174544</v>
      </c>
      <c r="AU117">
        <v>1</v>
      </c>
      <c r="AV117">
        <v>0.5</v>
      </c>
      <c r="AW117">
        <v>0.21379999999999999</v>
      </c>
      <c r="AX117">
        <v>0.58499999999999996</v>
      </c>
      <c r="BB117">
        <f t="shared" si="12"/>
        <v>4.9324999999998927E-3</v>
      </c>
    </row>
    <row r="118" spans="1:54" x14ac:dyDescent="0.25">
      <c r="A118">
        <v>0.5</v>
      </c>
      <c r="B118">
        <v>10</v>
      </c>
      <c r="C118">
        <v>0</v>
      </c>
      <c r="D118">
        <v>466.91</v>
      </c>
      <c r="E118">
        <v>293.25</v>
      </c>
      <c r="F118">
        <v>30000</v>
      </c>
      <c r="G118">
        <f t="shared" si="15"/>
        <v>0.69100541287573414</v>
      </c>
      <c r="H118">
        <v>0.86017186645681099</v>
      </c>
      <c r="I118">
        <v>0.5</v>
      </c>
      <c r="J118">
        <v>10</v>
      </c>
      <c r="K118">
        <v>30</v>
      </c>
      <c r="L118">
        <v>450.59</v>
      </c>
      <c r="M118">
        <v>293.25</v>
      </c>
      <c r="N118">
        <v>30000</v>
      </c>
      <c r="O118">
        <f t="shared" si="8"/>
        <v>0.762679547476802</v>
      </c>
      <c r="Q118">
        <v>0.5</v>
      </c>
      <c r="R118">
        <v>10</v>
      </c>
      <c r="S118">
        <v>60</v>
      </c>
      <c r="T118">
        <v>417.99</v>
      </c>
      <c r="U118">
        <v>293.25</v>
      </c>
      <c r="V118">
        <v>30000</v>
      </c>
      <c r="W118">
        <f t="shared" si="16"/>
        <v>0.96200096200096197</v>
      </c>
      <c r="Y118">
        <v>0.5</v>
      </c>
      <c r="Z118">
        <v>10</v>
      </c>
      <c r="AA118">
        <v>90</v>
      </c>
      <c r="AB118">
        <v>389.06</v>
      </c>
      <c r="AC118">
        <v>293.25</v>
      </c>
      <c r="AD118">
        <v>30000</v>
      </c>
      <c r="AE118">
        <f t="shared" si="17"/>
        <v>1.2524788644191629</v>
      </c>
      <c r="AO118">
        <v>0.5</v>
      </c>
      <c r="AP118">
        <v>2</v>
      </c>
      <c r="AQ118">
        <v>470.74</v>
      </c>
      <c r="AR118">
        <v>293.25</v>
      </c>
      <c r="AS118">
        <f t="shared" si="9"/>
        <v>0.67609442785509044</v>
      </c>
      <c r="AU118">
        <v>2</v>
      </c>
      <c r="AV118">
        <v>0.5</v>
      </c>
      <c r="AW118">
        <v>0.21379999999999999</v>
      </c>
      <c r="AX118">
        <v>0.68220000000000003</v>
      </c>
      <c r="BB118">
        <f t="shared" si="12"/>
        <v>9.030650000000022E-3</v>
      </c>
    </row>
    <row r="119" spans="1:54" x14ac:dyDescent="0.25">
      <c r="A119">
        <v>0.5</v>
      </c>
      <c r="B119">
        <v>20</v>
      </c>
      <c r="C119">
        <v>0</v>
      </c>
      <c r="D119">
        <v>464.49</v>
      </c>
      <c r="E119">
        <v>293.25</v>
      </c>
      <c r="F119">
        <v>30000</v>
      </c>
      <c r="G119">
        <f t="shared" si="15"/>
        <v>0.70077084793272593</v>
      </c>
      <c r="H119">
        <v>0.87058806384506804</v>
      </c>
      <c r="I119">
        <v>0.5</v>
      </c>
      <c r="J119">
        <v>20</v>
      </c>
      <c r="K119">
        <v>30</v>
      </c>
      <c r="L119">
        <v>446.04</v>
      </c>
      <c r="M119">
        <v>293.25</v>
      </c>
      <c r="N119">
        <v>30000</v>
      </c>
      <c r="O119">
        <f t="shared" si="8"/>
        <v>0.78539171411741593</v>
      </c>
      <c r="Q119">
        <v>0.5</v>
      </c>
      <c r="R119">
        <v>20</v>
      </c>
      <c r="S119">
        <v>60</v>
      </c>
      <c r="T119">
        <v>409.04</v>
      </c>
      <c r="U119">
        <v>293.25</v>
      </c>
      <c r="V119">
        <v>30000</v>
      </c>
      <c r="W119">
        <f t="shared" si="16"/>
        <v>1.0363589256412469</v>
      </c>
      <c r="Y119">
        <v>0.5</v>
      </c>
      <c r="Z119">
        <v>20</v>
      </c>
      <c r="AA119">
        <v>90</v>
      </c>
      <c r="AB119">
        <v>375.15</v>
      </c>
      <c r="AC119">
        <v>293.25</v>
      </c>
      <c r="AD119">
        <v>30000</v>
      </c>
      <c r="AE119">
        <f t="shared" si="17"/>
        <v>1.4652014652014655</v>
      </c>
      <c r="AO119">
        <v>0.5</v>
      </c>
      <c r="AP119">
        <v>5</v>
      </c>
      <c r="AQ119">
        <v>442.79</v>
      </c>
      <c r="AR119">
        <v>293.25</v>
      </c>
      <c r="AS119">
        <f t="shared" si="9"/>
        <v>0.80246088003209837</v>
      </c>
      <c r="AU119">
        <v>5</v>
      </c>
      <c r="AV119">
        <v>0.5</v>
      </c>
      <c r="AW119">
        <v>0.21379999999999999</v>
      </c>
      <c r="AX119">
        <v>0.7964</v>
      </c>
      <c r="BB119">
        <f t="shared" si="12"/>
        <v>-7.5528666666665866E-3</v>
      </c>
    </row>
    <row r="120" spans="1:54" x14ac:dyDescent="0.25">
      <c r="A120">
        <v>1</v>
      </c>
      <c r="B120">
        <v>0.2</v>
      </c>
      <c r="C120">
        <v>0</v>
      </c>
      <c r="D120">
        <v>462.7</v>
      </c>
      <c r="E120">
        <v>293.25</v>
      </c>
      <c r="F120">
        <v>30000</v>
      </c>
      <c r="G120">
        <f t="shared" si="15"/>
        <v>0.70817350250811451</v>
      </c>
      <c r="H120">
        <v>0.93060343773703202</v>
      </c>
      <c r="I120">
        <v>1</v>
      </c>
      <c r="J120">
        <v>0.2</v>
      </c>
      <c r="K120">
        <v>30</v>
      </c>
      <c r="L120">
        <v>455.97</v>
      </c>
      <c r="M120">
        <v>293.25</v>
      </c>
      <c r="N120">
        <v>30000</v>
      </c>
      <c r="O120">
        <f t="shared" ref="O120:O154" si="18">N120*4/1000/(L120-M120)</f>
        <v>0.73746312684365767</v>
      </c>
      <c r="Q120">
        <v>1</v>
      </c>
      <c r="R120">
        <v>0.2</v>
      </c>
      <c r="S120">
        <v>60</v>
      </c>
      <c r="T120">
        <v>447.29</v>
      </c>
      <c r="U120">
        <v>293.25</v>
      </c>
      <c r="V120">
        <v>30000</v>
      </c>
      <c r="W120">
        <f t="shared" si="16"/>
        <v>0.77901843676967009</v>
      </c>
      <c r="Y120">
        <v>1</v>
      </c>
      <c r="Z120">
        <v>0.2</v>
      </c>
      <c r="AA120">
        <v>90</v>
      </c>
      <c r="AB120">
        <v>442.96</v>
      </c>
      <c r="AC120">
        <v>293.25</v>
      </c>
      <c r="AD120">
        <v>30000</v>
      </c>
      <c r="AE120">
        <f t="shared" si="17"/>
        <v>0.80154966268118377</v>
      </c>
      <c r="AO120">
        <v>0.5</v>
      </c>
      <c r="AP120">
        <v>10</v>
      </c>
      <c r="AQ120">
        <v>429.08</v>
      </c>
      <c r="AR120">
        <v>293.25</v>
      </c>
      <c r="AS120">
        <f t="shared" ref="AS120:AS156" si="19">30000*4/1000/(AQ120-AR120)</f>
        <v>0.88345726275491432</v>
      </c>
      <c r="AU120">
        <v>10</v>
      </c>
      <c r="AV120">
        <v>0.5</v>
      </c>
      <c r="AW120">
        <v>0.21379999999999999</v>
      </c>
      <c r="AX120">
        <v>0.85560000000000003</v>
      </c>
      <c r="BB120">
        <f t="shared" si="12"/>
        <v>-3.1532100000000063E-2</v>
      </c>
    </row>
    <row r="121" spans="1:54" x14ac:dyDescent="0.25">
      <c r="A121">
        <v>1</v>
      </c>
      <c r="B121">
        <v>0.5</v>
      </c>
      <c r="C121">
        <v>0</v>
      </c>
      <c r="D121">
        <v>433.42</v>
      </c>
      <c r="E121">
        <v>293.25</v>
      </c>
      <c r="F121">
        <v>30000</v>
      </c>
      <c r="G121">
        <f t="shared" si="15"/>
        <v>0.85610330313191119</v>
      </c>
      <c r="H121">
        <v>0.97167872097777697</v>
      </c>
      <c r="I121">
        <v>1</v>
      </c>
      <c r="J121">
        <v>0.5</v>
      </c>
      <c r="K121">
        <v>30</v>
      </c>
      <c r="L121">
        <v>432.08</v>
      </c>
      <c r="M121">
        <v>293.25</v>
      </c>
      <c r="N121">
        <v>30000</v>
      </c>
      <c r="O121">
        <f t="shared" si="18"/>
        <v>0.86436649139235044</v>
      </c>
      <c r="Q121">
        <v>1</v>
      </c>
      <c r="R121">
        <v>0.5</v>
      </c>
      <c r="S121">
        <v>60</v>
      </c>
      <c r="T121">
        <v>430.12</v>
      </c>
      <c r="U121">
        <v>293.25</v>
      </c>
      <c r="V121">
        <v>30000</v>
      </c>
      <c r="W121">
        <f t="shared" si="16"/>
        <v>0.87674435595820854</v>
      </c>
      <c r="Y121">
        <v>1</v>
      </c>
      <c r="Z121">
        <v>0.5</v>
      </c>
      <c r="AA121">
        <v>90</v>
      </c>
      <c r="AB121">
        <v>429.02</v>
      </c>
      <c r="AC121">
        <v>293.25</v>
      </c>
      <c r="AD121">
        <v>30000</v>
      </c>
      <c r="AE121">
        <f t="shared" si="17"/>
        <v>0.88384768358252941</v>
      </c>
      <c r="AO121">
        <v>0.5</v>
      </c>
      <c r="AP121">
        <v>20</v>
      </c>
      <c r="AQ121">
        <v>420.61</v>
      </c>
      <c r="AR121">
        <v>293.25</v>
      </c>
      <c r="AS121">
        <f t="shared" si="19"/>
        <v>0.94221105527638183</v>
      </c>
      <c r="AU121">
        <v>20</v>
      </c>
      <c r="AV121">
        <v>0.5</v>
      </c>
      <c r="AW121">
        <v>0.21379999999999999</v>
      </c>
      <c r="AX121">
        <v>0.89200000000000002</v>
      </c>
      <c r="BB121">
        <f t="shared" si="12"/>
        <v>-5.329066666666657E-2</v>
      </c>
    </row>
    <row r="122" spans="1:54" x14ac:dyDescent="0.25">
      <c r="A122">
        <v>1</v>
      </c>
      <c r="B122">
        <v>1</v>
      </c>
      <c r="C122">
        <v>0</v>
      </c>
      <c r="D122">
        <v>413.25</v>
      </c>
      <c r="E122">
        <v>293.25</v>
      </c>
      <c r="F122">
        <v>30000</v>
      </c>
      <c r="G122">
        <f t="shared" si="15"/>
        <v>1</v>
      </c>
      <c r="H122">
        <v>1.04013752637902</v>
      </c>
      <c r="I122">
        <v>1</v>
      </c>
      <c r="J122">
        <v>1</v>
      </c>
      <c r="K122">
        <v>30</v>
      </c>
      <c r="L122">
        <v>413.25</v>
      </c>
      <c r="M122">
        <v>293.25</v>
      </c>
      <c r="N122">
        <v>30000</v>
      </c>
      <c r="O122">
        <f t="shared" si="18"/>
        <v>1</v>
      </c>
      <c r="Q122">
        <v>1</v>
      </c>
      <c r="R122">
        <v>1</v>
      </c>
      <c r="S122">
        <v>60</v>
      </c>
      <c r="T122">
        <v>413.25</v>
      </c>
      <c r="U122">
        <v>293.25</v>
      </c>
      <c r="V122">
        <v>30000</v>
      </c>
      <c r="W122">
        <f t="shared" si="16"/>
        <v>1</v>
      </c>
      <c r="Y122">
        <v>1</v>
      </c>
      <c r="Z122">
        <v>1</v>
      </c>
      <c r="AA122">
        <v>90</v>
      </c>
      <c r="AB122">
        <v>413.23</v>
      </c>
      <c r="AC122">
        <v>293.25</v>
      </c>
      <c r="AD122">
        <v>30000</v>
      </c>
      <c r="AE122">
        <f t="shared" si="17"/>
        <v>1.0001666944490748</v>
      </c>
      <c r="AO122">
        <v>1</v>
      </c>
      <c r="AP122">
        <v>0.2</v>
      </c>
      <c r="AQ122">
        <v>451.38</v>
      </c>
      <c r="AR122">
        <v>293.25</v>
      </c>
      <c r="AS122">
        <f t="shared" si="19"/>
        <v>0.75886928476569915</v>
      </c>
      <c r="AU122">
        <v>0.2</v>
      </c>
      <c r="AV122">
        <v>1</v>
      </c>
      <c r="AW122">
        <v>0.21379999999999999</v>
      </c>
      <c r="AX122">
        <v>0.78200000000000003</v>
      </c>
      <c r="BB122">
        <f t="shared" si="12"/>
        <v>3.0480499999999983E-2</v>
      </c>
    </row>
    <row r="123" spans="1:54" x14ac:dyDescent="0.25">
      <c r="A123">
        <v>1</v>
      </c>
      <c r="B123">
        <v>2</v>
      </c>
      <c r="C123">
        <v>0</v>
      </c>
      <c r="D123">
        <v>398.37</v>
      </c>
      <c r="E123">
        <v>293.25</v>
      </c>
      <c r="F123">
        <v>30000</v>
      </c>
      <c r="G123">
        <f t="shared" si="15"/>
        <v>1.1415525114155252</v>
      </c>
      <c r="H123">
        <v>1.14333610305061</v>
      </c>
      <c r="I123">
        <v>1</v>
      </c>
      <c r="J123">
        <v>2</v>
      </c>
      <c r="K123">
        <v>30</v>
      </c>
      <c r="L123">
        <v>397.32</v>
      </c>
      <c r="M123">
        <v>293.25</v>
      </c>
      <c r="N123">
        <v>30000</v>
      </c>
      <c r="O123">
        <f t="shared" si="18"/>
        <v>1.153070049005477</v>
      </c>
      <c r="Q123">
        <v>1</v>
      </c>
      <c r="R123">
        <v>2</v>
      </c>
      <c r="S123">
        <v>60</v>
      </c>
      <c r="T123">
        <v>395.45</v>
      </c>
      <c r="U123">
        <v>293.25</v>
      </c>
      <c r="V123">
        <v>30000</v>
      </c>
      <c r="W123">
        <f t="shared" si="16"/>
        <v>1.1741682974559688</v>
      </c>
      <c r="Y123">
        <v>1</v>
      </c>
      <c r="Z123">
        <v>2</v>
      </c>
      <c r="AA123">
        <v>90</v>
      </c>
      <c r="AB123">
        <v>394.16</v>
      </c>
      <c r="AC123">
        <v>293.25</v>
      </c>
      <c r="AD123">
        <v>30000</v>
      </c>
      <c r="AE123">
        <f t="shared" si="17"/>
        <v>1.1891784758695865</v>
      </c>
      <c r="AO123">
        <v>1</v>
      </c>
      <c r="AP123">
        <v>0.5</v>
      </c>
      <c r="AQ123">
        <v>431.07</v>
      </c>
      <c r="AR123">
        <v>293.25</v>
      </c>
      <c r="AS123">
        <f t="shared" si="19"/>
        <v>0.87070091423595997</v>
      </c>
      <c r="AU123">
        <v>0.5</v>
      </c>
      <c r="AV123">
        <v>1</v>
      </c>
      <c r="AW123">
        <v>0.21379999999999999</v>
      </c>
      <c r="AX123">
        <v>0.87670000000000003</v>
      </c>
      <c r="BB123">
        <f t="shared" si="12"/>
        <v>6.8899500000000188E-3</v>
      </c>
    </row>
    <row r="124" spans="1:54" x14ac:dyDescent="0.25">
      <c r="A124">
        <v>1</v>
      </c>
      <c r="B124">
        <v>5</v>
      </c>
      <c r="C124">
        <v>0</v>
      </c>
      <c r="D124">
        <v>386.86</v>
      </c>
      <c r="E124">
        <v>293.25</v>
      </c>
      <c r="F124">
        <v>30000</v>
      </c>
      <c r="G124">
        <f t="shared" si="15"/>
        <v>1.281914325392586</v>
      </c>
      <c r="H124">
        <v>1.33310694582307</v>
      </c>
      <c r="I124">
        <v>1</v>
      </c>
      <c r="J124">
        <v>5</v>
      </c>
      <c r="K124">
        <v>30</v>
      </c>
      <c r="L124">
        <v>382.7</v>
      </c>
      <c r="M124">
        <v>293.25</v>
      </c>
      <c r="N124">
        <v>30000</v>
      </c>
      <c r="O124">
        <f t="shared" si="18"/>
        <v>1.3415315818893239</v>
      </c>
      <c r="Q124">
        <v>1</v>
      </c>
      <c r="R124">
        <v>5</v>
      </c>
      <c r="S124">
        <v>60</v>
      </c>
      <c r="T124">
        <v>374.69</v>
      </c>
      <c r="U124">
        <v>293.25</v>
      </c>
      <c r="V124">
        <v>30000</v>
      </c>
      <c r="W124">
        <f t="shared" si="16"/>
        <v>1.4734774066797642</v>
      </c>
      <c r="Y124">
        <v>1</v>
      </c>
      <c r="Z124">
        <v>5</v>
      </c>
      <c r="AA124">
        <v>90</v>
      </c>
      <c r="AB124">
        <v>368.43</v>
      </c>
      <c r="AC124">
        <v>293.25</v>
      </c>
      <c r="AD124">
        <v>30000</v>
      </c>
      <c r="AE124">
        <f t="shared" si="17"/>
        <v>1.596169193934557</v>
      </c>
      <c r="AO124">
        <v>1</v>
      </c>
      <c r="AP124">
        <v>1</v>
      </c>
      <c r="AQ124">
        <v>413.25</v>
      </c>
      <c r="AR124">
        <v>293.25</v>
      </c>
      <c r="AS124">
        <f t="shared" si="19"/>
        <v>1</v>
      </c>
      <c r="AU124">
        <v>1</v>
      </c>
      <c r="AV124">
        <v>1</v>
      </c>
      <c r="AW124">
        <v>0.21379999999999999</v>
      </c>
      <c r="AX124">
        <v>1</v>
      </c>
      <c r="BB124">
        <f t="shared" si="12"/>
        <v>0</v>
      </c>
    </row>
    <row r="125" spans="1:54" x14ac:dyDescent="0.25">
      <c r="A125">
        <v>1</v>
      </c>
      <c r="B125">
        <v>10</v>
      </c>
      <c r="C125">
        <v>0</v>
      </c>
      <c r="D125">
        <v>382.43</v>
      </c>
      <c r="E125">
        <v>293.25</v>
      </c>
      <c r="F125">
        <v>30000</v>
      </c>
      <c r="G125">
        <f t="shared" si="15"/>
        <v>1.3455931823278762</v>
      </c>
      <c r="H125">
        <v>1.49378385237803</v>
      </c>
      <c r="I125">
        <v>1</v>
      </c>
      <c r="J125">
        <v>10</v>
      </c>
      <c r="K125">
        <v>30</v>
      </c>
      <c r="L125">
        <v>375.97</v>
      </c>
      <c r="M125">
        <v>293.25</v>
      </c>
      <c r="N125">
        <v>30000</v>
      </c>
      <c r="O125">
        <f t="shared" si="18"/>
        <v>1.4506769825918757</v>
      </c>
      <c r="Q125">
        <v>1</v>
      </c>
      <c r="R125">
        <v>10</v>
      </c>
      <c r="S125">
        <v>60</v>
      </c>
      <c r="T125">
        <v>363.2</v>
      </c>
      <c r="U125">
        <v>293.25</v>
      </c>
      <c r="V125">
        <v>30000</v>
      </c>
      <c r="W125">
        <f t="shared" si="16"/>
        <v>1.7155110793423878</v>
      </c>
      <c r="Y125">
        <v>1</v>
      </c>
      <c r="Z125">
        <v>10</v>
      </c>
      <c r="AA125">
        <v>90</v>
      </c>
      <c r="AB125">
        <v>352.45</v>
      </c>
      <c r="AC125">
        <v>293.25</v>
      </c>
      <c r="AD125">
        <v>30000</v>
      </c>
      <c r="AE125">
        <f t="shared" si="17"/>
        <v>2.0270270270270272</v>
      </c>
      <c r="AO125">
        <v>1</v>
      </c>
      <c r="AP125">
        <v>2</v>
      </c>
      <c r="AQ125">
        <v>396.32</v>
      </c>
      <c r="AR125">
        <v>293.25</v>
      </c>
      <c r="AS125">
        <f t="shared" si="19"/>
        <v>1.1642573008634909</v>
      </c>
      <c r="AU125">
        <v>2</v>
      </c>
      <c r="AV125">
        <v>1</v>
      </c>
      <c r="AW125">
        <v>0.21379999999999999</v>
      </c>
      <c r="AX125">
        <v>1.17</v>
      </c>
      <c r="BB125">
        <f t="shared" si="12"/>
        <v>4.9324999999998927E-3</v>
      </c>
    </row>
    <row r="126" spans="1:54" x14ac:dyDescent="0.25">
      <c r="A126">
        <v>1</v>
      </c>
      <c r="B126">
        <v>20</v>
      </c>
      <c r="C126">
        <v>0</v>
      </c>
      <c r="D126">
        <v>380.08</v>
      </c>
      <c r="E126">
        <v>293.25</v>
      </c>
      <c r="F126">
        <v>30000</v>
      </c>
      <c r="G126">
        <f t="shared" si="15"/>
        <v>1.3820108257514687</v>
      </c>
      <c r="H126">
        <v>1.5559727339943501</v>
      </c>
      <c r="I126">
        <v>1</v>
      </c>
      <c r="J126">
        <v>20</v>
      </c>
      <c r="K126">
        <v>30</v>
      </c>
      <c r="L126">
        <v>371.92</v>
      </c>
      <c r="M126">
        <v>293.25</v>
      </c>
      <c r="N126">
        <v>30000</v>
      </c>
      <c r="O126">
        <f t="shared" si="18"/>
        <v>1.5253590949536033</v>
      </c>
      <c r="Q126">
        <v>1</v>
      </c>
      <c r="R126">
        <v>20</v>
      </c>
      <c r="S126">
        <v>60</v>
      </c>
      <c r="T126">
        <v>355.63</v>
      </c>
      <c r="U126">
        <v>293.25</v>
      </c>
      <c r="V126">
        <v>30000</v>
      </c>
      <c r="W126">
        <f t="shared" si="16"/>
        <v>1.9236934915036872</v>
      </c>
      <c r="Y126">
        <v>1</v>
      </c>
      <c r="Z126">
        <v>20</v>
      </c>
      <c r="AA126">
        <v>90</v>
      </c>
      <c r="AB126">
        <v>341.2</v>
      </c>
      <c r="AC126">
        <v>293.25</v>
      </c>
      <c r="AD126">
        <v>30000</v>
      </c>
      <c r="AE126">
        <f t="shared" si="17"/>
        <v>2.5026068821689265</v>
      </c>
      <c r="AO126">
        <v>1</v>
      </c>
      <c r="AP126">
        <v>5</v>
      </c>
      <c r="AQ126">
        <v>378.06</v>
      </c>
      <c r="AR126">
        <v>293.25</v>
      </c>
      <c r="AS126">
        <f t="shared" si="19"/>
        <v>1.4149274849663955</v>
      </c>
      <c r="AU126">
        <v>5</v>
      </c>
      <c r="AV126">
        <v>1</v>
      </c>
      <c r="AW126">
        <v>0.21379999999999999</v>
      </c>
      <c r="AX126">
        <v>1.4256</v>
      </c>
      <c r="BB126">
        <f t="shared" si="12"/>
        <v>7.5427999999999416E-3</v>
      </c>
    </row>
    <row r="127" spans="1:54" x14ac:dyDescent="0.25">
      <c r="A127">
        <v>2</v>
      </c>
      <c r="B127">
        <v>0.2</v>
      </c>
      <c r="C127">
        <v>0</v>
      </c>
      <c r="D127">
        <v>387.14</v>
      </c>
      <c r="E127">
        <v>293.25</v>
      </c>
      <c r="F127">
        <v>30000</v>
      </c>
      <c r="G127">
        <f t="shared" si="15"/>
        <v>1.2780913835339229</v>
      </c>
      <c r="H127">
        <v>1.6321240993408701</v>
      </c>
      <c r="I127">
        <v>2</v>
      </c>
      <c r="J127">
        <v>0.2</v>
      </c>
      <c r="K127">
        <v>30</v>
      </c>
      <c r="L127">
        <v>381.34</v>
      </c>
      <c r="M127">
        <v>293.25</v>
      </c>
      <c r="N127">
        <v>30000</v>
      </c>
      <c r="O127">
        <f t="shared" si="18"/>
        <v>1.3622431604041325</v>
      </c>
      <c r="Q127">
        <v>2</v>
      </c>
      <c r="R127">
        <v>0.2</v>
      </c>
      <c r="S127">
        <v>60</v>
      </c>
      <c r="T127">
        <v>374.38</v>
      </c>
      <c r="U127">
        <v>293.25</v>
      </c>
      <c r="V127">
        <v>30000</v>
      </c>
      <c r="W127">
        <f t="shared" si="16"/>
        <v>1.4791076050782694</v>
      </c>
      <c r="Y127">
        <v>2</v>
      </c>
      <c r="Z127">
        <v>0.2</v>
      </c>
      <c r="AA127">
        <v>90</v>
      </c>
      <c r="AB127">
        <v>371.08</v>
      </c>
      <c r="AC127">
        <v>293.25</v>
      </c>
      <c r="AD127">
        <v>30000</v>
      </c>
      <c r="AE127">
        <f t="shared" si="17"/>
        <v>1.5418219195682901</v>
      </c>
      <c r="AO127">
        <v>1</v>
      </c>
      <c r="AP127">
        <v>10</v>
      </c>
      <c r="AQ127">
        <v>368.03</v>
      </c>
      <c r="AR127">
        <v>293.25</v>
      </c>
      <c r="AS127">
        <f t="shared" si="19"/>
        <v>1.6047071409467777</v>
      </c>
      <c r="AU127">
        <v>10</v>
      </c>
      <c r="AV127">
        <v>1</v>
      </c>
      <c r="AW127">
        <v>0.21379999999999999</v>
      </c>
      <c r="AX127">
        <v>1.5927</v>
      </c>
      <c r="BB127">
        <f t="shared" si="12"/>
        <v>-7.4824500000002913E-3</v>
      </c>
    </row>
    <row r="128" spans="1:54" x14ac:dyDescent="0.25">
      <c r="A128">
        <v>2</v>
      </c>
      <c r="B128">
        <v>0.5</v>
      </c>
      <c r="C128">
        <v>0</v>
      </c>
      <c r="D128">
        <v>374.53</v>
      </c>
      <c r="E128">
        <v>293.25</v>
      </c>
      <c r="F128">
        <v>30000</v>
      </c>
      <c r="G128">
        <f t="shared" si="15"/>
        <v>1.476377952755906</v>
      </c>
      <c r="H128">
        <v>1.7068667662828301</v>
      </c>
      <c r="I128">
        <v>2</v>
      </c>
      <c r="J128">
        <v>0.5</v>
      </c>
      <c r="K128">
        <v>30</v>
      </c>
      <c r="L128">
        <v>371.95</v>
      </c>
      <c r="M128">
        <v>293.25</v>
      </c>
      <c r="N128">
        <v>30000</v>
      </c>
      <c r="O128">
        <f t="shared" si="18"/>
        <v>1.5247776365946635</v>
      </c>
      <c r="Q128">
        <v>2</v>
      </c>
      <c r="R128">
        <v>0.5</v>
      </c>
      <c r="S128">
        <v>60</v>
      </c>
      <c r="T128">
        <v>368.52</v>
      </c>
      <c r="U128">
        <v>293.25</v>
      </c>
      <c r="V128">
        <v>30000</v>
      </c>
      <c r="W128">
        <f t="shared" si="16"/>
        <v>1.5942606616181749</v>
      </c>
      <c r="Y128">
        <v>2</v>
      </c>
      <c r="Z128">
        <v>0.5</v>
      </c>
      <c r="AA128">
        <v>90</v>
      </c>
      <c r="AB128">
        <v>366.76</v>
      </c>
      <c r="AC128">
        <v>293.25</v>
      </c>
      <c r="AD128">
        <v>30000</v>
      </c>
      <c r="AE128">
        <f t="shared" si="17"/>
        <v>1.6324309617739086</v>
      </c>
      <c r="AO128">
        <v>1</v>
      </c>
      <c r="AP128">
        <v>20</v>
      </c>
      <c r="AQ128">
        <v>361.19</v>
      </c>
      <c r="AR128">
        <v>293.25</v>
      </c>
      <c r="AS128">
        <f t="shared" si="19"/>
        <v>1.7662643508978511</v>
      </c>
      <c r="AU128">
        <v>20</v>
      </c>
      <c r="AV128">
        <v>1</v>
      </c>
      <c r="AW128">
        <v>0.21379999999999999</v>
      </c>
      <c r="AX128">
        <v>1.7112000000000001</v>
      </c>
      <c r="BB128">
        <f t="shared" si="12"/>
        <v>-3.1175599999999973E-2</v>
      </c>
    </row>
    <row r="129" spans="1:54" x14ac:dyDescent="0.25">
      <c r="A129">
        <v>2</v>
      </c>
      <c r="B129">
        <v>1</v>
      </c>
      <c r="C129">
        <v>0</v>
      </c>
      <c r="D129">
        <v>363.34</v>
      </c>
      <c r="E129">
        <v>293.25</v>
      </c>
      <c r="F129">
        <v>30000</v>
      </c>
      <c r="G129">
        <f t="shared" si="15"/>
        <v>1.7120844628335004</v>
      </c>
      <c r="H129">
        <v>1.81513806944657</v>
      </c>
      <c r="I129">
        <v>2</v>
      </c>
      <c r="J129">
        <v>1</v>
      </c>
      <c r="K129">
        <v>30</v>
      </c>
      <c r="L129">
        <v>362.67</v>
      </c>
      <c r="M129">
        <v>293.25</v>
      </c>
      <c r="N129">
        <v>30000</v>
      </c>
      <c r="O129">
        <f t="shared" si="18"/>
        <v>1.7286084701815034</v>
      </c>
      <c r="Q129">
        <v>2</v>
      </c>
      <c r="R129">
        <v>1</v>
      </c>
      <c r="S129">
        <v>60</v>
      </c>
      <c r="T129">
        <v>361.69</v>
      </c>
      <c r="U129">
        <v>293.25</v>
      </c>
      <c r="V129">
        <v>30000</v>
      </c>
      <c r="W129">
        <f t="shared" si="16"/>
        <v>1.7533606078316775</v>
      </c>
      <c r="Y129">
        <v>2</v>
      </c>
      <c r="Z129">
        <v>1</v>
      </c>
      <c r="AA129">
        <v>90</v>
      </c>
      <c r="AB129">
        <v>361.14</v>
      </c>
      <c r="AC129">
        <v>293.25</v>
      </c>
      <c r="AD129">
        <v>30000</v>
      </c>
      <c r="AE129">
        <f t="shared" si="17"/>
        <v>1.7675651789659748</v>
      </c>
      <c r="AO129">
        <v>2</v>
      </c>
      <c r="AP129">
        <v>0.2</v>
      </c>
      <c r="AQ129">
        <v>377.6</v>
      </c>
      <c r="AR129">
        <v>293.25</v>
      </c>
      <c r="AS129">
        <f t="shared" si="19"/>
        <v>1.4226437462951982</v>
      </c>
      <c r="AU129">
        <v>0.2</v>
      </c>
      <c r="AV129">
        <v>2</v>
      </c>
      <c r="AW129">
        <v>0.21379999999999999</v>
      </c>
      <c r="AX129">
        <v>1.4911000000000001</v>
      </c>
      <c r="BB129">
        <f t="shared" si="12"/>
        <v>4.8119041666667021E-2</v>
      </c>
    </row>
    <row r="130" spans="1:54" x14ac:dyDescent="0.25">
      <c r="A130">
        <v>2</v>
      </c>
      <c r="B130">
        <v>2</v>
      </c>
      <c r="C130">
        <v>0</v>
      </c>
      <c r="D130">
        <v>353.25</v>
      </c>
      <c r="E130">
        <v>293.25</v>
      </c>
      <c r="F130">
        <v>30000</v>
      </c>
      <c r="G130">
        <f t="shared" si="15"/>
        <v>2</v>
      </c>
      <c r="H130">
        <v>1.9484901768718501</v>
      </c>
      <c r="I130">
        <v>2</v>
      </c>
      <c r="J130">
        <v>2</v>
      </c>
      <c r="K130">
        <v>30</v>
      </c>
      <c r="L130">
        <v>353.25</v>
      </c>
      <c r="M130">
        <v>293.25</v>
      </c>
      <c r="N130">
        <v>30000</v>
      </c>
      <c r="O130">
        <f t="shared" si="18"/>
        <v>2</v>
      </c>
      <c r="Q130">
        <v>2</v>
      </c>
      <c r="R130">
        <v>2</v>
      </c>
      <c r="S130">
        <v>60</v>
      </c>
      <c r="T130">
        <v>353.25</v>
      </c>
      <c r="U130">
        <v>293.25</v>
      </c>
      <c r="V130">
        <v>30000</v>
      </c>
      <c r="W130">
        <f t="shared" si="16"/>
        <v>2</v>
      </c>
      <c r="Y130">
        <v>2</v>
      </c>
      <c r="Z130">
        <v>2</v>
      </c>
      <c r="AA130">
        <v>90</v>
      </c>
      <c r="AB130">
        <v>353.24</v>
      </c>
      <c r="AC130">
        <v>293.25</v>
      </c>
      <c r="AD130">
        <v>30000</v>
      </c>
      <c r="AE130">
        <f t="shared" si="17"/>
        <v>2.0003333888981496</v>
      </c>
      <c r="AO130">
        <v>2</v>
      </c>
      <c r="AP130">
        <v>0.5</v>
      </c>
      <c r="AQ130">
        <v>370.14</v>
      </c>
      <c r="AR130">
        <v>293.25</v>
      </c>
      <c r="AS130">
        <f t="shared" si="19"/>
        <v>1.5606710885680846</v>
      </c>
      <c r="AU130">
        <v>0.5</v>
      </c>
      <c r="AV130">
        <v>2</v>
      </c>
      <c r="AW130">
        <v>0.21379999999999999</v>
      </c>
      <c r="AX130">
        <v>1.5983000000000001</v>
      </c>
      <c r="BB130">
        <f t="shared" si="12"/>
        <v>2.4110724999999847E-2</v>
      </c>
    </row>
    <row r="131" spans="1:54" x14ac:dyDescent="0.25">
      <c r="A131">
        <v>2</v>
      </c>
      <c r="B131">
        <v>5</v>
      </c>
      <c r="C131">
        <v>0</v>
      </c>
      <c r="D131">
        <v>344.02</v>
      </c>
      <c r="E131">
        <v>293.25</v>
      </c>
      <c r="F131">
        <v>30000</v>
      </c>
      <c r="G131">
        <f t="shared" si="15"/>
        <v>2.3636005515067962</v>
      </c>
      <c r="H131">
        <v>2.31024788890524</v>
      </c>
      <c r="I131">
        <v>2</v>
      </c>
      <c r="J131">
        <v>5</v>
      </c>
      <c r="K131">
        <v>30</v>
      </c>
      <c r="L131">
        <v>343.17</v>
      </c>
      <c r="M131">
        <v>293.25</v>
      </c>
      <c r="N131">
        <v>30000</v>
      </c>
      <c r="O131">
        <f t="shared" si="18"/>
        <v>2.4038461538461533</v>
      </c>
      <c r="Q131">
        <v>2</v>
      </c>
      <c r="R131">
        <v>5</v>
      </c>
      <c r="S131">
        <v>60</v>
      </c>
      <c r="T131">
        <v>341.6</v>
      </c>
      <c r="U131">
        <v>293.25</v>
      </c>
      <c r="V131">
        <v>30000</v>
      </c>
      <c r="W131">
        <f t="shared" si="16"/>
        <v>2.48190279214064</v>
      </c>
      <c r="Y131">
        <v>2</v>
      </c>
      <c r="Z131">
        <v>5</v>
      </c>
      <c r="AA131">
        <v>90</v>
      </c>
      <c r="AB131">
        <v>340.49</v>
      </c>
      <c r="AC131">
        <v>293.25</v>
      </c>
      <c r="AD131">
        <v>30000</v>
      </c>
      <c r="AE131">
        <f t="shared" si="17"/>
        <v>2.5402201524132089</v>
      </c>
      <c r="AO131">
        <v>2</v>
      </c>
      <c r="AP131">
        <v>1</v>
      </c>
      <c r="AQ131">
        <v>362.16</v>
      </c>
      <c r="AR131">
        <v>293.25</v>
      </c>
      <c r="AS131">
        <f t="shared" si="19"/>
        <v>1.7414018284719193</v>
      </c>
      <c r="AU131">
        <v>1</v>
      </c>
      <c r="AV131">
        <v>2</v>
      </c>
      <c r="AW131">
        <v>0.21379999999999999</v>
      </c>
      <c r="AX131">
        <v>1.7534000000000001</v>
      </c>
      <c r="BB131">
        <f t="shared" si="12"/>
        <v>6.8899500000004039E-3</v>
      </c>
    </row>
    <row r="132" spans="1:54" x14ac:dyDescent="0.25">
      <c r="A132">
        <v>2</v>
      </c>
      <c r="B132">
        <v>10</v>
      </c>
      <c r="C132">
        <v>0</v>
      </c>
      <c r="D132">
        <v>340.06</v>
      </c>
      <c r="E132">
        <v>293.25</v>
      </c>
      <c r="F132">
        <v>30000</v>
      </c>
      <c r="G132">
        <f t="shared" si="15"/>
        <v>2.5635547959837641</v>
      </c>
      <c r="H132">
        <v>3.0634851138180101</v>
      </c>
      <c r="I132">
        <v>2</v>
      </c>
      <c r="J132">
        <v>10</v>
      </c>
      <c r="K132">
        <v>30</v>
      </c>
      <c r="L132">
        <v>337.98</v>
      </c>
      <c r="M132">
        <v>293.25</v>
      </c>
      <c r="N132">
        <v>30000</v>
      </c>
      <c r="O132">
        <f t="shared" si="18"/>
        <v>2.6827632461435269</v>
      </c>
      <c r="Q132">
        <v>2</v>
      </c>
      <c r="R132">
        <v>10</v>
      </c>
      <c r="S132">
        <v>60</v>
      </c>
      <c r="T132">
        <v>333.98</v>
      </c>
      <c r="U132">
        <v>293.25</v>
      </c>
      <c r="V132">
        <v>30000</v>
      </c>
      <c r="W132">
        <f t="shared" si="16"/>
        <v>2.9462312791554122</v>
      </c>
      <c r="Y132">
        <v>2</v>
      </c>
      <c r="Z132">
        <v>10</v>
      </c>
      <c r="AA132">
        <v>90</v>
      </c>
      <c r="AB132">
        <v>330.85</v>
      </c>
      <c r="AC132">
        <v>293.25</v>
      </c>
      <c r="AD132">
        <v>30000</v>
      </c>
      <c r="AE132">
        <f t="shared" si="17"/>
        <v>3.1914893617021258</v>
      </c>
      <c r="AO132">
        <v>2</v>
      </c>
      <c r="AP132">
        <v>2</v>
      </c>
      <c r="AQ132">
        <v>353.25</v>
      </c>
      <c r="AR132">
        <v>293.25</v>
      </c>
      <c r="AS132">
        <f t="shared" si="19"/>
        <v>2</v>
      </c>
      <c r="AU132">
        <v>2</v>
      </c>
      <c r="AV132">
        <v>2</v>
      </c>
      <c r="AW132">
        <v>0.21379999999999999</v>
      </c>
      <c r="AX132">
        <v>2</v>
      </c>
      <c r="BB132">
        <f t="shared" ref="BB132:BB156" si="20">(AX132-AS132)/AS132</f>
        <v>0</v>
      </c>
    </row>
    <row r="133" spans="1:54" x14ac:dyDescent="0.25">
      <c r="A133">
        <v>2</v>
      </c>
      <c r="B133">
        <v>20</v>
      </c>
      <c r="C133">
        <v>0</v>
      </c>
      <c r="D133">
        <v>337.84</v>
      </c>
      <c r="E133">
        <v>293.25</v>
      </c>
      <c r="F133">
        <v>30000</v>
      </c>
      <c r="G133">
        <f t="shared" si="15"/>
        <v>2.6911863646557541</v>
      </c>
      <c r="H133">
        <v>3.2166092687757999</v>
      </c>
      <c r="I133">
        <v>2</v>
      </c>
      <c r="J133">
        <v>20</v>
      </c>
      <c r="K133">
        <v>30</v>
      </c>
      <c r="L133">
        <v>334.61</v>
      </c>
      <c r="M133">
        <v>293.25</v>
      </c>
      <c r="N133">
        <v>30000</v>
      </c>
      <c r="O133">
        <f t="shared" si="18"/>
        <v>2.9013539651837514</v>
      </c>
      <c r="Q133">
        <v>2</v>
      </c>
      <c r="R133">
        <v>20</v>
      </c>
      <c r="S133">
        <v>60</v>
      </c>
      <c r="T133">
        <v>328.23</v>
      </c>
      <c r="U133">
        <v>293.25</v>
      </c>
      <c r="V133">
        <v>30000</v>
      </c>
      <c r="W133">
        <f t="shared" si="16"/>
        <v>3.4305317324185229</v>
      </c>
      <c r="Y133">
        <v>2</v>
      </c>
      <c r="Z133">
        <v>20</v>
      </c>
      <c r="AA133">
        <v>90</v>
      </c>
      <c r="AB133">
        <v>322.88</v>
      </c>
      <c r="AC133">
        <v>293.25</v>
      </c>
      <c r="AD133">
        <v>30000</v>
      </c>
      <c r="AE133">
        <f t="shared" si="17"/>
        <v>4.0499493756328055</v>
      </c>
      <c r="AO133">
        <v>2</v>
      </c>
      <c r="AP133">
        <v>5</v>
      </c>
      <c r="AQ133">
        <v>342.31</v>
      </c>
      <c r="AR133">
        <v>293.25</v>
      </c>
      <c r="AS133">
        <f t="shared" si="19"/>
        <v>2.4459845087647776</v>
      </c>
      <c r="AU133">
        <v>5</v>
      </c>
      <c r="AV133">
        <v>2</v>
      </c>
      <c r="AW133">
        <v>0.21379999999999999</v>
      </c>
      <c r="AX133">
        <v>2.4632999999999998</v>
      </c>
      <c r="BB133">
        <f t="shared" si="20"/>
        <v>7.0791500000000297E-3</v>
      </c>
    </row>
    <row r="134" spans="1:54" x14ac:dyDescent="0.25">
      <c r="A134">
        <v>5</v>
      </c>
      <c r="B134">
        <v>0.2</v>
      </c>
      <c r="C134">
        <v>0</v>
      </c>
      <c r="D134">
        <v>333.91</v>
      </c>
      <c r="E134">
        <v>293.25</v>
      </c>
      <c r="F134">
        <v>30000</v>
      </c>
      <c r="G134">
        <f t="shared" si="15"/>
        <v>2.9513034923757977</v>
      </c>
      <c r="H134">
        <v>3.80853455822094</v>
      </c>
      <c r="I134">
        <v>5</v>
      </c>
      <c r="J134">
        <v>0.2</v>
      </c>
      <c r="K134">
        <v>30</v>
      </c>
      <c r="L134">
        <v>330.62</v>
      </c>
      <c r="M134">
        <v>293.25</v>
      </c>
      <c r="N134">
        <v>30000</v>
      </c>
      <c r="O134">
        <f t="shared" si="18"/>
        <v>3.2111319240032108</v>
      </c>
      <c r="Q134">
        <v>5</v>
      </c>
      <c r="R134">
        <v>0.2</v>
      </c>
      <c r="S134">
        <v>60</v>
      </c>
      <c r="T134">
        <v>326.89</v>
      </c>
      <c r="U134">
        <v>293.25</v>
      </c>
      <c r="V134">
        <v>30000</v>
      </c>
      <c r="W134">
        <f t="shared" si="16"/>
        <v>3.5671819262782418</v>
      </c>
      <c r="Y134">
        <v>5</v>
      </c>
      <c r="Z134">
        <v>0.2</v>
      </c>
      <c r="AA134">
        <v>90</v>
      </c>
      <c r="AB134">
        <v>325.19</v>
      </c>
      <c r="AC134">
        <v>293.25</v>
      </c>
      <c r="AD134">
        <v>30000</v>
      </c>
      <c r="AE134">
        <f t="shared" si="17"/>
        <v>3.7570444583594242</v>
      </c>
      <c r="AO134">
        <v>2</v>
      </c>
      <c r="AP134">
        <v>10</v>
      </c>
      <c r="AQ134">
        <v>335.66</v>
      </c>
      <c r="AR134">
        <v>293.25</v>
      </c>
      <c r="AS134">
        <f t="shared" si="19"/>
        <v>2.8295213393067655</v>
      </c>
      <c r="AU134">
        <v>10</v>
      </c>
      <c r="AV134">
        <v>2</v>
      </c>
      <c r="AW134">
        <v>0.21379999999999999</v>
      </c>
      <c r="AX134">
        <v>2.8513000000000002</v>
      </c>
      <c r="BB134">
        <f t="shared" si="20"/>
        <v>7.6969416666673477E-3</v>
      </c>
    </row>
    <row r="135" spans="1:54" x14ac:dyDescent="0.25">
      <c r="A135">
        <v>5</v>
      </c>
      <c r="B135">
        <v>0.5</v>
      </c>
      <c r="C135">
        <v>0</v>
      </c>
      <c r="D135">
        <v>330.81</v>
      </c>
      <c r="E135">
        <v>293.25</v>
      </c>
      <c r="F135">
        <v>30000</v>
      </c>
      <c r="G135">
        <f t="shared" si="15"/>
        <v>3.1948881789137378</v>
      </c>
      <c r="H135">
        <v>3.8724988934005999</v>
      </c>
      <c r="I135">
        <v>5</v>
      </c>
      <c r="J135">
        <v>0.5</v>
      </c>
      <c r="K135">
        <v>30</v>
      </c>
      <c r="L135">
        <v>328.49</v>
      </c>
      <c r="M135">
        <v>293.25</v>
      </c>
      <c r="N135">
        <v>30000</v>
      </c>
      <c r="O135">
        <f t="shared" si="18"/>
        <v>3.4052213393870594</v>
      </c>
      <c r="Q135">
        <v>5</v>
      </c>
      <c r="R135">
        <v>0.5</v>
      </c>
      <c r="S135">
        <v>60</v>
      </c>
      <c r="T135">
        <v>325.7</v>
      </c>
      <c r="U135">
        <v>293.25</v>
      </c>
      <c r="V135">
        <v>30000</v>
      </c>
      <c r="W135">
        <f t="shared" si="16"/>
        <v>3.6979969183359027</v>
      </c>
      <c r="Y135">
        <v>5</v>
      </c>
      <c r="Z135">
        <v>0.5</v>
      </c>
      <c r="AA135">
        <v>90</v>
      </c>
      <c r="AB135">
        <v>324.39</v>
      </c>
      <c r="AC135">
        <v>293.25</v>
      </c>
      <c r="AD135">
        <v>30000</v>
      </c>
      <c r="AE135">
        <f t="shared" si="17"/>
        <v>3.8535645472061675</v>
      </c>
      <c r="AO135">
        <v>2</v>
      </c>
      <c r="AP135">
        <v>20</v>
      </c>
      <c r="AQ135">
        <v>330.65</v>
      </c>
      <c r="AR135">
        <v>293.25</v>
      </c>
      <c r="AS135">
        <f t="shared" si="19"/>
        <v>3.2085561497326225</v>
      </c>
      <c r="AU135">
        <v>20</v>
      </c>
      <c r="AV135">
        <v>2</v>
      </c>
      <c r="AW135">
        <v>0.21379999999999999</v>
      </c>
      <c r="AX135">
        <v>3.1854</v>
      </c>
      <c r="BB135">
        <f t="shared" si="20"/>
        <v>-7.2170000000006673E-3</v>
      </c>
    </row>
    <row r="136" spans="1:54" x14ac:dyDescent="0.25">
      <c r="A136">
        <v>5</v>
      </c>
      <c r="B136">
        <v>1</v>
      </c>
      <c r="C136">
        <v>0</v>
      </c>
      <c r="D136">
        <v>327.14</v>
      </c>
      <c r="E136">
        <v>293.25</v>
      </c>
      <c r="F136">
        <v>30000</v>
      </c>
      <c r="G136">
        <f t="shared" si="15"/>
        <v>3.540867512540574</v>
      </c>
      <c r="H136">
        <v>3.9797006038438298</v>
      </c>
      <c r="I136">
        <v>5</v>
      </c>
      <c r="J136">
        <v>1</v>
      </c>
      <c r="K136">
        <v>30</v>
      </c>
      <c r="L136">
        <v>325.8</v>
      </c>
      <c r="M136">
        <v>293.25</v>
      </c>
      <c r="N136">
        <v>30000</v>
      </c>
      <c r="O136">
        <f t="shared" si="18"/>
        <v>3.6866359447004595</v>
      </c>
      <c r="Q136">
        <v>5</v>
      </c>
      <c r="R136">
        <v>1</v>
      </c>
      <c r="S136">
        <v>60</v>
      </c>
      <c r="T136">
        <v>324.06</v>
      </c>
      <c r="U136">
        <v>293.25</v>
      </c>
      <c r="V136">
        <v>30000</v>
      </c>
      <c r="W136">
        <f t="shared" si="16"/>
        <v>3.8948393378773121</v>
      </c>
      <c r="Y136">
        <v>5</v>
      </c>
      <c r="Z136">
        <v>1</v>
      </c>
      <c r="AA136">
        <v>90</v>
      </c>
      <c r="AB136">
        <v>323.2</v>
      </c>
      <c r="AC136">
        <v>293.25</v>
      </c>
      <c r="AD136">
        <v>30000</v>
      </c>
      <c r="AE136">
        <f t="shared" si="17"/>
        <v>4.0066777963272138</v>
      </c>
      <c r="AO136">
        <v>5</v>
      </c>
      <c r="AP136">
        <v>0.2</v>
      </c>
      <c r="AQ136">
        <v>328.59</v>
      </c>
      <c r="AR136">
        <v>293.25</v>
      </c>
      <c r="AS136">
        <f t="shared" si="19"/>
        <v>3.3955857385399004</v>
      </c>
      <c r="AU136">
        <v>0.2</v>
      </c>
      <c r="AV136">
        <v>5</v>
      </c>
      <c r="AW136">
        <v>0.21379999999999999</v>
      </c>
      <c r="AX136">
        <v>3.6114000000000002</v>
      </c>
      <c r="BB136">
        <f t="shared" si="20"/>
        <v>6.3557299999999331E-2</v>
      </c>
    </row>
    <row r="137" spans="1:54" x14ac:dyDescent="0.25">
      <c r="A137">
        <v>5</v>
      </c>
      <c r="B137">
        <v>2</v>
      </c>
      <c r="C137">
        <v>0</v>
      </c>
      <c r="D137">
        <v>322.72000000000003</v>
      </c>
      <c r="E137">
        <v>293.25</v>
      </c>
      <c r="F137">
        <v>30000</v>
      </c>
      <c r="G137">
        <f t="shared" si="15"/>
        <v>4.0719375636240205</v>
      </c>
      <c r="H137">
        <v>4.19902937577318</v>
      </c>
      <c r="I137">
        <v>5</v>
      </c>
      <c r="J137">
        <v>2</v>
      </c>
      <c r="K137">
        <v>30</v>
      </c>
      <c r="L137">
        <v>322.25</v>
      </c>
      <c r="M137">
        <v>293.25</v>
      </c>
      <c r="N137">
        <v>30000</v>
      </c>
      <c r="O137">
        <f t="shared" si="18"/>
        <v>4.1379310344827589</v>
      </c>
      <c r="Q137">
        <v>5</v>
      </c>
      <c r="R137">
        <v>2</v>
      </c>
      <c r="S137">
        <v>60</v>
      </c>
      <c r="T137">
        <v>321.58999999999997</v>
      </c>
      <c r="U137">
        <v>293.25</v>
      </c>
      <c r="V137">
        <v>30000</v>
      </c>
      <c r="W137">
        <f t="shared" si="16"/>
        <v>4.2342978122794674</v>
      </c>
      <c r="Y137">
        <v>5</v>
      </c>
      <c r="Z137">
        <v>2</v>
      </c>
      <c r="AA137">
        <v>90</v>
      </c>
      <c r="AB137">
        <v>321.23</v>
      </c>
      <c r="AC137">
        <v>293.25</v>
      </c>
      <c r="AD137">
        <v>30000</v>
      </c>
      <c r="AE137">
        <f t="shared" si="17"/>
        <v>4.2887776983559656</v>
      </c>
      <c r="AO137">
        <v>5</v>
      </c>
      <c r="AP137">
        <v>0.5</v>
      </c>
      <c r="AQ137">
        <v>326.99</v>
      </c>
      <c r="AR137">
        <v>293.25</v>
      </c>
      <c r="AS137">
        <f t="shared" si="19"/>
        <v>3.5566093657379954</v>
      </c>
      <c r="AU137">
        <v>0.5</v>
      </c>
      <c r="AV137">
        <v>5</v>
      </c>
      <c r="AW137">
        <v>0.21379999999999999</v>
      </c>
      <c r="AX137">
        <v>3.7277</v>
      </c>
      <c r="BB137">
        <f t="shared" si="20"/>
        <v>4.8104983333333656E-2</v>
      </c>
    </row>
    <row r="138" spans="1:54" x14ac:dyDescent="0.25">
      <c r="A138">
        <v>5</v>
      </c>
      <c r="B138">
        <v>5</v>
      </c>
      <c r="C138">
        <v>0</v>
      </c>
      <c r="D138">
        <v>317.25</v>
      </c>
      <c r="E138">
        <v>293.25</v>
      </c>
      <c r="F138">
        <v>30000</v>
      </c>
      <c r="G138">
        <f t="shared" si="15"/>
        <v>5</v>
      </c>
      <c r="H138">
        <v>4.8005390377978996</v>
      </c>
      <c r="I138">
        <v>5</v>
      </c>
      <c r="J138">
        <v>5</v>
      </c>
      <c r="K138">
        <v>30</v>
      </c>
      <c r="L138">
        <v>317.25</v>
      </c>
      <c r="M138">
        <v>293.25</v>
      </c>
      <c r="N138">
        <v>30000</v>
      </c>
      <c r="O138">
        <f t="shared" si="18"/>
        <v>5</v>
      </c>
      <c r="Q138">
        <v>5</v>
      </c>
      <c r="R138">
        <v>5</v>
      </c>
      <c r="S138">
        <v>60</v>
      </c>
      <c r="T138">
        <v>317.25</v>
      </c>
      <c r="U138">
        <v>293.25</v>
      </c>
      <c r="V138">
        <v>30000</v>
      </c>
      <c r="W138">
        <f t="shared" si="16"/>
        <v>5</v>
      </c>
      <c r="Y138">
        <v>5</v>
      </c>
      <c r="Z138">
        <v>5</v>
      </c>
      <c r="AA138">
        <v>90</v>
      </c>
      <c r="AB138">
        <v>317.25</v>
      </c>
      <c r="AC138">
        <v>293.25</v>
      </c>
      <c r="AD138">
        <v>30000</v>
      </c>
      <c r="AE138">
        <f t="shared" si="17"/>
        <v>5</v>
      </c>
      <c r="AO138">
        <v>5</v>
      </c>
      <c r="AP138">
        <v>1</v>
      </c>
      <c r="AQ138">
        <v>324.88</v>
      </c>
      <c r="AR138">
        <v>293.25</v>
      </c>
      <c r="AS138">
        <f t="shared" si="19"/>
        <v>3.7938665823585209</v>
      </c>
      <c r="AU138">
        <v>1</v>
      </c>
      <c r="AV138">
        <v>5</v>
      </c>
      <c r="AW138">
        <v>0.21379999999999999</v>
      </c>
      <c r="AX138">
        <v>3.9098000000000002</v>
      </c>
      <c r="BB138">
        <f t="shared" si="20"/>
        <v>3.0558116666666565E-2</v>
      </c>
    </row>
    <row r="139" spans="1:54" x14ac:dyDescent="0.25">
      <c r="A139">
        <v>5</v>
      </c>
      <c r="B139">
        <v>10</v>
      </c>
      <c r="C139">
        <v>0</v>
      </c>
      <c r="D139">
        <v>314.27</v>
      </c>
      <c r="E139">
        <v>293.25</v>
      </c>
      <c r="F139">
        <v>30000</v>
      </c>
      <c r="G139">
        <f t="shared" si="15"/>
        <v>5.7088487155090437</v>
      </c>
      <c r="H139">
        <v>5.69676983167688</v>
      </c>
      <c r="I139">
        <v>5</v>
      </c>
      <c r="J139">
        <v>10</v>
      </c>
      <c r="K139">
        <v>30</v>
      </c>
      <c r="L139">
        <v>314.06</v>
      </c>
      <c r="M139">
        <v>293.25</v>
      </c>
      <c r="N139">
        <v>30000</v>
      </c>
      <c r="O139">
        <f t="shared" si="18"/>
        <v>5.7664584334454583</v>
      </c>
      <c r="Q139">
        <v>5</v>
      </c>
      <c r="R139">
        <v>10</v>
      </c>
      <c r="S139">
        <v>60</v>
      </c>
      <c r="T139">
        <v>313.69</v>
      </c>
      <c r="U139">
        <v>293.25</v>
      </c>
      <c r="V139">
        <v>30000</v>
      </c>
      <c r="W139">
        <f t="shared" si="16"/>
        <v>5.8708414872798445</v>
      </c>
      <c r="Y139">
        <v>5</v>
      </c>
      <c r="Z139">
        <v>10</v>
      </c>
      <c r="AA139">
        <v>90</v>
      </c>
      <c r="AB139">
        <v>313.43</v>
      </c>
      <c r="AC139">
        <v>293.25</v>
      </c>
      <c r="AD139">
        <v>30000</v>
      </c>
      <c r="AE139">
        <f t="shared" si="17"/>
        <v>5.946481665014864</v>
      </c>
      <c r="AO139">
        <v>5</v>
      </c>
      <c r="AP139">
        <v>2</v>
      </c>
      <c r="AQ139">
        <v>321.91000000000003</v>
      </c>
      <c r="AR139">
        <v>293.25</v>
      </c>
      <c r="AS139">
        <f t="shared" si="19"/>
        <v>4.187020237264476</v>
      </c>
      <c r="AU139">
        <v>2</v>
      </c>
      <c r="AV139">
        <v>5</v>
      </c>
      <c r="AW139">
        <v>0.21379999999999999</v>
      </c>
      <c r="AX139">
        <v>4.2363</v>
      </c>
      <c r="BB139">
        <f t="shared" si="20"/>
        <v>1.1769650000000976E-2</v>
      </c>
    </row>
    <row r="140" spans="1:54" x14ac:dyDescent="0.25">
      <c r="A140">
        <v>5</v>
      </c>
      <c r="B140">
        <v>20</v>
      </c>
      <c r="C140">
        <v>0</v>
      </c>
      <c r="D140">
        <v>312.39</v>
      </c>
      <c r="E140">
        <v>293.25</v>
      </c>
      <c r="F140">
        <v>30000</v>
      </c>
      <c r="G140">
        <f t="shared" si="15"/>
        <v>6.2695924764890325</v>
      </c>
      <c r="H140">
        <v>6.8150762327321202</v>
      </c>
      <c r="I140">
        <v>5</v>
      </c>
      <c r="J140">
        <v>20</v>
      </c>
      <c r="K140">
        <v>30</v>
      </c>
      <c r="L140">
        <v>311.72000000000003</v>
      </c>
      <c r="M140">
        <v>293.25</v>
      </c>
      <c r="N140">
        <v>30000</v>
      </c>
      <c r="O140">
        <f t="shared" si="18"/>
        <v>6.4970221981591676</v>
      </c>
      <c r="Q140">
        <v>5</v>
      </c>
      <c r="R140">
        <v>20</v>
      </c>
      <c r="S140">
        <v>60</v>
      </c>
      <c r="T140">
        <v>310.45</v>
      </c>
      <c r="U140">
        <v>293.25</v>
      </c>
      <c r="V140">
        <v>30000</v>
      </c>
      <c r="W140">
        <f t="shared" si="16"/>
        <v>6.976744186046516</v>
      </c>
      <c r="Y140">
        <v>5</v>
      </c>
      <c r="Z140">
        <v>20</v>
      </c>
      <c r="AA140">
        <v>90</v>
      </c>
      <c r="AB140">
        <v>309.49</v>
      </c>
      <c r="AC140">
        <v>293.25</v>
      </c>
      <c r="AD140">
        <v>30000</v>
      </c>
      <c r="AE140">
        <f t="shared" si="17"/>
        <v>7.3891625615763505</v>
      </c>
      <c r="AO140">
        <v>5</v>
      </c>
      <c r="AP140">
        <v>5</v>
      </c>
      <c r="AQ140">
        <v>317.25</v>
      </c>
      <c r="AR140">
        <v>293.25</v>
      </c>
      <c r="AS140">
        <f t="shared" si="19"/>
        <v>5</v>
      </c>
      <c r="AU140">
        <v>5</v>
      </c>
      <c r="AV140">
        <v>5</v>
      </c>
      <c r="AW140">
        <v>0.21379999999999999</v>
      </c>
      <c r="AX140">
        <v>5</v>
      </c>
      <c r="BB140">
        <f t="shared" si="20"/>
        <v>0</v>
      </c>
    </row>
    <row r="141" spans="1:54" x14ac:dyDescent="0.25">
      <c r="A141">
        <v>10</v>
      </c>
      <c r="B141">
        <v>0.2</v>
      </c>
      <c r="C141">
        <v>0</v>
      </c>
      <c r="D141">
        <v>314.20999999999998</v>
      </c>
      <c r="E141">
        <v>293.25</v>
      </c>
      <c r="F141">
        <v>30000</v>
      </c>
      <c r="G141">
        <f t="shared" si="15"/>
        <v>5.7251908396946618</v>
      </c>
      <c r="H141">
        <v>7.1435131400035701</v>
      </c>
      <c r="I141">
        <v>10</v>
      </c>
      <c r="J141">
        <v>0.2</v>
      </c>
      <c r="K141">
        <v>30</v>
      </c>
      <c r="L141">
        <v>312.35000000000002</v>
      </c>
      <c r="M141">
        <v>293.25</v>
      </c>
      <c r="N141">
        <v>30000</v>
      </c>
      <c r="O141">
        <f t="shared" si="18"/>
        <v>6.2827225130889977</v>
      </c>
      <c r="Q141">
        <v>10</v>
      </c>
      <c r="R141">
        <v>0.2</v>
      </c>
      <c r="S141">
        <v>60</v>
      </c>
      <c r="T141">
        <v>310.29000000000002</v>
      </c>
      <c r="U141">
        <v>293.25</v>
      </c>
      <c r="V141">
        <v>30000</v>
      </c>
      <c r="W141">
        <f t="shared" si="16"/>
        <v>7.0422535211267521</v>
      </c>
      <c r="Y141">
        <v>10</v>
      </c>
      <c r="Z141">
        <v>0.2</v>
      </c>
      <c r="AA141">
        <v>90</v>
      </c>
      <c r="AB141">
        <v>309.37</v>
      </c>
      <c r="AC141">
        <v>293.25</v>
      </c>
      <c r="AD141">
        <v>30000</v>
      </c>
      <c r="AE141">
        <f t="shared" si="17"/>
        <v>7.4441687344913134</v>
      </c>
      <c r="AO141">
        <v>5</v>
      </c>
      <c r="AP141">
        <v>10</v>
      </c>
      <c r="AQ141">
        <v>313.86</v>
      </c>
      <c r="AR141">
        <v>293.25</v>
      </c>
      <c r="AS141">
        <f t="shared" si="19"/>
        <v>5.8224163027656441</v>
      </c>
      <c r="AU141">
        <v>10</v>
      </c>
      <c r="AV141">
        <v>5</v>
      </c>
      <c r="AW141">
        <v>0.21379999999999999</v>
      </c>
      <c r="AX141">
        <v>5.85</v>
      </c>
      <c r="BB141">
        <f t="shared" si="20"/>
        <v>4.7375000000005598E-3</v>
      </c>
    </row>
    <row r="142" spans="1:54" x14ac:dyDescent="0.25">
      <c r="A142">
        <v>10</v>
      </c>
      <c r="B142">
        <v>0.5</v>
      </c>
      <c r="C142">
        <v>0</v>
      </c>
      <c r="D142">
        <v>313.29000000000002</v>
      </c>
      <c r="E142">
        <v>293.25</v>
      </c>
      <c r="F142">
        <v>30000</v>
      </c>
      <c r="G142">
        <f t="shared" si="15"/>
        <v>5.9880239520958023</v>
      </c>
      <c r="H142">
        <v>7.2463801670369197</v>
      </c>
      <c r="I142">
        <v>10</v>
      </c>
      <c r="J142">
        <v>0.5</v>
      </c>
      <c r="K142">
        <v>30</v>
      </c>
      <c r="L142">
        <v>311.74</v>
      </c>
      <c r="M142">
        <v>293.25</v>
      </c>
      <c r="N142">
        <v>30000</v>
      </c>
      <c r="O142">
        <f t="shared" si="18"/>
        <v>6.4899945916711701</v>
      </c>
      <c r="Q142">
        <v>10</v>
      </c>
      <c r="R142">
        <v>0.5</v>
      </c>
      <c r="S142">
        <v>60</v>
      </c>
      <c r="T142">
        <v>309.97000000000003</v>
      </c>
      <c r="U142">
        <v>293.25</v>
      </c>
      <c r="V142">
        <v>30000</v>
      </c>
      <c r="W142">
        <f t="shared" si="16"/>
        <v>7.1770334928229547</v>
      </c>
      <c r="Y142">
        <v>10</v>
      </c>
      <c r="Z142">
        <v>0.5</v>
      </c>
      <c r="AA142">
        <v>90</v>
      </c>
      <c r="AB142">
        <v>309.16000000000003</v>
      </c>
      <c r="AC142">
        <v>293.25</v>
      </c>
      <c r="AD142">
        <v>30000</v>
      </c>
      <c r="AE142">
        <f t="shared" si="17"/>
        <v>7.5424261470772977</v>
      </c>
      <c r="AO142">
        <v>5</v>
      </c>
      <c r="AP142">
        <v>20</v>
      </c>
      <c r="AQ142">
        <v>311</v>
      </c>
      <c r="AR142">
        <v>293.25</v>
      </c>
      <c r="AS142">
        <f t="shared" si="19"/>
        <v>6.76056338028169</v>
      </c>
      <c r="AU142">
        <v>20</v>
      </c>
      <c r="AV142">
        <v>5</v>
      </c>
      <c r="AW142">
        <v>0.21379999999999999</v>
      </c>
      <c r="AX142">
        <v>6.8217999999999996</v>
      </c>
      <c r="BB142">
        <f t="shared" si="20"/>
        <v>9.0579166666666325E-3</v>
      </c>
    </row>
    <row r="143" spans="1:54" x14ac:dyDescent="0.25">
      <c r="A143">
        <v>10</v>
      </c>
      <c r="B143">
        <v>1</v>
      </c>
      <c r="C143">
        <v>0</v>
      </c>
      <c r="D143">
        <v>312.02999999999997</v>
      </c>
      <c r="E143">
        <v>293.25</v>
      </c>
      <c r="F143">
        <v>30000</v>
      </c>
      <c r="G143">
        <f t="shared" si="15"/>
        <v>6.3897763578274853</v>
      </c>
      <c r="H143">
        <v>7.4202357538959101</v>
      </c>
      <c r="I143">
        <v>10</v>
      </c>
      <c r="J143">
        <v>1</v>
      </c>
      <c r="K143">
        <v>30</v>
      </c>
      <c r="L143">
        <v>310.87</v>
      </c>
      <c r="M143">
        <v>293.25</v>
      </c>
      <c r="N143">
        <v>30000</v>
      </c>
      <c r="O143">
        <f t="shared" si="18"/>
        <v>6.8104426787741188</v>
      </c>
      <c r="Q143">
        <v>10</v>
      </c>
      <c r="R143">
        <v>1</v>
      </c>
      <c r="S143">
        <v>60</v>
      </c>
      <c r="T143">
        <v>309.48</v>
      </c>
      <c r="U143">
        <v>293.25</v>
      </c>
      <c r="V143">
        <v>30000</v>
      </c>
      <c r="W143">
        <f t="shared" si="16"/>
        <v>7.393715341959326</v>
      </c>
      <c r="Y143">
        <v>10</v>
      </c>
      <c r="Z143">
        <v>1</v>
      </c>
      <c r="AA143">
        <v>90</v>
      </c>
      <c r="AB143">
        <v>308.82</v>
      </c>
      <c r="AC143">
        <v>293.25</v>
      </c>
      <c r="AD143">
        <v>30000</v>
      </c>
      <c r="AE143">
        <f t="shared" si="17"/>
        <v>7.707129094412335</v>
      </c>
      <c r="AO143">
        <v>10</v>
      </c>
      <c r="AP143">
        <v>0.2</v>
      </c>
      <c r="AQ143">
        <v>311.23</v>
      </c>
      <c r="AR143">
        <v>293.25</v>
      </c>
      <c r="AS143">
        <f t="shared" si="19"/>
        <v>6.6740823136818621</v>
      </c>
      <c r="AU143">
        <v>0.2</v>
      </c>
      <c r="AV143">
        <v>10</v>
      </c>
      <c r="AW143">
        <v>0.21379999999999999</v>
      </c>
      <c r="AX143">
        <v>7.1425999999999998</v>
      </c>
      <c r="BB143">
        <f t="shared" si="20"/>
        <v>7.0199566666667712E-2</v>
      </c>
    </row>
    <row r="144" spans="1:54" x14ac:dyDescent="0.25">
      <c r="A144">
        <v>10</v>
      </c>
      <c r="B144">
        <v>2</v>
      </c>
      <c r="C144">
        <v>0</v>
      </c>
      <c r="D144">
        <v>310.2</v>
      </c>
      <c r="E144">
        <v>293.25</v>
      </c>
      <c r="F144">
        <v>30000</v>
      </c>
      <c r="G144">
        <f t="shared" si="15"/>
        <v>7.0796460176991198</v>
      </c>
      <c r="H144">
        <v>7.7808829033781102</v>
      </c>
      <c r="I144">
        <v>10</v>
      </c>
      <c r="J144">
        <v>2</v>
      </c>
      <c r="K144">
        <v>30</v>
      </c>
      <c r="L144">
        <v>309.52</v>
      </c>
      <c r="M144">
        <v>293.25</v>
      </c>
      <c r="N144">
        <v>30000</v>
      </c>
      <c r="O144">
        <f t="shared" si="18"/>
        <v>7.375537799631231</v>
      </c>
      <c r="Q144">
        <v>10</v>
      </c>
      <c r="R144">
        <v>2</v>
      </c>
      <c r="S144">
        <v>60</v>
      </c>
      <c r="T144">
        <v>308.66000000000003</v>
      </c>
      <c r="U144">
        <v>293.25</v>
      </c>
      <c r="V144">
        <v>30000</v>
      </c>
      <c r="W144">
        <f t="shared" si="16"/>
        <v>7.7871512005191308</v>
      </c>
      <c r="Y144">
        <v>10</v>
      </c>
      <c r="Z144">
        <v>2</v>
      </c>
      <c r="AA144">
        <v>90</v>
      </c>
      <c r="AB144">
        <v>308.23</v>
      </c>
      <c r="AC144">
        <v>293.25</v>
      </c>
      <c r="AD144">
        <v>30000</v>
      </c>
      <c r="AE144">
        <f t="shared" si="17"/>
        <v>8.010680907877159</v>
      </c>
      <c r="AO144">
        <v>10</v>
      </c>
      <c r="AP144">
        <v>0.5</v>
      </c>
      <c r="AQ144">
        <v>310.77999999999997</v>
      </c>
      <c r="AR144">
        <v>293.25</v>
      </c>
      <c r="AS144">
        <f t="shared" si="19"/>
        <v>6.8454078722190639</v>
      </c>
      <c r="AU144">
        <v>0.5</v>
      </c>
      <c r="AV144">
        <v>10</v>
      </c>
      <c r="AW144">
        <v>0.21379999999999999</v>
      </c>
      <c r="AX144">
        <v>7.2622999999999998</v>
      </c>
      <c r="BB144">
        <f t="shared" si="20"/>
        <v>6.0900991666664954E-2</v>
      </c>
    </row>
    <row r="145" spans="1:54" x14ac:dyDescent="0.25">
      <c r="A145">
        <v>10</v>
      </c>
      <c r="B145">
        <v>5</v>
      </c>
      <c r="C145">
        <v>0</v>
      </c>
      <c r="D145">
        <v>307.27</v>
      </c>
      <c r="E145">
        <v>293.25</v>
      </c>
      <c r="F145">
        <v>30000</v>
      </c>
      <c r="G145">
        <f t="shared" si="15"/>
        <v>8.5592011412268292</v>
      </c>
      <c r="H145">
        <v>8.7697973315383795</v>
      </c>
      <c r="I145">
        <v>10</v>
      </c>
      <c r="J145">
        <v>5</v>
      </c>
      <c r="K145">
        <v>30</v>
      </c>
      <c r="L145">
        <v>307.13</v>
      </c>
      <c r="M145">
        <v>293.25</v>
      </c>
      <c r="N145">
        <v>30000</v>
      </c>
      <c r="O145">
        <f t="shared" si="18"/>
        <v>8.6455331412103771</v>
      </c>
      <c r="Q145">
        <v>10</v>
      </c>
      <c r="R145">
        <v>5</v>
      </c>
      <c r="S145">
        <v>60</v>
      </c>
      <c r="T145">
        <v>306.94</v>
      </c>
      <c r="U145">
        <v>293.25</v>
      </c>
      <c r="V145">
        <v>30000</v>
      </c>
      <c r="W145">
        <f t="shared" si="16"/>
        <v>8.7655222790357943</v>
      </c>
      <c r="Y145">
        <v>10</v>
      </c>
      <c r="Z145">
        <v>5</v>
      </c>
      <c r="AA145">
        <v>90</v>
      </c>
      <c r="AB145">
        <v>306.83</v>
      </c>
      <c r="AC145">
        <v>293.25</v>
      </c>
      <c r="AD145">
        <v>30000</v>
      </c>
      <c r="AE145">
        <f t="shared" si="17"/>
        <v>8.8365243004418375</v>
      </c>
      <c r="AO145">
        <v>10</v>
      </c>
      <c r="AP145">
        <v>1</v>
      </c>
      <c r="AQ145">
        <v>310.12</v>
      </c>
      <c r="AR145">
        <v>293.25</v>
      </c>
      <c r="AS145">
        <f t="shared" si="19"/>
        <v>7.1132187314759907</v>
      </c>
      <c r="AU145">
        <v>1</v>
      </c>
      <c r="AV145">
        <v>10</v>
      </c>
      <c r="AW145">
        <v>0.21379999999999999</v>
      </c>
      <c r="AX145">
        <v>7.4554999999999998</v>
      </c>
      <c r="BB145">
        <f t="shared" si="20"/>
        <v>4.8119041666666959E-2</v>
      </c>
    </row>
    <row r="146" spans="1:54" x14ac:dyDescent="0.25">
      <c r="A146">
        <v>10</v>
      </c>
      <c r="B146">
        <v>10</v>
      </c>
      <c r="C146">
        <v>0</v>
      </c>
      <c r="D146">
        <v>305.25</v>
      </c>
      <c r="E146">
        <v>293.25</v>
      </c>
      <c r="F146">
        <v>30000</v>
      </c>
      <c r="G146">
        <f t="shared" si="15"/>
        <v>10</v>
      </c>
      <c r="H146">
        <v>9.8271052198651194</v>
      </c>
      <c r="I146">
        <v>10</v>
      </c>
      <c r="J146">
        <v>10</v>
      </c>
      <c r="K146">
        <v>30</v>
      </c>
      <c r="L146">
        <v>305.25</v>
      </c>
      <c r="M146">
        <v>293.25</v>
      </c>
      <c r="N146">
        <v>30000</v>
      </c>
      <c r="O146">
        <f t="shared" si="18"/>
        <v>10</v>
      </c>
      <c r="Q146">
        <v>10</v>
      </c>
      <c r="R146">
        <v>10</v>
      </c>
      <c r="S146">
        <v>60</v>
      </c>
      <c r="T146">
        <v>305.25</v>
      </c>
      <c r="U146">
        <v>293.25</v>
      </c>
      <c r="V146">
        <v>30000</v>
      </c>
      <c r="W146">
        <f t="shared" si="16"/>
        <v>10</v>
      </c>
      <c r="Y146">
        <v>10</v>
      </c>
      <c r="Z146">
        <v>10</v>
      </c>
      <c r="AA146">
        <v>90</v>
      </c>
      <c r="AB146">
        <v>305.25</v>
      </c>
      <c r="AC146">
        <v>293.25</v>
      </c>
      <c r="AD146">
        <v>30000</v>
      </c>
      <c r="AE146">
        <f t="shared" si="17"/>
        <v>10</v>
      </c>
      <c r="AO146">
        <v>10</v>
      </c>
      <c r="AP146">
        <v>2</v>
      </c>
      <c r="AQ146">
        <v>309.07</v>
      </c>
      <c r="AR146">
        <v>293.25</v>
      </c>
      <c r="AS146">
        <f t="shared" si="19"/>
        <v>7.5853350189633408</v>
      </c>
      <c r="AU146">
        <v>2</v>
      </c>
      <c r="AV146">
        <v>10</v>
      </c>
      <c r="AW146">
        <v>0.21379999999999999</v>
      </c>
      <c r="AX146">
        <v>7.8197000000000001</v>
      </c>
      <c r="BB146">
        <f t="shared" si="20"/>
        <v>3.0897116666666231E-2</v>
      </c>
    </row>
    <row r="147" spans="1:54" x14ac:dyDescent="0.25">
      <c r="A147">
        <v>10</v>
      </c>
      <c r="B147">
        <v>20</v>
      </c>
      <c r="C147">
        <v>0</v>
      </c>
      <c r="D147">
        <v>303.76</v>
      </c>
      <c r="E147">
        <v>293.25</v>
      </c>
      <c r="F147">
        <v>30000</v>
      </c>
      <c r="G147">
        <f t="shared" si="15"/>
        <v>11.417697431018087</v>
      </c>
      <c r="H147">
        <v>11.5836324887886</v>
      </c>
      <c r="I147">
        <v>10</v>
      </c>
      <c r="J147">
        <v>20</v>
      </c>
      <c r="K147">
        <v>30</v>
      </c>
      <c r="L147">
        <v>303.66000000000003</v>
      </c>
      <c r="M147">
        <v>293.25</v>
      </c>
      <c r="N147">
        <v>30000</v>
      </c>
      <c r="O147">
        <f t="shared" si="18"/>
        <v>11.527377521613806</v>
      </c>
      <c r="Q147">
        <v>10</v>
      </c>
      <c r="R147">
        <v>20</v>
      </c>
      <c r="S147">
        <v>60</v>
      </c>
      <c r="T147">
        <v>303.47000000000003</v>
      </c>
      <c r="U147">
        <v>293.25</v>
      </c>
      <c r="V147">
        <v>30000</v>
      </c>
      <c r="W147">
        <f t="shared" si="16"/>
        <v>11.741682974559655</v>
      </c>
      <c r="Y147">
        <v>10</v>
      </c>
      <c r="Z147">
        <v>20</v>
      </c>
      <c r="AA147">
        <v>90</v>
      </c>
      <c r="AB147">
        <v>303.33999999999997</v>
      </c>
      <c r="AC147">
        <v>293.25</v>
      </c>
      <c r="AD147">
        <v>30000</v>
      </c>
      <c r="AE147">
        <f t="shared" si="17"/>
        <v>11.892963330029762</v>
      </c>
      <c r="AO147">
        <v>10</v>
      </c>
      <c r="AP147">
        <v>5</v>
      </c>
      <c r="AQ147">
        <v>307.02999999999997</v>
      </c>
      <c r="AR147">
        <v>293.25</v>
      </c>
      <c r="AS147">
        <f t="shared" si="19"/>
        <v>8.7082728592162724</v>
      </c>
      <c r="AU147">
        <v>5</v>
      </c>
      <c r="AV147">
        <v>10</v>
      </c>
      <c r="AW147">
        <v>0.21379999999999999</v>
      </c>
      <c r="AX147">
        <v>8.7670999999999992</v>
      </c>
      <c r="BB147">
        <f t="shared" si="20"/>
        <v>6.755316666664621E-3</v>
      </c>
    </row>
    <row r="148" spans="1:54" x14ac:dyDescent="0.25">
      <c r="A148">
        <v>20</v>
      </c>
      <c r="B148">
        <v>0.2</v>
      </c>
      <c r="C148">
        <v>0</v>
      </c>
      <c r="D148">
        <v>303.89999999999998</v>
      </c>
      <c r="E148">
        <v>293.25</v>
      </c>
      <c r="F148">
        <v>30000</v>
      </c>
      <c r="G148">
        <f t="shared" si="15"/>
        <v>11.267605633802841</v>
      </c>
      <c r="H148">
        <v>13.990641423283099</v>
      </c>
      <c r="I148">
        <v>20</v>
      </c>
      <c r="J148">
        <v>0.2</v>
      </c>
      <c r="K148">
        <v>30</v>
      </c>
      <c r="L148">
        <v>302.91000000000003</v>
      </c>
      <c r="M148">
        <v>293.25</v>
      </c>
      <c r="N148">
        <v>30000</v>
      </c>
      <c r="O148">
        <f t="shared" si="18"/>
        <v>12.422360248447173</v>
      </c>
      <c r="Q148">
        <v>20</v>
      </c>
      <c r="R148">
        <v>0.2</v>
      </c>
      <c r="S148">
        <v>60</v>
      </c>
      <c r="T148">
        <v>301.83</v>
      </c>
      <c r="U148">
        <v>293.25</v>
      </c>
      <c r="V148">
        <v>30000</v>
      </c>
      <c r="W148">
        <f t="shared" si="16"/>
        <v>13.986013986014012</v>
      </c>
      <c r="Y148">
        <v>20</v>
      </c>
      <c r="Z148">
        <v>0.2</v>
      </c>
      <c r="AA148">
        <v>90</v>
      </c>
      <c r="AB148">
        <v>301.35000000000002</v>
      </c>
      <c r="AC148">
        <v>293.25</v>
      </c>
      <c r="AD148">
        <v>30000</v>
      </c>
      <c r="AE148">
        <f t="shared" si="17"/>
        <v>14.814814814814774</v>
      </c>
      <c r="AO148">
        <v>10</v>
      </c>
      <c r="AP148">
        <v>10</v>
      </c>
      <c r="AQ148">
        <v>305.25</v>
      </c>
      <c r="AR148">
        <v>293.25</v>
      </c>
      <c r="AS148">
        <f t="shared" si="19"/>
        <v>10</v>
      </c>
      <c r="AU148">
        <v>10</v>
      </c>
      <c r="AV148">
        <v>10</v>
      </c>
      <c r="AW148">
        <v>0.21379999999999999</v>
      </c>
      <c r="AX148">
        <v>10</v>
      </c>
      <c r="BB148">
        <f t="shared" si="20"/>
        <v>0</v>
      </c>
    </row>
    <row r="149" spans="1:54" x14ac:dyDescent="0.25">
      <c r="A149">
        <v>20</v>
      </c>
      <c r="B149">
        <v>0.5</v>
      </c>
      <c r="C149">
        <v>0</v>
      </c>
      <c r="D149">
        <v>303.64999999999998</v>
      </c>
      <c r="E149">
        <v>293.25</v>
      </c>
      <c r="F149">
        <v>30000</v>
      </c>
      <c r="G149">
        <f t="shared" si="15"/>
        <v>11.538461538461563</v>
      </c>
      <c r="H149">
        <v>14.1019475797513</v>
      </c>
      <c r="I149">
        <v>20</v>
      </c>
      <c r="J149">
        <v>0.5</v>
      </c>
      <c r="K149">
        <v>30</v>
      </c>
      <c r="L149">
        <v>302.75</v>
      </c>
      <c r="M149">
        <v>293.25</v>
      </c>
      <c r="N149">
        <v>30000</v>
      </c>
      <c r="O149">
        <f t="shared" si="18"/>
        <v>12.631578947368421</v>
      </c>
      <c r="Q149">
        <v>20</v>
      </c>
      <c r="R149">
        <v>0.5</v>
      </c>
      <c r="S149">
        <v>60</v>
      </c>
      <c r="T149">
        <v>301.75</v>
      </c>
      <c r="U149">
        <v>293.25</v>
      </c>
      <c r="V149">
        <v>30000</v>
      </c>
      <c r="W149">
        <f t="shared" si="16"/>
        <v>14.117647058823529</v>
      </c>
      <c r="Y149">
        <v>20</v>
      </c>
      <c r="Z149">
        <v>0.5</v>
      </c>
      <c r="AA149">
        <v>90</v>
      </c>
      <c r="AB149">
        <v>301.3</v>
      </c>
      <c r="AC149">
        <v>293.25</v>
      </c>
      <c r="AD149">
        <v>30000</v>
      </c>
      <c r="AE149">
        <f t="shared" si="17"/>
        <v>14.906832298136624</v>
      </c>
      <c r="AO149">
        <v>10</v>
      </c>
      <c r="AP149">
        <v>20</v>
      </c>
      <c r="AQ149">
        <v>303.56</v>
      </c>
      <c r="AR149">
        <v>293.25</v>
      </c>
      <c r="AS149">
        <f t="shared" si="19"/>
        <v>11.639185257032006</v>
      </c>
      <c r="AU149">
        <v>20</v>
      </c>
      <c r="AV149">
        <v>10</v>
      </c>
      <c r="AW149">
        <v>0.21379999999999999</v>
      </c>
      <c r="AX149">
        <v>11.7</v>
      </c>
      <c r="BB149">
        <f t="shared" si="20"/>
        <v>5.2250000000001089E-3</v>
      </c>
    </row>
    <row r="150" spans="1:54" x14ac:dyDescent="0.25">
      <c r="A150">
        <v>20</v>
      </c>
      <c r="B150">
        <v>1</v>
      </c>
      <c r="C150">
        <v>0</v>
      </c>
      <c r="D150">
        <v>303.27</v>
      </c>
      <c r="E150">
        <v>293.25</v>
      </c>
      <c r="F150">
        <v>30000</v>
      </c>
      <c r="G150">
        <f t="shared" si="15"/>
        <v>11.976047904191638</v>
      </c>
      <c r="H150">
        <v>14.291057059625601</v>
      </c>
      <c r="I150">
        <v>20</v>
      </c>
      <c r="J150">
        <v>1</v>
      </c>
      <c r="K150">
        <v>30</v>
      </c>
      <c r="L150">
        <v>302.5</v>
      </c>
      <c r="M150">
        <v>293.25</v>
      </c>
      <c r="N150">
        <v>30000</v>
      </c>
      <c r="O150">
        <f t="shared" si="18"/>
        <v>12.972972972972974</v>
      </c>
      <c r="Q150">
        <v>20</v>
      </c>
      <c r="R150">
        <v>1</v>
      </c>
      <c r="S150">
        <v>60</v>
      </c>
      <c r="T150">
        <v>301.61</v>
      </c>
      <c r="U150">
        <v>293.25</v>
      </c>
      <c r="V150">
        <v>30000</v>
      </c>
      <c r="W150">
        <f t="shared" si="16"/>
        <v>14.354066985645909</v>
      </c>
      <c r="Y150">
        <v>20</v>
      </c>
      <c r="Z150">
        <v>1</v>
      </c>
      <c r="AA150">
        <v>90</v>
      </c>
      <c r="AB150">
        <v>301.20999999999998</v>
      </c>
      <c r="AC150">
        <v>293.25</v>
      </c>
      <c r="AD150">
        <v>30000</v>
      </c>
      <c r="AE150">
        <f t="shared" si="17"/>
        <v>15.07537688442215</v>
      </c>
      <c r="AO150">
        <v>20</v>
      </c>
      <c r="AP150">
        <v>0.2</v>
      </c>
      <c r="AQ150">
        <v>302.32</v>
      </c>
      <c r="AR150">
        <v>293.25</v>
      </c>
      <c r="AS150">
        <f t="shared" si="19"/>
        <v>13.230429988974652</v>
      </c>
      <c r="AU150">
        <v>0.2</v>
      </c>
      <c r="AV150">
        <v>20</v>
      </c>
      <c r="AW150">
        <v>0.21379999999999999</v>
      </c>
      <c r="AX150">
        <v>14.204000000000001</v>
      </c>
      <c r="BB150">
        <f t="shared" si="20"/>
        <v>7.3585666666665842E-2</v>
      </c>
    </row>
    <row r="151" spans="1:54" x14ac:dyDescent="0.25">
      <c r="A151">
        <v>20</v>
      </c>
      <c r="B151">
        <v>2</v>
      </c>
      <c r="C151">
        <v>0</v>
      </c>
      <c r="D151">
        <v>302.64</v>
      </c>
      <c r="E151">
        <v>293.25</v>
      </c>
      <c r="F151">
        <v>30000</v>
      </c>
      <c r="G151">
        <f t="shared" si="15"/>
        <v>12.779552715654971</v>
      </c>
      <c r="H151">
        <v>14.7080010723217</v>
      </c>
      <c r="I151">
        <v>20</v>
      </c>
      <c r="J151">
        <v>2</v>
      </c>
      <c r="K151">
        <v>30</v>
      </c>
      <c r="L151">
        <v>302.06</v>
      </c>
      <c r="M151">
        <v>293.25</v>
      </c>
      <c r="N151">
        <v>30000</v>
      </c>
      <c r="O151">
        <f t="shared" si="18"/>
        <v>13.620885357548238</v>
      </c>
      <c r="Q151">
        <v>20</v>
      </c>
      <c r="R151">
        <v>2</v>
      </c>
      <c r="S151">
        <v>60</v>
      </c>
      <c r="T151">
        <v>301.37</v>
      </c>
      <c r="U151">
        <v>293.25</v>
      </c>
      <c r="V151">
        <v>30000</v>
      </c>
      <c r="W151">
        <f t="shared" si="16"/>
        <v>14.778325123152701</v>
      </c>
      <c r="Y151">
        <v>20</v>
      </c>
      <c r="Z151">
        <v>2</v>
      </c>
      <c r="AA151">
        <v>90</v>
      </c>
      <c r="AB151">
        <v>301.04000000000002</v>
      </c>
      <c r="AC151">
        <v>293.25</v>
      </c>
      <c r="AD151">
        <v>30000</v>
      </c>
      <c r="AE151">
        <f t="shared" si="17"/>
        <v>15.404364569961448</v>
      </c>
      <c r="AO151">
        <v>20</v>
      </c>
      <c r="AP151">
        <v>0.5</v>
      </c>
      <c r="AQ151">
        <v>302.2</v>
      </c>
      <c r="AR151">
        <v>293.25</v>
      </c>
      <c r="AS151">
        <f t="shared" si="19"/>
        <v>13.407821229050297</v>
      </c>
      <c r="AU151">
        <v>0.5</v>
      </c>
      <c r="AV151">
        <v>20</v>
      </c>
      <c r="AW151">
        <v>0.21379999999999999</v>
      </c>
      <c r="AX151">
        <v>14.3255</v>
      </c>
      <c r="BB151">
        <f t="shared" si="20"/>
        <v>6.8443541666665234E-2</v>
      </c>
    </row>
    <row r="152" spans="1:54" x14ac:dyDescent="0.25">
      <c r="A152">
        <v>20</v>
      </c>
      <c r="B152">
        <v>5</v>
      </c>
      <c r="C152">
        <v>0</v>
      </c>
      <c r="D152">
        <v>301.38</v>
      </c>
      <c r="E152">
        <v>293.25</v>
      </c>
      <c r="F152">
        <v>30000</v>
      </c>
      <c r="G152">
        <f t="shared" si="15"/>
        <v>14.760147601476023</v>
      </c>
      <c r="H152">
        <v>15.8775252262558</v>
      </c>
      <c r="I152">
        <v>20</v>
      </c>
      <c r="J152">
        <v>5</v>
      </c>
      <c r="K152">
        <v>30</v>
      </c>
      <c r="L152">
        <v>301.12</v>
      </c>
      <c r="M152">
        <v>293.25</v>
      </c>
      <c r="N152">
        <v>30000</v>
      </c>
      <c r="O152">
        <f t="shared" si="18"/>
        <v>15.247776365946624</v>
      </c>
      <c r="Q152">
        <v>20</v>
      </c>
      <c r="R152">
        <v>5</v>
      </c>
      <c r="S152">
        <v>60</v>
      </c>
      <c r="T152">
        <v>300.77999999999997</v>
      </c>
      <c r="U152">
        <v>293.25</v>
      </c>
      <c r="V152">
        <v>30000</v>
      </c>
      <c r="W152">
        <f t="shared" si="16"/>
        <v>15.936254980079738</v>
      </c>
      <c r="Y152">
        <v>20</v>
      </c>
      <c r="Z152">
        <v>5</v>
      </c>
      <c r="AA152">
        <v>90</v>
      </c>
      <c r="AB152">
        <v>300.60000000000002</v>
      </c>
      <c r="AC152">
        <v>293.25</v>
      </c>
      <c r="AD152">
        <v>30000</v>
      </c>
      <c r="AE152">
        <f t="shared" si="17"/>
        <v>16.326530612244849</v>
      </c>
      <c r="AO152">
        <v>20</v>
      </c>
      <c r="AP152">
        <v>1</v>
      </c>
      <c r="AQ152">
        <v>302.02</v>
      </c>
      <c r="AR152">
        <v>293.25</v>
      </c>
      <c r="AS152">
        <f t="shared" si="19"/>
        <v>13.683010262257724</v>
      </c>
      <c r="AU152">
        <v>1</v>
      </c>
      <c r="AV152">
        <v>20</v>
      </c>
      <c r="AW152">
        <v>0.21379999999999999</v>
      </c>
      <c r="AX152">
        <v>14.524699999999999</v>
      </c>
      <c r="BB152">
        <f t="shared" si="20"/>
        <v>6.151349166666447E-2</v>
      </c>
    </row>
    <row r="153" spans="1:54" x14ac:dyDescent="0.25">
      <c r="A153">
        <v>20</v>
      </c>
      <c r="B153">
        <v>10</v>
      </c>
      <c r="C153">
        <v>0</v>
      </c>
      <c r="D153">
        <v>300.26</v>
      </c>
      <c r="E153">
        <v>293.25</v>
      </c>
      <c r="F153">
        <v>30000</v>
      </c>
      <c r="G153">
        <f t="shared" si="15"/>
        <v>17.118402282453658</v>
      </c>
      <c r="H153">
        <v>17.4135262323625</v>
      </c>
      <c r="I153">
        <v>20</v>
      </c>
      <c r="J153">
        <v>10</v>
      </c>
      <c r="K153">
        <v>30</v>
      </c>
      <c r="L153">
        <v>300.19</v>
      </c>
      <c r="M153">
        <v>293.25</v>
      </c>
      <c r="N153">
        <v>30000</v>
      </c>
      <c r="O153">
        <f t="shared" si="18"/>
        <v>17.291066282420754</v>
      </c>
      <c r="Q153">
        <v>20</v>
      </c>
      <c r="R153">
        <v>10</v>
      </c>
      <c r="S153">
        <v>60</v>
      </c>
      <c r="T153">
        <v>300.08999999999997</v>
      </c>
      <c r="U153">
        <v>293.25</v>
      </c>
      <c r="V153">
        <v>30000</v>
      </c>
      <c r="W153">
        <f t="shared" si="16"/>
        <v>17.543859649122872</v>
      </c>
      <c r="Y153">
        <v>20</v>
      </c>
      <c r="Z153">
        <v>10</v>
      </c>
      <c r="AA153">
        <v>90</v>
      </c>
      <c r="AB153">
        <v>300.04000000000002</v>
      </c>
      <c r="AC153">
        <v>293.25</v>
      </c>
      <c r="AD153">
        <v>30000</v>
      </c>
      <c r="AE153">
        <f t="shared" si="17"/>
        <v>17.6730486008836</v>
      </c>
      <c r="AO153">
        <v>20</v>
      </c>
      <c r="AP153">
        <v>2</v>
      </c>
      <c r="AQ153">
        <v>301.69</v>
      </c>
      <c r="AR153">
        <v>293.25</v>
      </c>
      <c r="AS153">
        <f t="shared" si="19"/>
        <v>14.21800947867299</v>
      </c>
      <c r="AU153">
        <v>2</v>
      </c>
      <c r="AV153">
        <v>20</v>
      </c>
      <c r="AW153">
        <v>0.21379999999999999</v>
      </c>
      <c r="AX153">
        <v>14.9109</v>
      </c>
      <c r="BB153">
        <f t="shared" si="20"/>
        <v>4.8733299999999709E-2</v>
      </c>
    </row>
    <row r="154" spans="1:54" x14ac:dyDescent="0.25">
      <c r="A154">
        <v>20</v>
      </c>
      <c r="B154">
        <v>20</v>
      </c>
      <c r="C154">
        <v>0</v>
      </c>
      <c r="D154">
        <v>299.25</v>
      </c>
      <c r="E154">
        <v>293.25</v>
      </c>
      <c r="F154">
        <v>30000</v>
      </c>
      <c r="G154">
        <f t="shared" si="15"/>
        <v>20</v>
      </c>
      <c r="H154">
        <v>19.9575599466448</v>
      </c>
      <c r="I154">
        <v>20</v>
      </c>
      <c r="J154">
        <v>20</v>
      </c>
      <c r="K154">
        <v>30</v>
      </c>
      <c r="L154">
        <v>299.25</v>
      </c>
      <c r="M154">
        <v>293.25</v>
      </c>
      <c r="N154">
        <v>30000</v>
      </c>
      <c r="O154">
        <f t="shared" si="18"/>
        <v>20</v>
      </c>
      <c r="Q154">
        <v>20</v>
      </c>
      <c r="R154">
        <v>20</v>
      </c>
      <c r="S154">
        <v>60</v>
      </c>
      <c r="T154">
        <v>299.25</v>
      </c>
      <c r="U154">
        <v>293.25</v>
      </c>
      <c r="V154">
        <v>30000</v>
      </c>
      <c r="W154">
        <f t="shared" si="16"/>
        <v>20</v>
      </c>
      <c r="Y154">
        <v>20</v>
      </c>
      <c r="Z154">
        <v>20</v>
      </c>
      <c r="AA154">
        <v>90</v>
      </c>
      <c r="AB154">
        <v>299.25</v>
      </c>
      <c r="AC154">
        <v>293.25</v>
      </c>
      <c r="AD154">
        <v>30000</v>
      </c>
      <c r="AE154">
        <f t="shared" si="17"/>
        <v>20</v>
      </c>
      <c r="AO154">
        <v>20</v>
      </c>
      <c r="AP154">
        <v>5</v>
      </c>
      <c r="AQ154">
        <v>300.94</v>
      </c>
      <c r="AR154">
        <v>293.25</v>
      </c>
      <c r="AS154">
        <f t="shared" si="19"/>
        <v>15.604681404421331</v>
      </c>
      <c r="AU154">
        <v>5</v>
      </c>
      <c r="AV154">
        <v>20</v>
      </c>
      <c r="AW154">
        <v>0.21379999999999999</v>
      </c>
      <c r="AX154">
        <v>15.9834</v>
      </c>
      <c r="BB154">
        <f t="shared" si="20"/>
        <v>2.426954999999965E-2</v>
      </c>
    </row>
    <row r="155" spans="1:54" x14ac:dyDescent="0.25">
      <c r="AO155">
        <v>20</v>
      </c>
      <c r="AP155">
        <v>10</v>
      </c>
      <c r="AQ155">
        <v>300.14</v>
      </c>
      <c r="AR155">
        <v>293.25</v>
      </c>
      <c r="AS155">
        <f t="shared" si="19"/>
        <v>17.416545718432545</v>
      </c>
      <c r="AU155">
        <v>10</v>
      </c>
      <c r="AV155">
        <v>20</v>
      </c>
      <c r="AW155">
        <v>0.21379999999999999</v>
      </c>
      <c r="AX155">
        <v>17.534300000000002</v>
      </c>
      <c r="BB155">
        <f t="shared" si="20"/>
        <v>6.7610583333314791E-3</v>
      </c>
    </row>
    <row r="156" spans="1:54" x14ac:dyDescent="0.25">
      <c r="AO156">
        <v>20</v>
      </c>
      <c r="AP156">
        <v>20</v>
      </c>
      <c r="AQ156">
        <v>299.25</v>
      </c>
      <c r="AR156">
        <v>293.25</v>
      </c>
      <c r="AS156">
        <f t="shared" si="19"/>
        <v>20</v>
      </c>
      <c r="AU156">
        <v>20</v>
      </c>
      <c r="AV156">
        <v>20</v>
      </c>
      <c r="AW156">
        <v>0.21379999999999999</v>
      </c>
      <c r="AX156">
        <v>20</v>
      </c>
      <c r="BB156">
        <f t="shared" si="20"/>
        <v>0</v>
      </c>
    </row>
    <row r="157" spans="1:54" x14ac:dyDescent="0.25">
      <c r="B157" s="2" t="s">
        <v>22</v>
      </c>
      <c r="C157" s="2"/>
      <c r="D157" s="2"/>
      <c r="E157" s="2"/>
      <c r="F157" s="2"/>
      <c r="G157" s="2"/>
    </row>
    <row r="158" spans="1:54" x14ac:dyDescent="0.25">
      <c r="B158" t="s">
        <v>25</v>
      </c>
      <c r="D158" t="s">
        <v>29</v>
      </c>
      <c r="E158" t="s">
        <v>30</v>
      </c>
      <c r="I158" t="s">
        <v>27</v>
      </c>
    </row>
    <row r="159" spans="1:54" x14ac:dyDescent="0.25">
      <c r="B159" t="s">
        <v>26</v>
      </c>
      <c r="C159" t="s">
        <v>24</v>
      </c>
      <c r="G159" t="s">
        <v>31</v>
      </c>
      <c r="I159" t="s">
        <v>23</v>
      </c>
      <c r="M159" t="s">
        <v>31</v>
      </c>
      <c r="O159" t="s">
        <v>32</v>
      </c>
    </row>
    <row r="160" spans="1:54" x14ac:dyDescent="0.25">
      <c r="B160">
        <v>4.9000000000000002E-2</v>
      </c>
      <c r="C160">
        <f>4/3*3.1415926*B160^3</f>
        <v>4.9280697039653335E-4</v>
      </c>
      <c r="D160">
        <v>299.25</v>
      </c>
      <c r="E160">
        <v>293.25</v>
      </c>
      <c r="F160">
        <v>30000</v>
      </c>
      <c r="G160">
        <f>F160*4/1000/(D160-E160)</f>
        <v>20</v>
      </c>
      <c r="I160">
        <f t="shared" ref="I160:I168" si="21">C160^(1/3)</f>
        <v>7.8987605297679273E-2</v>
      </c>
      <c r="J160">
        <v>299.24</v>
      </c>
      <c r="K160">
        <v>293.25</v>
      </c>
      <c r="L160">
        <v>30000</v>
      </c>
      <c r="M160">
        <f>L160*4/1000/(J160-K160)</f>
        <v>20.03338898163603</v>
      </c>
      <c r="O160">
        <f>G160/M160</f>
        <v>0.99833333333333485</v>
      </c>
    </row>
    <row r="161" spans="2:15" x14ac:dyDescent="0.25">
      <c r="B161">
        <v>9.9000000000000005E-2</v>
      </c>
      <c r="C161">
        <f t="shared" ref="C161:C167" si="22">4/3*3.1415926*B161^3</f>
        <v>4.0643788775832001E-3</v>
      </c>
      <c r="D161">
        <v>299.20999999999998</v>
      </c>
      <c r="E161">
        <v>293.25</v>
      </c>
      <c r="F161">
        <v>30000</v>
      </c>
      <c r="G161">
        <f t="shared" ref="G161:G168" si="23">F161*4/1000/(D161-E161)</f>
        <v>20.134228187919533</v>
      </c>
      <c r="I161">
        <f t="shared" si="21"/>
        <v>0.15958720254020908</v>
      </c>
      <c r="J161">
        <v>299.20999999999998</v>
      </c>
      <c r="K161">
        <v>293.25</v>
      </c>
      <c r="L161">
        <v>30000</v>
      </c>
      <c r="M161">
        <f t="shared" ref="M161:M168" si="24">L161*4/1000/(J161-K161)</f>
        <v>20.134228187919533</v>
      </c>
      <c r="O161">
        <f t="shared" ref="O161:O168" si="25">G161/M161</f>
        <v>1</v>
      </c>
    </row>
    <row r="162" spans="2:15" x14ac:dyDescent="0.25">
      <c r="B162">
        <v>0.14899999999999999</v>
      </c>
      <c r="C162">
        <f t="shared" si="22"/>
        <v>1.3856304132769864E-2</v>
      </c>
      <c r="D162">
        <v>299.13</v>
      </c>
      <c r="E162">
        <v>293.25</v>
      </c>
      <c r="F162">
        <v>30000</v>
      </c>
      <c r="G162">
        <f t="shared" si="23"/>
        <v>20.40816326530614</v>
      </c>
      <c r="I162">
        <f t="shared" si="21"/>
        <v>0.24018679978273894</v>
      </c>
      <c r="J162">
        <v>299.11</v>
      </c>
      <c r="K162">
        <v>293.25</v>
      </c>
      <c r="L162">
        <v>30000</v>
      </c>
      <c r="M162">
        <f t="shared" si="24"/>
        <v>20.477815699658656</v>
      </c>
      <c r="O162">
        <f t="shared" si="25"/>
        <v>0.99659863945578542</v>
      </c>
    </row>
    <row r="163" spans="2:15" x14ac:dyDescent="0.25">
      <c r="B163">
        <v>0.19900000000000001</v>
      </c>
      <c r="C163">
        <f t="shared" si="22"/>
        <v>3.3010175335956536E-2</v>
      </c>
      <c r="D163">
        <v>298.95999999999998</v>
      </c>
      <c r="E163">
        <v>293.25</v>
      </c>
      <c r="F163">
        <v>30000</v>
      </c>
      <c r="G163">
        <f t="shared" si="23"/>
        <v>21.015761821366098</v>
      </c>
      <c r="I163">
        <f t="shared" si="21"/>
        <v>0.32078639702526879</v>
      </c>
      <c r="J163">
        <v>298.93</v>
      </c>
      <c r="K163">
        <v>293.25</v>
      </c>
      <c r="L163">
        <v>30000</v>
      </c>
      <c r="M163">
        <f t="shared" si="24"/>
        <v>21.126760563380255</v>
      </c>
      <c r="O163">
        <f t="shared" si="25"/>
        <v>0.99474605954466322</v>
      </c>
    </row>
    <row r="164" spans="2:15" x14ac:dyDescent="0.25">
      <c r="B164">
        <v>0.249</v>
      </c>
      <c r="C164">
        <f t="shared" si="22"/>
        <v>6.4667585087143195E-2</v>
      </c>
      <c r="D164">
        <v>298.7</v>
      </c>
      <c r="E164">
        <v>293.25</v>
      </c>
      <c r="F164">
        <v>30000</v>
      </c>
      <c r="G164">
        <f t="shared" si="23"/>
        <v>22.018348623853257</v>
      </c>
      <c r="I164">
        <f t="shared" si="21"/>
        <v>0.40138599426779864</v>
      </c>
      <c r="J164">
        <v>298.66000000000003</v>
      </c>
      <c r="K164">
        <v>293.25</v>
      </c>
      <c r="L164">
        <v>30000</v>
      </c>
      <c r="M164">
        <f t="shared" si="24"/>
        <v>22.181146025877901</v>
      </c>
      <c r="O164">
        <f t="shared" si="25"/>
        <v>0.99266055045872226</v>
      </c>
    </row>
    <row r="165" spans="2:15" x14ac:dyDescent="0.25">
      <c r="B165">
        <v>0.29899999999999999</v>
      </c>
      <c r="C165">
        <f t="shared" si="22"/>
        <v>0.11197012598632985</v>
      </c>
      <c r="D165">
        <v>298.33999999999997</v>
      </c>
      <c r="E165">
        <v>293.25</v>
      </c>
      <c r="F165">
        <v>30000</v>
      </c>
      <c r="G165">
        <f t="shared" si="23"/>
        <v>23.575638506876345</v>
      </c>
      <c r="I165">
        <f t="shared" si="21"/>
        <v>0.48198559151032844</v>
      </c>
      <c r="J165">
        <v>298.27999999999997</v>
      </c>
      <c r="K165">
        <v>293.25</v>
      </c>
      <c r="L165">
        <v>30000</v>
      </c>
      <c r="M165">
        <f t="shared" si="24"/>
        <v>23.85685884691862</v>
      </c>
      <c r="O165">
        <f t="shared" si="25"/>
        <v>0.98821218074656136</v>
      </c>
    </row>
    <row r="166" spans="2:15" x14ac:dyDescent="0.25">
      <c r="B166">
        <v>0.34899999999999998</v>
      </c>
      <c r="C166">
        <f t="shared" si="22"/>
        <v>0.17805939063351647</v>
      </c>
      <c r="D166">
        <v>297.89</v>
      </c>
      <c r="E166">
        <v>293.25</v>
      </c>
      <c r="F166">
        <v>30000</v>
      </c>
      <c r="G166">
        <f t="shared" si="23"/>
        <v>25.862068965517317</v>
      </c>
      <c r="I166">
        <f t="shared" si="21"/>
        <v>0.56258518875285823</v>
      </c>
      <c r="J166">
        <v>297.81</v>
      </c>
      <c r="K166">
        <v>293.25</v>
      </c>
      <c r="L166">
        <v>30000</v>
      </c>
      <c r="M166">
        <f t="shared" si="24"/>
        <v>26.315789473684198</v>
      </c>
      <c r="O166">
        <f t="shared" si="25"/>
        <v>0.98275862068965847</v>
      </c>
    </row>
    <row r="167" spans="2:15" x14ac:dyDescent="0.25">
      <c r="B167">
        <v>0.39900000000000002</v>
      </c>
      <c r="C167">
        <f t="shared" si="22"/>
        <v>0.2660769716287032</v>
      </c>
      <c r="D167">
        <v>297.36</v>
      </c>
      <c r="E167">
        <v>293.25</v>
      </c>
      <c r="F167">
        <v>30000</v>
      </c>
      <c r="G167">
        <f t="shared" si="23"/>
        <v>29.197080291970707</v>
      </c>
      <c r="I167">
        <f t="shared" si="21"/>
        <v>0.6431847859953882</v>
      </c>
      <c r="J167">
        <v>297.27</v>
      </c>
      <c r="K167">
        <v>293.25</v>
      </c>
      <c r="L167">
        <v>30000</v>
      </c>
      <c r="M167">
        <f t="shared" si="24"/>
        <v>29.850746268656852</v>
      </c>
      <c r="O167">
        <f t="shared" si="25"/>
        <v>0.97810218978101426</v>
      </c>
    </row>
    <row r="168" spans="2:15" x14ac:dyDescent="0.25">
      <c r="B168">
        <v>0.44900000000000001</v>
      </c>
      <c r="C168">
        <f>4/3*3.1415926*B168^3</f>
        <v>0.37916446157188982</v>
      </c>
      <c r="D168">
        <v>296.77</v>
      </c>
      <c r="E168">
        <v>293.25</v>
      </c>
      <c r="F168">
        <v>30000</v>
      </c>
      <c r="G168">
        <f t="shared" si="23"/>
        <v>34.090909090909264</v>
      </c>
      <c r="I168">
        <f t="shared" si="21"/>
        <v>0.72378438323791794</v>
      </c>
      <c r="J168">
        <v>296.67</v>
      </c>
      <c r="K168">
        <v>293.25</v>
      </c>
      <c r="L168">
        <v>30000</v>
      </c>
      <c r="M168">
        <f t="shared" si="24"/>
        <v>35.087719298245453</v>
      </c>
      <c r="O168">
        <f t="shared" si="25"/>
        <v>0.9715909090909185</v>
      </c>
    </row>
    <row r="170" spans="2:15" x14ac:dyDescent="0.25">
      <c r="B170" t="s">
        <v>28</v>
      </c>
    </row>
    <row r="171" spans="2:15" x14ac:dyDescent="0.25">
      <c r="B171">
        <v>3</v>
      </c>
      <c r="C171">
        <v>296.33</v>
      </c>
      <c r="D171">
        <v>293.25</v>
      </c>
      <c r="E171">
        <v>30000</v>
      </c>
      <c r="F171">
        <f>E171*B171/1000/(C171-D171)</f>
        <v>29.22077922077937</v>
      </c>
    </row>
    <row r="172" spans="2:15" x14ac:dyDescent="0.25">
      <c r="B172">
        <v>5</v>
      </c>
      <c r="C172">
        <v>298.37</v>
      </c>
      <c r="D172">
        <v>293.25</v>
      </c>
      <c r="E172">
        <v>30000</v>
      </c>
      <c r="F172">
        <f t="shared" ref="F172:F175" si="26">E172*B172/1000/(C172-D172)</f>
        <v>29.296874999999975</v>
      </c>
    </row>
    <row r="173" spans="2:15" x14ac:dyDescent="0.25">
      <c r="B173">
        <v>7</v>
      </c>
      <c r="C173">
        <v>300.42</v>
      </c>
      <c r="D173">
        <v>293.25</v>
      </c>
      <c r="E173">
        <v>30000</v>
      </c>
      <c r="F173">
        <f t="shared" si="26"/>
        <v>29.288702928870229</v>
      </c>
    </row>
    <row r="174" spans="2:15" x14ac:dyDescent="0.25">
      <c r="B174">
        <v>9</v>
      </c>
      <c r="C174">
        <v>302.45999999999998</v>
      </c>
      <c r="D174">
        <v>293.25</v>
      </c>
      <c r="E174">
        <v>30000</v>
      </c>
      <c r="F174">
        <f t="shared" si="26"/>
        <v>29.315960912052184</v>
      </c>
    </row>
    <row r="175" spans="2:15" x14ac:dyDescent="0.25">
      <c r="B175">
        <v>11</v>
      </c>
      <c r="C175">
        <v>304.5</v>
      </c>
      <c r="D175">
        <v>293.25</v>
      </c>
      <c r="E175">
        <v>30000</v>
      </c>
      <c r="F175">
        <f t="shared" si="26"/>
        <v>29.333333333333332</v>
      </c>
    </row>
  </sheetData>
  <sortState ref="AO4:AS53">
    <sortCondition ref="AO4:AO53"/>
  </sortState>
  <mergeCells count="1">
    <mergeCell ref="B157:G15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Brian_Yu</dc:creator>
  <cp:lastModifiedBy>lhf</cp:lastModifiedBy>
  <dcterms:created xsi:type="dcterms:W3CDTF">2019-12-28T07:18:14Z</dcterms:created>
  <dcterms:modified xsi:type="dcterms:W3CDTF">2020-03-16T01:01:57Z</dcterms:modified>
</cp:coreProperties>
</file>