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uke\Documents\django-projects\"/>
    </mc:Choice>
  </mc:AlternateContent>
  <xr:revisionPtr revIDLastSave="0" documentId="13_ncr:1_{3C241CF9-D576-4199-BA4D-46F7E81CE1EE}" xr6:coauthVersionLast="47" xr6:coauthVersionMax="47" xr10:uidLastSave="{00000000-0000-0000-0000-000000000000}"/>
  <bookViews>
    <workbookView xWindow="38280" yWindow="30" windowWidth="38640" windowHeight="21240" xr2:uid="{00000000-000D-0000-FFFF-FFFF00000000}"/>
  </bookViews>
  <sheets>
    <sheet name="player_contracts" sheetId="10" r:id="rId1"/>
    <sheet name="2020-2021 Team Hub" sheetId="1" r:id="rId2"/>
    <sheet name="Franchise Tag 2022" sheetId="2" r:id="rId3"/>
    <sheet name="Rookie Draft Hx" sheetId="3" r:id="rId4"/>
    <sheet name="League History" sheetId="4" r:id="rId5"/>
    <sheet name="After Season CAP" sheetId="5" r:id="rId6"/>
    <sheet name="Als List" sheetId="6" r:id="rId7"/>
    <sheet name="Pivot Table 3" sheetId="7" r:id="rId8"/>
    <sheet name="After-Drop" sheetId="8" r:id="rId9"/>
    <sheet name="Pre-Drop" sheetId="9" r:id="rId10"/>
  </sheets>
  <definedNames>
    <definedName name="_xlnm._FilterDatabase" localSheetId="6" hidden="1">'Als List'!$A$1:$J$998</definedName>
  </definedNames>
  <calcPr calcId="191029"/>
  <pivotCaches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0" i="6" l="1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1" i="5"/>
  <c r="F11" i="5" s="1"/>
  <c r="C11" i="5"/>
  <c r="D11" i="5" s="1"/>
  <c r="G11" i="5" s="1"/>
  <c r="B11" i="5"/>
  <c r="E10" i="5"/>
  <c r="F10" i="5" s="1"/>
  <c r="C10" i="5"/>
  <c r="D10" i="5" s="1"/>
  <c r="B10" i="5"/>
  <c r="E9" i="5"/>
  <c r="F9" i="5" s="1"/>
  <c r="C9" i="5"/>
  <c r="D9" i="5" s="1"/>
  <c r="G9" i="5" s="1"/>
  <c r="B9" i="5"/>
  <c r="E8" i="5"/>
  <c r="F8" i="5" s="1"/>
  <c r="C8" i="5"/>
  <c r="D8" i="5" s="1"/>
  <c r="B8" i="5"/>
  <c r="E7" i="5"/>
  <c r="F7" i="5" s="1"/>
  <c r="C7" i="5"/>
  <c r="D7" i="5" s="1"/>
  <c r="B7" i="5"/>
  <c r="E6" i="5"/>
  <c r="F6" i="5" s="1"/>
  <c r="C6" i="5"/>
  <c r="D6" i="5" s="1"/>
  <c r="G6" i="5" s="1"/>
  <c r="B6" i="5"/>
  <c r="E5" i="5"/>
  <c r="F5" i="5" s="1"/>
  <c r="C5" i="5"/>
  <c r="D5" i="5" s="1"/>
  <c r="B5" i="5"/>
  <c r="E4" i="5"/>
  <c r="F4" i="5" s="1"/>
  <c r="C4" i="5"/>
  <c r="D4" i="5" s="1"/>
  <c r="B4" i="5"/>
  <c r="E3" i="5"/>
  <c r="F3" i="5" s="1"/>
  <c r="C3" i="5"/>
  <c r="D3" i="5" s="1"/>
  <c r="G3" i="5" s="1"/>
  <c r="B3" i="5"/>
  <c r="E2" i="5"/>
  <c r="F2" i="5" s="1"/>
  <c r="G2" i="5" s="1"/>
  <c r="D2" i="5"/>
  <c r="C2" i="5"/>
  <c r="B2" i="5"/>
  <c r="L11" i="4"/>
  <c r="D11" i="4"/>
  <c r="L10" i="4"/>
  <c r="D10" i="4"/>
  <c r="L9" i="4"/>
  <c r="D9" i="4"/>
  <c r="L8" i="4"/>
  <c r="D8" i="4"/>
  <c r="L7" i="4"/>
  <c r="D7" i="4"/>
  <c r="L6" i="4"/>
  <c r="D6" i="4"/>
  <c r="L5" i="4"/>
  <c r="D5" i="4"/>
  <c r="L4" i="4"/>
  <c r="D4" i="4"/>
  <c r="L3" i="4"/>
  <c r="D3" i="4"/>
  <c r="L2" i="4"/>
  <c r="D2" i="4"/>
  <c r="J11" i="3"/>
  <c r="J10" i="3"/>
  <c r="J9" i="3"/>
  <c r="J8" i="3"/>
  <c r="J7" i="3"/>
  <c r="J6" i="3"/>
  <c r="K12" i="3" s="1"/>
  <c r="M14" i="2"/>
  <c r="M13" i="2"/>
  <c r="M12" i="2"/>
  <c r="M11" i="2"/>
  <c r="M10" i="2"/>
  <c r="M9" i="2"/>
  <c r="M8" i="2"/>
  <c r="M6" i="2"/>
  <c r="M5" i="2"/>
  <c r="J172" i="1"/>
  <c r="J141" i="1" s="1"/>
  <c r="J142" i="1" s="1"/>
  <c r="B172" i="1"/>
  <c r="B141" i="1" s="1"/>
  <c r="B142" i="1" s="1"/>
  <c r="J136" i="1"/>
  <c r="J137" i="1" s="1"/>
  <c r="B184" i="1" s="1"/>
  <c r="B136" i="1"/>
  <c r="B137" i="1" s="1"/>
  <c r="B183" i="1" s="1"/>
  <c r="J106" i="1"/>
  <c r="J107" i="1" s="1"/>
  <c r="J101" i="1"/>
  <c r="J74" i="1" s="1"/>
  <c r="J75" i="1" s="1"/>
  <c r="B101" i="1"/>
  <c r="B102" i="1" s="1"/>
  <c r="B181" i="1" s="1"/>
  <c r="J69" i="1"/>
  <c r="J70" i="1" s="1"/>
  <c r="B180" i="1" s="1"/>
  <c r="B69" i="1"/>
  <c r="B70" i="1" s="1"/>
  <c r="B179" i="1" s="1"/>
  <c r="J37" i="1"/>
  <c r="J38" i="1" s="1"/>
  <c r="J32" i="1"/>
  <c r="J3" i="1" s="1"/>
  <c r="J4" i="1" s="1"/>
  <c r="B32" i="1"/>
  <c r="B3" i="1" s="1"/>
  <c r="B4" i="1" s="1"/>
  <c r="G8" i="5" l="1"/>
  <c r="B74" i="1"/>
  <c r="B75" i="1" s="1"/>
  <c r="G10" i="5"/>
  <c r="G5" i="5"/>
  <c r="G7" i="5"/>
  <c r="G4" i="5"/>
  <c r="B33" i="1"/>
  <c r="B177" i="1" s="1"/>
  <c r="B173" i="1"/>
  <c r="B185" i="1" s="1"/>
  <c r="J33" i="1"/>
  <c r="B178" i="1" s="1"/>
  <c r="J102" i="1"/>
  <c r="B182" i="1" s="1"/>
  <c r="J173" i="1"/>
  <c r="B186" i="1" s="1"/>
  <c r="B37" i="1"/>
  <c r="B38" i="1" s="1"/>
  <c r="B106" i="1"/>
  <c r="B107" i="1" s="1"/>
</calcChain>
</file>

<file path=xl/sharedStrings.xml><?xml version="1.0" encoding="utf-8"?>
<sst xmlns="http://schemas.openxmlformats.org/spreadsheetml/2006/main" count="2273" uniqueCount="562">
  <si>
    <t>Jesse</t>
  </si>
  <si>
    <t>Browns Lives Matter</t>
  </si>
  <si>
    <t>Isaac</t>
  </si>
  <si>
    <t>Bisquiteen Trisket</t>
  </si>
  <si>
    <t>Salary</t>
  </si>
  <si>
    <t>Remaining</t>
  </si>
  <si>
    <t>Roster</t>
  </si>
  <si>
    <t>Player</t>
  </si>
  <si>
    <t>Position</t>
  </si>
  <si>
    <t>2020 Salary</t>
  </si>
  <si>
    <t>Years Remaining</t>
  </si>
  <si>
    <t>Contact, Year</t>
  </si>
  <si>
    <t>Status</t>
  </si>
  <si>
    <t>Zeke Elliot</t>
  </si>
  <si>
    <t>RB</t>
  </si>
  <si>
    <t>$63/4years, 2020</t>
  </si>
  <si>
    <t>On Roster</t>
  </si>
  <si>
    <t>Derrick Henry</t>
  </si>
  <si>
    <t>$54/3years, 2020</t>
  </si>
  <si>
    <t>Tyreek Hill</t>
  </si>
  <si>
    <t>WR</t>
  </si>
  <si>
    <t>$43/4years,2020</t>
  </si>
  <si>
    <t>Clyde Edwards-Helaire</t>
  </si>
  <si>
    <t>$49/4years, 2020</t>
  </si>
  <si>
    <t>Joe Mixon</t>
  </si>
  <si>
    <t>$38/4years, 2020</t>
  </si>
  <si>
    <t>Devante Adams</t>
  </si>
  <si>
    <t>Christian McCaffrey</t>
  </si>
  <si>
    <t>$64/4years, 2020</t>
  </si>
  <si>
    <t>Cooper Kupp</t>
  </si>
  <si>
    <t>$15/4years,2020</t>
  </si>
  <si>
    <t>Jerry Jeudy</t>
  </si>
  <si>
    <t>$12/4years,2020</t>
  </si>
  <si>
    <t>Najee Harris</t>
  </si>
  <si>
    <t>$10/3years, 2021</t>
  </si>
  <si>
    <t>Deebo Samuel</t>
  </si>
  <si>
    <t>$7/3years, 2020</t>
  </si>
  <si>
    <t>James Cook</t>
  </si>
  <si>
    <t>$2/3years,2022</t>
  </si>
  <si>
    <t>Raheem Mostert</t>
  </si>
  <si>
    <t>$6/3years,2020</t>
  </si>
  <si>
    <t>Micheal Pittman</t>
  </si>
  <si>
    <t>$4/2years,2021</t>
  </si>
  <si>
    <t>Aaron Rodgers</t>
  </si>
  <si>
    <t>QB</t>
  </si>
  <si>
    <t>AJ Brown</t>
  </si>
  <si>
    <t>$14/4years,2020</t>
  </si>
  <si>
    <t>Jamaal Williams</t>
  </si>
  <si>
    <t>$2/2years,2021</t>
  </si>
  <si>
    <t>Ryan Tannehil</t>
  </si>
  <si>
    <t>Dropped</t>
  </si>
  <si>
    <t>George Pickens</t>
  </si>
  <si>
    <t>$1/3years,2022</t>
  </si>
  <si>
    <t>Team Salary</t>
  </si>
  <si>
    <t>Cap</t>
  </si>
  <si>
    <t>Nick</t>
  </si>
  <si>
    <t>Smoke Meth Hail Santa</t>
  </si>
  <si>
    <t>Jake Baker</t>
  </si>
  <si>
    <t>Classy Non-Sexual NickNames</t>
  </si>
  <si>
    <t>Allen Robinson</t>
  </si>
  <si>
    <t>$22/4years,2021</t>
  </si>
  <si>
    <t>Saquon Barkley</t>
  </si>
  <si>
    <t>$60/4years, 2020</t>
  </si>
  <si>
    <t>Zach Ertz</t>
  </si>
  <si>
    <t>TE</t>
  </si>
  <si>
    <t>$12/3years,2020</t>
  </si>
  <si>
    <t>DJ Moore</t>
  </si>
  <si>
    <t>$30/4years,2020</t>
  </si>
  <si>
    <t>Breece Hall</t>
  </si>
  <si>
    <t>$10/3years,2022</t>
  </si>
  <si>
    <t>Chris Godwin</t>
  </si>
  <si>
    <t>$32/4years,2020</t>
  </si>
  <si>
    <t>DK Metcalf</t>
  </si>
  <si>
    <t>$10/3years,2020</t>
  </si>
  <si>
    <t>Jamaar Chase</t>
  </si>
  <si>
    <t>$8/3years,2021</t>
  </si>
  <si>
    <t>Ronald Jones</t>
  </si>
  <si>
    <t>$8/2years,2021</t>
  </si>
  <si>
    <t>Kyle Pitts</t>
  </si>
  <si>
    <t>Drake London</t>
  </si>
  <si>
    <t>$8/3years,2022</t>
  </si>
  <si>
    <t>Corey Davis</t>
  </si>
  <si>
    <t>$7/3years,2021</t>
  </si>
  <si>
    <t>James Robinson</t>
  </si>
  <si>
    <t>$6/2years,2021</t>
  </si>
  <si>
    <t>Brandon Aiyuk</t>
  </si>
  <si>
    <t>Michael Gallup</t>
  </si>
  <si>
    <t>$6/3years, 2020</t>
  </si>
  <si>
    <t>Javonte Williams</t>
  </si>
  <si>
    <t>$5/3years,2021</t>
  </si>
  <si>
    <t>Terry McLaurin</t>
  </si>
  <si>
    <t>$11/3years,2020</t>
  </si>
  <si>
    <t>Joe Burrow</t>
  </si>
  <si>
    <t>Trevor Lawrence</t>
  </si>
  <si>
    <t>$4/3years,2021</t>
  </si>
  <si>
    <t>Rashod Bateman</t>
  </si>
  <si>
    <t>$2/3years,2021</t>
  </si>
  <si>
    <t>Micheal Carter</t>
  </si>
  <si>
    <t>$1/3years,2021</t>
  </si>
  <si>
    <t>Justin Jefferson</t>
  </si>
  <si>
    <t>$2/2years, 2020</t>
  </si>
  <si>
    <t>Dameon Pierce</t>
  </si>
  <si>
    <t>Trey Lance</t>
  </si>
  <si>
    <t>Christian Watson</t>
  </si>
  <si>
    <t>$4/3years,2022</t>
  </si>
  <si>
    <t>AJ Dillon</t>
  </si>
  <si>
    <t>Alec Pierce</t>
  </si>
  <si>
    <t>DeAndre Hopkins</t>
  </si>
  <si>
    <t>$43/4years, 2020</t>
  </si>
  <si>
    <t>Mark</t>
  </si>
  <si>
    <t>Packer with my TYrod</t>
  </si>
  <si>
    <t>Jake Single</t>
  </si>
  <si>
    <t>Taint</t>
  </si>
  <si>
    <t>Nick Chubb</t>
  </si>
  <si>
    <t>$44/3years,2021</t>
  </si>
  <si>
    <t>Alvin Kamara</t>
  </si>
  <si>
    <t>Kenny Golladay</t>
  </si>
  <si>
    <t>Tyler Lockett</t>
  </si>
  <si>
    <t>Lamar Jackson</t>
  </si>
  <si>
    <t>$6/3years,2021</t>
  </si>
  <si>
    <t>Mark Andrews</t>
  </si>
  <si>
    <t>Travis Kelce</t>
  </si>
  <si>
    <t>$36/2years,2020</t>
  </si>
  <si>
    <t>Chase Claypool</t>
  </si>
  <si>
    <t>$9/3years,2021</t>
  </si>
  <si>
    <t>Justin Fields</t>
  </si>
  <si>
    <t>Curtis Samuel</t>
  </si>
  <si>
    <t>Rondale Moore</t>
  </si>
  <si>
    <t>Devonta Smith</t>
  </si>
  <si>
    <t>D'Andre Swift</t>
  </si>
  <si>
    <t>$7/3years,2020</t>
  </si>
  <si>
    <t>Travis Etienne</t>
  </si>
  <si>
    <t>Amari Cooper</t>
  </si>
  <si>
    <t>$26/3years,2020</t>
  </si>
  <si>
    <t>Juju Smith-Shuster</t>
  </si>
  <si>
    <t>$6/2year,2021</t>
  </si>
  <si>
    <t>Cam Akers</t>
  </si>
  <si>
    <t>Mike Williams</t>
  </si>
  <si>
    <t>Johan Dotson</t>
  </si>
  <si>
    <t>Russell Gage</t>
  </si>
  <si>
    <t>Kenyan Drake</t>
  </si>
  <si>
    <t>Kadarius Toney</t>
  </si>
  <si>
    <t>David Montgomery</t>
  </si>
  <si>
    <t>$8/3years,2020</t>
  </si>
  <si>
    <t>Aman-Ra St Brown</t>
  </si>
  <si>
    <t>Elijah Moore</t>
  </si>
  <si>
    <t>Adam Thielen</t>
  </si>
  <si>
    <t>$23/4years,2020</t>
  </si>
  <si>
    <t>John Metchie</t>
  </si>
  <si>
    <t>Miles Sanders</t>
  </si>
  <si>
    <t>$19/3years,2021</t>
  </si>
  <si>
    <t>Rachaad White</t>
  </si>
  <si>
    <t>Jameson Williams</t>
  </si>
  <si>
    <t>$5/3years,2022</t>
  </si>
  <si>
    <t>Yeison</t>
  </si>
  <si>
    <t>Blue Waffles are my Favorite</t>
  </si>
  <si>
    <t>Al</t>
  </si>
  <si>
    <t>Hitler's Single Testicle</t>
  </si>
  <si>
    <t>Austin Ekeler</t>
  </si>
  <si>
    <t>$35/4years,2020</t>
  </si>
  <si>
    <t>James Conner</t>
  </si>
  <si>
    <t>$21/4years,2020</t>
  </si>
  <si>
    <t>Keenan Allen</t>
  </si>
  <si>
    <t>$27/3years,2021</t>
  </si>
  <si>
    <t>Patrick Mahomes</t>
  </si>
  <si>
    <t>$27/4years,2020</t>
  </si>
  <si>
    <t>Calvin Ridley</t>
  </si>
  <si>
    <t>$19/4years,2020</t>
  </si>
  <si>
    <t>Jalen Hurts</t>
  </si>
  <si>
    <t>$3/2years,2021</t>
  </si>
  <si>
    <t>Robby Anderson</t>
  </si>
  <si>
    <t>$9/2years,2021</t>
  </si>
  <si>
    <t>Stefon Diggs</t>
  </si>
  <si>
    <t>Jonathon Taylor</t>
  </si>
  <si>
    <t>Justin Herbert</t>
  </si>
  <si>
    <t>CeeDee Lamb</t>
  </si>
  <si>
    <t>Myles Gaskin</t>
  </si>
  <si>
    <t>Mike Davis</t>
  </si>
  <si>
    <t>$11/2years,2021</t>
  </si>
  <si>
    <t>Logan Thomas</t>
  </si>
  <si>
    <t>Treylon Burks</t>
  </si>
  <si>
    <t>Jalen Waddle</t>
  </si>
  <si>
    <t>DJ Chark</t>
  </si>
  <si>
    <t>Chris Olave</t>
  </si>
  <si>
    <t>Trey Sermon</t>
  </si>
  <si>
    <t>$3/3years,2021</t>
  </si>
  <si>
    <t>Kenneth Gainwell</t>
  </si>
  <si>
    <t>Skyy Moore</t>
  </si>
  <si>
    <t>$3/3years,2022</t>
  </si>
  <si>
    <t>Garrett Wilson</t>
  </si>
  <si>
    <t>$6/3years,2022</t>
  </si>
  <si>
    <t>Isaiah Spiller</t>
  </si>
  <si>
    <t>Kenny Pickett</t>
  </si>
  <si>
    <t>Brian Robinson</t>
  </si>
  <si>
    <t>Wan'Dale Robinson</t>
  </si>
  <si>
    <t>Luke</t>
  </si>
  <si>
    <t>Lukas is Awakus</t>
  </si>
  <si>
    <t>Chris</t>
  </si>
  <si>
    <t>Koopa Troopa Gamma</t>
  </si>
  <si>
    <t>Josh Jacobs</t>
  </si>
  <si>
    <t>$45/4years, 2020</t>
  </si>
  <si>
    <t>Dalvin Cook</t>
  </si>
  <si>
    <t>$50/4years, 2020</t>
  </si>
  <si>
    <t>Mike Evans</t>
  </si>
  <si>
    <t>$29/4years,2020</t>
  </si>
  <si>
    <t>Aaron Jones</t>
  </si>
  <si>
    <t>$41/2years,2020</t>
  </si>
  <si>
    <t>Antonio GIbson</t>
  </si>
  <si>
    <t>$40/4years,2021</t>
  </si>
  <si>
    <t xml:space="preserve">George Kittle </t>
  </si>
  <si>
    <t>Jacoby Myers</t>
  </si>
  <si>
    <t>Julio Jones</t>
  </si>
  <si>
    <t>$23/4years,2021</t>
  </si>
  <si>
    <t>Chase Edmonds</t>
  </si>
  <si>
    <t>Robert Woods</t>
  </si>
  <si>
    <t>Russell Wilson</t>
  </si>
  <si>
    <t>Tee Higgins</t>
  </si>
  <si>
    <t>$11/3years,2021</t>
  </si>
  <si>
    <t>Jarvis Landry</t>
  </si>
  <si>
    <t>Josh Allen</t>
  </si>
  <si>
    <t>$5/2years,2021</t>
  </si>
  <si>
    <t>Darren Waller</t>
  </si>
  <si>
    <t xml:space="preserve">Dallas Goedert </t>
  </si>
  <si>
    <t>Lavishka Shenault</t>
  </si>
  <si>
    <t>Javian Hawkins</t>
  </si>
  <si>
    <t>Matthew Stafford</t>
  </si>
  <si>
    <t>Darnell Mooney</t>
  </si>
  <si>
    <t>Tarence Marshall</t>
  </si>
  <si>
    <t>Kenneth Walker</t>
  </si>
  <si>
    <t>League Cap Data</t>
  </si>
  <si>
    <t>JB</t>
  </si>
  <si>
    <t>JT</t>
  </si>
  <si>
    <t>Yeis</t>
  </si>
  <si>
    <t>Free Agents Available 2021</t>
  </si>
  <si>
    <t>K</t>
  </si>
  <si>
    <t>Franchise Tag $</t>
  </si>
  <si>
    <t>Team</t>
  </si>
  <si>
    <t>Roster Spots Open</t>
  </si>
  <si>
    <t>Cap Open</t>
  </si>
  <si>
    <t>Auction Power</t>
  </si>
  <si>
    <t>Mahomes - 27</t>
  </si>
  <si>
    <t>CMC - 64</t>
  </si>
  <si>
    <t>Hill - 43</t>
  </si>
  <si>
    <t>Kelce - 36</t>
  </si>
  <si>
    <t>Jake B</t>
  </si>
  <si>
    <t>Russ - 8</t>
  </si>
  <si>
    <t>Kamara - 60</t>
  </si>
  <si>
    <t>Adams - 43</t>
  </si>
  <si>
    <t>Kittle - 27</t>
  </si>
  <si>
    <t>Lamar - 6</t>
  </si>
  <si>
    <t>Saquon - 60</t>
  </si>
  <si>
    <t>MT - 47</t>
  </si>
  <si>
    <t>Waller - 7</t>
  </si>
  <si>
    <t>Stafford - 5</t>
  </si>
  <si>
    <t>Henry - 54</t>
  </si>
  <si>
    <t>Hopkins - 43</t>
  </si>
  <si>
    <t>Pitts - 8</t>
  </si>
  <si>
    <t>Allen - 5</t>
  </si>
  <si>
    <t>Zeke - 63</t>
  </si>
  <si>
    <t>Godwin - 32</t>
  </si>
  <si>
    <t>Andrews - 14</t>
  </si>
  <si>
    <t>Alex</t>
  </si>
  <si>
    <t>Draft Lottery</t>
  </si>
  <si>
    <t>PICK</t>
  </si>
  <si>
    <t>Standings</t>
  </si>
  <si>
    <t>10th</t>
  </si>
  <si>
    <t>9th</t>
  </si>
  <si>
    <t>8th</t>
  </si>
  <si>
    <t>7th</t>
  </si>
  <si>
    <t>6th</t>
  </si>
  <si>
    <t>5th</t>
  </si>
  <si>
    <t>4th</t>
  </si>
  <si>
    <t>3rd</t>
  </si>
  <si>
    <t>2nd</t>
  </si>
  <si>
    <t>1st</t>
  </si>
  <si>
    <t>Rookie Draft</t>
  </si>
  <si>
    <t>Rd 1</t>
  </si>
  <si>
    <t>Cost</t>
  </si>
  <si>
    <t>Rd 2</t>
  </si>
  <si>
    <t>GM</t>
  </si>
  <si>
    <t>Wins</t>
  </si>
  <si>
    <t>Losses</t>
  </si>
  <si>
    <t>Win%</t>
  </si>
  <si>
    <t>Championships</t>
  </si>
  <si>
    <t>Runner-Ups</t>
  </si>
  <si>
    <t>Playoff Appearances</t>
  </si>
  <si>
    <t>Playoff Record</t>
  </si>
  <si>
    <t>Regular Season Titles</t>
  </si>
  <si>
    <t>Scoring Titles</t>
  </si>
  <si>
    <t>Total Points</t>
  </si>
  <si>
    <t>Points per Season</t>
  </si>
  <si>
    <t>2017, 2019, 2020</t>
  </si>
  <si>
    <t>3-2</t>
  </si>
  <si>
    <t>2016, 2018, 2019, 2020</t>
  </si>
  <si>
    <t>6-3</t>
  </si>
  <si>
    <t>2016, 2019</t>
  </si>
  <si>
    <t>2016, 2017, 2018</t>
  </si>
  <si>
    <t>0-3</t>
  </si>
  <si>
    <t>2017, 2020</t>
  </si>
  <si>
    <t>0-2</t>
  </si>
  <si>
    <t>2016, 2018, 2020</t>
  </si>
  <si>
    <t>4-2</t>
  </si>
  <si>
    <t>Jake S</t>
  </si>
  <si>
    <t>2016, 2017, 2018, 2019, 2020</t>
  </si>
  <si>
    <t>3-5</t>
  </si>
  <si>
    <t>0-1</t>
  </si>
  <si>
    <t>2-2</t>
  </si>
  <si>
    <t>2016, 2017, 2018,2019, 2020</t>
  </si>
  <si>
    <t>5-4</t>
  </si>
  <si>
    <t>2016, 2017, 2018,2019</t>
  </si>
  <si>
    <t>4-3</t>
  </si>
  <si>
    <t>HEAD TO HEAD RECORDS</t>
  </si>
  <si>
    <t>vs. Jesse</t>
  </si>
  <si>
    <t>0-6</t>
  </si>
  <si>
    <t>1-6</t>
  </si>
  <si>
    <t>5-2</t>
  </si>
  <si>
    <t>5-1</t>
  </si>
  <si>
    <t>vs. Isaac</t>
  </si>
  <si>
    <t>3-4</t>
  </si>
  <si>
    <t>1-5</t>
  </si>
  <si>
    <t>2-3</t>
  </si>
  <si>
    <t>4-4</t>
  </si>
  <si>
    <t>vs. Nick</t>
  </si>
  <si>
    <t>2-4</t>
  </si>
  <si>
    <t>4-1</t>
  </si>
  <si>
    <t>5-3</t>
  </si>
  <si>
    <t>vs. Jake B</t>
  </si>
  <si>
    <t>6-0</t>
  </si>
  <si>
    <t>5-0</t>
  </si>
  <si>
    <t>3-1-1</t>
  </si>
  <si>
    <t>vs. Mark</t>
  </si>
  <si>
    <t>2-5</t>
  </si>
  <si>
    <t>3-3</t>
  </si>
  <si>
    <t>vs. Jake S</t>
  </si>
  <si>
    <t>6-1</t>
  </si>
  <si>
    <t>1-4</t>
  </si>
  <si>
    <t>0-5</t>
  </si>
  <si>
    <t>4-5</t>
  </si>
  <si>
    <t>vs. Yeison</t>
  </si>
  <si>
    <t>1-3-1</t>
  </si>
  <si>
    <t>vs. Alex</t>
  </si>
  <si>
    <t>vs. Luke</t>
  </si>
  <si>
    <t>2-6</t>
  </si>
  <si>
    <t>vs. Chris</t>
  </si>
  <si>
    <t>6-2</t>
  </si>
  <si>
    <t>Name</t>
  </si>
  <si>
    <t>Value</t>
  </si>
  <si>
    <t>Date</t>
  </si>
  <si>
    <t>Best Record</t>
  </si>
  <si>
    <t>13-0</t>
  </si>
  <si>
    <t>Worst Record</t>
  </si>
  <si>
    <t>2-11</t>
  </si>
  <si>
    <t>CAP</t>
  </si>
  <si>
    <t>Cap After Contracts</t>
  </si>
  <si>
    <t>Avaliable Next Draft</t>
  </si>
  <si>
    <t>filled roster  spots</t>
  </si>
  <si>
    <t>Avaliable Above Roster Spots</t>
  </si>
  <si>
    <t>https://imgur.com/gallery/eDF6K</t>
  </si>
  <si>
    <t>Years Left</t>
  </si>
  <si>
    <t>Carry/Drop</t>
  </si>
  <si>
    <t>Rostered</t>
  </si>
  <si>
    <t>Carson Wentz</t>
  </si>
  <si>
    <t>$2/1year,2020</t>
  </si>
  <si>
    <t>$25/4years,2020</t>
  </si>
  <si>
    <t>Kyle Rudolph</t>
  </si>
  <si>
    <t>$1/1year,2020</t>
  </si>
  <si>
    <t>Mohamed Sanu Jr</t>
  </si>
  <si>
    <t>$42/1year, 2020</t>
  </si>
  <si>
    <t>Chris Boswell</t>
  </si>
  <si>
    <t>Drew Brees</t>
  </si>
  <si>
    <t>$6/1year,2020</t>
  </si>
  <si>
    <t>$45/1year, 2020</t>
  </si>
  <si>
    <t>$3242years,2020</t>
  </si>
  <si>
    <t>$42/4years, 2020</t>
  </si>
  <si>
    <t>$38/2years,2020</t>
  </si>
  <si>
    <t>Jared Cook</t>
  </si>
  <si>
    <t>Allen Robinson II</t>
  </si>
  <si>
    <t>$26/1year, 2020</t>
  </si>
  <si>
    <t>Mason Crosby</t>
  </si>
  <si>
    <t>Allen Lazard</t>
  </si>
  <si>
    <t>Alshon Jeffery</t>
  </si>
  <si>
    <t>Courtland Sutton</t>
  </si>
  <si>
    <t>$17/2years,2020</t>
  </si>
  <si>
    <t>Chris Carson</t>
  </si>
  <si>
    <t>Leonard Fournette</t>
  </si>
  <si>
    <t>$23/2years,2020</t>
  </si>
  <si>
    <t>Matt Ryan</t>
  </si>
  <si>
    <t>Hunter Henry</t>
  </si>
  <si>
    <t>Austin Hooper</t>
  </si>
  <si>
    <t>$2/2years,2020</t>
  </si>
  <si>
    <t>Dropped - Al</t>
  </si>
  <si>
    <t>Robbie Gould</t>
  </si>
  <si>
    <t>Todd Gurley II</t>
  </si>
  <si>
    <t>$21/2years,2020</t>
  </si>
  <si>
    <t>David Johnson</t>
  </si>
  <si>
    <t>$20/2years,2020</t>
  </si>
  <si>
    <t>Ben Rothlisberger</t>
  </si>
  <si>
    <t>matt Stafford</t>
  </si>
  <si>
    <t>7/1 years, 2020</t>
  </si>
  <si>
    <t>AJ Green</t>
  </si>
  <si>
    <t>$15/2years,2020</t>
  </si>
  <si>
    <t>Melvin Gordon</t>
  </si>
  <si>
    <t>Le'Veon Bell</t>
  </si>
  <si>
    <t>$17/4years,2020</t>
  </si>
  <si>
    <t>$13/1year,2020</t>
  </si>
  <si>
    <t>DJ Chark Jr</t>
  </si>
  <si>
    <t>$13/4years,2020</t>
  </si>
  <si>
    <t>TY Hilton</t>
  </si>
  <si>
    <t>$10/1year, 2020</t>
  </si>
  <si>
    <t>Odell Beckham Jr.</t>
  </si>
  <si>
    <t>$19/2years,2020</t>
  </si>
  <si>
    <t>Ronald Jones II</t>
  </si>
  <si>
    <t>$9/1year,2020</t>
  </si>
  <si>
    <t>Dropped - JB</t>
  </si>
  <si>
    <t>JuJu Smith-Schuster</t>
  </si>
  <si>
    <t>$26/4years, 2020</t>
  </si>
  <si>
    <t xml:space="preserve">Isaac
</t>
  </si>
  <si>
    <t>Mike Gesicki</t>
  </si>
  <si>
    <t>Marvin Jones Jr</t>
  </si>
  <si>
    <t>$8/2years,2020</t>
  </si>
  <si>
    <t>Devin Singletary</t>
  </si>
  <si>
    <t>$7/2years,2020</t>
  </si>
  <si>
    <t>Mark Ingram III</t>
  </si>
  <si>
    <t>$5/1year,2020</t>
  </si>
  <si>
    <t>Tyler Boyd</t>
  </si>
  <si>
    <t>$6/2years,2020</t>
  </si>
  <si>
    <t>JK Dobbins</t>
  </si>
  <si>
    <t>$5/2years,2020</t>
  </si>
  <si>
    <t>Christian Kirk</t>
  </si>
  <si>
    <t>Kerryon Johnson</t>
  </si>
  <si>
    <t>$4/1year,2020</t>
  </si>
  <si>
    <t>Dropped - Nick</t>
  </si>
  <si>
    <t>Parris Campbell</t>
  </si>
  <si>
    <t>Zane Gonzalez</t>
  </si>
  <si>
    <t>$1/1year, 2020</t>
  </si>
  <si>
    <t>Cam Newton</t>
  </si>
  <si>
    <t>Marlon Mack</t>
  </si>
  <si>
    <t>Kareem Hunt</t>
  </si>
  <si>
    <t>$4/2years,2020</t>
  </si>
  <si>
    <t>James White</t>
  </si>
  <si>
    <t>Jamison Crowder</t>
  </si>
  <si>
    <t>$3/1year,2020</t>
  </si>
  <si>
    <t>Henry Ruggs III</t>
  </si>
  <si>
    <t>$3/2year,2020</t>
  </si>
  <si>
    <t>Devante Parker</t>
  </si>
  <si>
    <t>$16/4years,2020</t>
  </si>
  <si>
    <t>Dak Prescott</t>
  </si>
  <si>
    <t>Will Fuller V</t>
  </si>
  <si>
    <t>$3/2years, 2020</t>
  </si>
  <si>
    <t>Brandin Cooks</t>
  </si>
  <si>
    <t>Sony Michel</t>
  </si>
  <si>
    <t>$3/2years,2020</t>
  </si>
  <si>
    <t>Larry Fitzgerald</t>
  </si>
  <si>
    <t>John Brown</t>
  </si>
  <si>
    <t>$2/1years,2020</t>
  </si>
  <si>
    <t>Dallas Goedert</t>
  </si>
  <si>
    <t>Jonnu Smith</t>
  </si>
  <si>
    <t>Tyler Higbee</t>
  </si>
  <si>
    <t>Phillip Lindsay</t>
  </si>
  <si>
    <t>Latavius Murray</t>
  </si>
  <si>
    <t>Jalen Reagor</t>
  </si>
  <si>
    <t>Zack Moss</t>
  </si>
  <si>
    <t>Harrison Butker</t>
  </si>
  <si>
    <t>Duke Johnson Jr</t>
  </si>
  <si>
    <t>Tom Brady</t>
  </si>
  <si>
    <t>N'Keal Harry</t>
  </si>
  <si>
    <t>Jimmy Garoppolo</t>
  </si>
  <si>
    <t>Jimmy Graham</t>
  </si>
  <si>
    <t>Joshua Kelley</t>
  </si>
  <si>
    <t>Devonta Freeman</t>
  </si>
  <si>
    <t>Jared Goff</t>
  </si>
  <si>
    <t>Damien Harris</t>
  </si>
  <si>
    <t>Adrian Peterson</t>
  </si>
  <si>
    <t>Dropped - Luke</t>
  </si>
  <si>
    <t>Sammy Watkins</t>
  </si>
  <si>
    <t>Alexander Mattison</t>
  </si>
  <si>
    <t>Tony Pollard</t>
  </si>
  <si>
    <t>Deshaun Watson</t>
  </si>
  <si>
    <t>Darrell Henderson</t>
  </si>
  <si>
    <t>Mecole Hardman</t>
  </si>
  <si>
    <t>Jacob Baker</t>
  </si>
  <si>
    <t>Jerick McKinnon</t>
  </si>
  <si>
    <t>Evan Engram</t>
  </si>
  <si>
    <t>Breshad Perriman</t>
  </si>
  <si>
    <t>Marquise Brown</t>
  </si>
  <si>
    <t>Antonio Gibson</t>
  </si>
  <si>
    <t>Nyheim Hines</t>
  </si>
  <si>
    <t>Antonio Brown</t>
  </si>
  <si>
    <t>Ryan Tannehill</t>
  </si>
  <si>
    <t>Hayden Hurst</t>
  </si>
  <si>
    <t>Matt Prater</t>
  </si>
  <si>
    <t>Emmanuel Sanders</t>
  </si>
  <si>
    <t>Rob Gronkowski</t>
  </si>
  <si>
    <t>Diontae Johnson</t>
  </si>
  <si>
    <t>Darryton Evans</t>
  </si>
  <si>
    <t>Julian Edelman</t>
  </si>
  <si>
    <t>Anthony Miller</t>
  </si>
  <si>
    <t>Golden Tate</t>
  </si>
  <si>
    <t>Will Lutz</t>
  </si>
  <si>
    <t>Dropped - J</t>
  </si>
  <si>
    <t>Matt Gay</t>
  </si>
  <si>
    <t>Preston Williams</t>
  </si>
  <si>
    <t>Noah Fant</t>
  </si>
  <si>
    <t>Daniel Jones</t>
  </si>
  <si>
    <t>Darrius Guice</t>
  </si>
  <si>
    <t>Baker Mayfield</t>
  </si>
  <si>
    <t>Jake Elliot</t>
  </si>
  <si>
    <t>Jack Doyle</t>
  </si>
  <si>
    <t>$0/1year,2020</t>
  </si>
  <si>
    <t>Kyler Murray</t>
  </si>
  <si>
    <t>Sterling Shepherd</t>
  </si>
  <si>
    <t>$1/1years,2020</t>
  </si>
  <si>
    <t>LeSean McCoy</t>
  </si>
  <si>
    <t>Ke'Shawn Vaughn</t>
  </si>
  <si>
    <t>DeAndre Washington</t>
  </si>
  <si>
    <t>Darius Slayton</t>
  </si>
  <si>
    <t>TJ Hockenson</t>
  </si>
  <si>
    <t>Danny Amendola</t>
  </si>
  <si>
    <t>Jordan Howard</t>
  </si>
  <si>
    <t>Justin Tucker</t>
  </si>
  <si>
    <t>Mike WIllians</t>
  </si>
  <si>
    <t>Tua Tagovailoa</t>
  </si>
  <si>
    <t>James Washington</t>
  </si>
  <si>
    <t>Greg Zuerlein</t>
  </si>
  <si>
    <t>Josh Reynolds</t>
  </si>
  <si>
    <t>Damien Williams</t>
  </si>
  <si>
    <t>Tevin Coleman</t>
  </si>
  <si>
    <t>Denzel Mims</t>
  </si>
  <si>
    <t>Bryce Love</t>
  </si>
  <si>
    <t>Will Dissly</t>
  </si>
  <si>
    <t>Taysom Hill</t>
  </si>
  <si>
    <t>Boston Scott</t>
  </si>
  <si>
    <t>Nick Foles</t>
  </si>
  <si>
    <t>Chris Herndon</t>
  </si>
  <si>
    <t>Michael Pittman Jr</t>
  </si>
  <si>
    <t>Justin Watson</t>
  </si>
  <si>
    <t>Matt Breida</t>
  </si>
  <si>
    <t>Greg Olsen</t>
  </si>
  <si>
    <t>Eric Ebron</t>
  </si>
  <si>
    <t>Desean Jackson</t>
  </si>
  <si>
    <t>Cole Beasley</t>
  </si>
  <si>
    <t>Michael Thomas</t>
  </si>
  <si>
    <t>$47/2years,2020</t>
  </si>
  <si>
    <t>Tarik Cohen</t>
  </si>
  <si>
    <t>Justin Jackson</t>
  </si>
  <si>
    <t>COUNTA of Carry/Drop</t>
  </si>
  <si>
    <t>Grand Total</t>
  </si>
  <si>
    <t>SUM of 2020 Salary</t>
  </si>
  <si>
    <t>Carry</t>
  </si>
  <si>
    <t>(blank)</t>
  </si>
  <si>
    <t>(All)</t>
  </si>
  <si>
    <t>Years_Remaining</t>
  </si>
  <si>
    <t>Contract_Year</t>
  </si>
  <si>
    <t>Owner</t>
  </si>
  <si>
    <t>Amon-Ra St Brown</t>
  </si>
  <si>
    <t>Contract_Amount</t>
  </si>
  <si>
    <t>Ezekiel Elliott</t>
  </si>
  <si>
    <t>Michael Pittman</t>
  </si>
  <si>
    <t>Michael Carter</t>
  </si>
  <si>
    <t>Player_ID</t>
  </si>
  <si>
    <t>Jakobi Myers</t>
  </si>
  <si>
    <t>Robbie 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</si>
</sst>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scheme val="minor"/>
    </font>
    <font>
      <sz val="12"/>
      <color rgb="FF000000"/>
      <name val="Calibri"/>
      <scheme val="minor"/>
    </font>
    <font>
      <sz val="12"/>
      <color rgb="FF000000"/>
      <name val="Calibri"/>
      <scheme val="minor"/>
    </font>
    <font>
      <sz val="12"/>
      <color theme="1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Calibri"/>
    </font>
    <font>
      <b/>
      <sz val="12"/>
      <color theme="1"/>
      <name val="Calibri"/>
      <scheme val="minor"/>
    </font>
    <font>
      <b/>
      <sz val="12"/>
      <color rgb="FFFF0000"/>
      <name val="Calibri"/>
      <scheme val="minor"/>
    </font>
    <font>
      <b/>
      <sz val="12"/>
      <color theme="1"/>
      <name val="Calibri"/>
      <scheme val="minor"/>
    </font>
    <font>
      <b/>
      <sz val="12"/>
      <color rgb="FFFF0000"/>
      <name val="Calibri"/>
      <scheme val="minor"/>
    </font>
    <font>
      <b/>
      <sz val="12"/>
      <color theme="7"/>
      <name val="Calibri"/>
      <scheme val="minor"/>
    </font>
    <font>
      <b/>
      <sz val="12"/>
      <color rgb="FF000000"/>
      <name val="Calibri"/>
    </font>
    <font>
      <sz val="12"/>
      <color theme="1"/>
      <name val="Calibri"/>
    </font>
    <font>
      <sz val="12"/>
      <color rgb="FFFF0000"/>
      <name val="Calibri"/>
      <scheme val="minor"/>
    </font>
    <font>
      <b/>
      <sz val="10"/>
      <color rgb="FF000000"/>
      <name val="Calibri"/>
    </font>
    <font>
      <sz val="10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5"/>
      <color rgb="FF000000"/>
      <name val="Calibri"/>
      <scheme val="minor"/>
    </font>
    <font>
      <u/>
      <sz val="12"/>
      <color theme="1"/>
      <name val="Calibri"/>
    </font>
    <font>
      <sz val="11"/>
      <color rgb="FF000000"/>
      <name val="Inconsolata"/>
    </font>
    <font>
      <sz val="11"/>
      <color rgb="FF000000"/>
      <name val="Arial"/>
    </font>
    <font>
      <b/>
      <sz val="12"/>
      <color theme="1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rgb="FF00B050"/>
      </patternFill>
    </fill>
    <fill>
      <patternFill patternType="solid">
        <fgColor rgb="FFB4C6E7"/>
        <bgColor rgb="FFB4C6E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38761D"/>
        <bgColor rgb="FF38761D"/>
      </patternFill>
    </fill>
    <fill>
      <patternFill patternType="solid">
        <fgColor rgb="FFC55A11"/>
        <bgColor rgb="FFC55A11"/>
      </patternFill>
    </fill>
    <fill>
      <patternFill patternType="solid">
        <fgColor rgb="FF6AA84F"/>
        <bgColor rgb="FF6AA84F"/>
      </patternFill>
    </fill>
    <fill>
      <patternFill patternType="solid">
        <fgColor rgb="FFBF9000"/>
        <bgColor rgb="FFBF9000"/>
      </patternFill>
    </fill>
    <fill>
      <patternFill patternType="solid">
        <fgColor rgb="FFD0CECE"/>
        <bgColor rgb="FFD0CECE"/>
      </patternFill>
    </fill>
    <fill>
      <patternFill patternType="solid">
        <fgColor rgb="FFFF00FF"/>
        <bgColor rgb="FFFF00FF"/>
      </patternFill>
    </fill>
    <fill>
      <patternFill patternType="solid">
        <fgColor rgb="FFAEABAB"/>
        <bgColor rgb="FFAEABAB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F248DE"/>
        <bgColor rgb="FFF248D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6">
    <border>
      <left/>
      <right/>
      <top/>
      <bottom/>
      <diagonal/>
    </border>
    <border>
      <left style="thin">
        <color rgb="FF3C78D8"/>
      </left>
      <right/>
      <top style="thin">
        <color rgb="FF3C78D8"/>
      </top>
      <bottom/>
      <diagonal/>
    </border>
    <border>
      <left/>
      <right/>
      <top style="thin">
        <color rgb="FF3C78D8"/>
      </top>
      <bottom/>
      <diagonal/>
    </border>
    <border>
      <left/>
      <right/>
      <top style="thin">
        <color rgb="FF3C78D8"/>
      </top>
      <bottom/>
      <diagonal/>
    </border>
    <border>
      <left/>
      <right style="thin">
        <color rgb="FF3C78D8"/>
      </right>
      <top style="thin">
        <color rgb="FF3C78D8"/>
      </top>
      <bottom/>
      <diagonal/>
    </border>
    <border>
      <left style="thin">
        <color rgb="FF00FF00"/>
      </left>
      <right/>
      <top style="thin">
        <color rgb="FF00FF00"/>
      </top>
      <bottom/>
      <diagonal/>
    </border>
    <border>
      <left/>
      <right/>
      <top style="thin">
        <color rgb="FF00FF00"/>
      </top>
      <bottom/>
      <diagonal/>
    </border>
    <border>
      <left/>
      <right/>
      <top style="thin">
        <color rgb="FF00FF00"/>
      </top>
      <bottom/>
      <diagonal/>
    </border>
    <border>
      <left/>
      <right style="thin">
        <color rgb="FF00FF00"/>
      </right>
      <top style="thin">
        <color rgb="FF00FF00"/>
      </top>
      <bottom/>
      <diagonal/>
    </border>
    <border>
      <left style="thin">
        <color rgb="FF3C78D8"/>
      </left>
      <right/>
      <top/>
      <bottom/>
      <diagonal/>
    </border>
    <border>
      <left/>
      <right/>
      <top/>
      <bottom/>
      <diagonal/>
    </border>
    <border>
      <left/>
      <right style="thin">
        <color rgb="FF3C78D8"/>
      </right>
      <top/>
      <bottom/>
      <diagonal/>
    </border>
    <border>
      <left style="thin">
        <color rgb="FF00FF00"/>
      </left>
      <right/>
      <top/>
      <bottom/>
      <diagonal/>
    </border>
    <border>
      <left/>
      <right style="thin">
        <color rgb="FF00FF00"/>
      </right>
      <top/>
      <bottom/>
      <diagonal/>
    </border>
    <border>
      <left style="thin">
        <color rgb="FF3C78D8"/>
      </left>
      <right/>
      <top/>
      <bottom/>
      <diagonal/>
    </border>
    <border>
      <left style="thin">
        <color rgb="FF00FF00"/>
      </left>
      <right/>
      <top/>
      <bottom/>
      <diagonal/>
    </border>
    <border>
      <left style="thin">
        <color rgb="FFFFD966"/>
      </left>
      <right/>
      <top/>
      <bottom/>
      <diagonal/>
    </border>
    <border>
      <left/>
      <right style="thin">
        <color rgb="FF38761D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FFFF"/>
      </left>
      <right/>
      <top/>
      <bottom/>
      <diagonal/>
    </border>
    <border>
      <left/>
      <right style="thin">
        <color rgb="FF00FFFF"/>
      </right>
      <top/>
      <bottom/>
      <diagonal/>
    </border>
    <border>
      <left/>
      <right style="thin">
        <color rgb="FFFFD966"/>
      </right>
      <top/>
      <bottom/>
      <diagonal/>
    </border>
    <border>
      <left style="thin">
        <color rgb="FF38761D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8E7CC3"/>
      </left>
      <right/>
      <top/>
      <bottom/>
      <diagonal/>
    </border>
    <border>
      <left/>
      <right style="thin">
        <color rgb="FF8E7CC3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3C78D8"/>
      </left>
      <right/>
      <top/>
      <bottom style="thin">
        <color rgb="FF3C78D8"/>
      </bottom>
      <diagonal/>
    </border>
    <border>
      <left/>
      <right/>
      <top/>
      <bottom style="thin">
        <color rgb="FF3C78D8"/>
      </bottom>
      <diagonal/>
    </border>
    <border>
      <left/>
      <right style="thin">
        <color rgb="FF3C78D8"/>
      </right>
      <top/>
      <bottom style="thin">
        <color rgb="FF3C78D8"/>
      </bottom>
      <diagonal/>
    </border>
    <border>
      <left style="thin">
        <color rgb="FF00FF00"/>
      </left>
      <right/>
      <top/>
      <bottom style="thin">
        <color rgb="FF00FF00"/>
      </bottom>
      <diagonal/>
    </border>
    <border>
      <left/>
      <right/>
      <top/>
      <bottom style="thin">
        <color rgb="FF00FF00"/>
      </bottom>
      <diagonal/>
    </border>
    <border>
      <left/>
      <right style="thin">
        <color rgb="FF00FF00"/>
      </right>
      <top/>
      <bottom style="thin">
        <color rgb="FF00FF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D966"/>
      </left>
      <right/>
      <top style="thin">
        <color rgb="FFFFD966"/>
      </top>
      <bottom/>
      <diagonal/>
    </border>
    <border>
      <left/>
      <right/>
      <top style="thin">
        <color rgb="FFFFD966"/>
      </top>
      <bottom/>
      <diagonal/>
    </border>
    <border>
      <left/>
      <right/>
      <top style="thin">
        <color rgb="FFFFD966"/>
      </top>
      <bottom/>
      <diagonal/>
    </border>
    <border>
      <left/>
      <right style="thin">
        <color rgb="FFFFD966"/>
      </right>
      <top style="thin">
        <color rgb="FFFFD966"/>
      </top>
      <bottom/>
      <diagonal/>
    </border>
    <border>
      <left style="thin">
        <color rgb="FFFFD966"/>
      </left>
      <right/>
      <top/>
      <bottom/>
      <diagonal/>
    </border>
    <border>
      <left style="thin">
        <color rgb="FFFF00FF"/>
      </left>
      <right/>
      <top/>
      <bottom/>
      <diagonal/>
    </border>
    <border>
      <left/>
      <right style="thin">
        <color rgb="FFFF00FF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D966"/>
      </left>
      <right/>
      <top/>
      <bottom style="thin">
        <color rgb="FFFFD966"/>
      </bottom>
      <diagonal/>
    </border>
    <border>
      <left/>
      <right/>
      <top/>
      <bottom style="thin">
        <color rgb="FFFFD966"/>
      </bottom>
      <diagonal/>
    </border>
    <border>
      <left/>
      <right style="thin">
        <color rgb="FFFFD966"/>
      </right>
      <top/>
      <bottom style="thin">
        <color rgb="FFFFD966"/>
      </bottom>
      <diagonal/>
    </border>
    <border>
      <left style="thin">
        <color rgb="FF8E7CC3"/>
      </left>
      <right/>
      <top style="thin">
        <color rgb="FF8E7CC3"/>
      </top>
      <bottom/>
      <diagonal/>
    </border>
    <border>
      <left/>
      <right/>
      <top style="thin">
        <color rgb="FF8E7CC3"/>
      </top>
      <bottom/>
      <diagonal/>
    </border>
    <border>
      <left/>
      <right/>
      <top style="thin">
        <color rgb="FF8E7CC3"/>
      </top>
      <bottom/>
      <diagonal/>
    </border>
    <border>
      <left/>
      <right style="thin">
        <color rgb="FF8E7CC3"/>
      </right>
      <top style="thin">
        <color rgb="FF8E7CC3"/>
      </top>
      <bottom/>
      <diagonal/>
    </border>
    <border>
      <left style="thin">
        <color rgb="FF00FFFF"/>
      </left>
      <right/>
      <top style="thin">
        <color rgb="FF00FFFF"/>
      </top>
      <bottom/>
      <diagonal/>
    </border>
    <border>
      <left/>
      <right/>
      <top style="thin">
        <color rgb="FF00FFFF"/>
      </top>
      <bottom/>
      <diagonal/>
    </border>
    <border>
      <left/>
      <right/>
      <top style="thin">
        <color rgb="FF00FFFF"/>
      </top>
      <bottom/>
      <diagonal/>
    </border>
    <border>
      <left/>
      <right style="thin">
        <color rgb="FF00FFFF"/>
      </right>
      <top style="thin">
        <color rgb="FF00FFFF"/>
      </top>
      <bottom/>
      <diagonal/>
    </border>
    <border>
      <left style="thin">
        <color rgb="FF8E7CC3"/>
      </left>
      <right/>
      <top/>
      <bottom/>
      <diagonal/>
    </border>
    <border>
      <left style="thin">
        <color rgb="FF00FFFF"/>
      </left>
      <right/>
      <top/>
      <bottom/>
      <diagonal/>
    </border>
    <border>
      <left style="thin">
        <color rgb="FFED7D31"/>
      </left>
      <right/>
      <top/>
      <bottom/>
      <diagonal/>
    </border>
    <border>
      <left style="thin">
        <color rgb="FF8E7CC3"/>
      </left>
      <right/>
      <top/>
      <bottom style="thin">
        <color rgb="FF8E7CC3"/>
      </bottom>
      <diagonal/>
    </border>
    <border>
      <left/>
      <right/>
      <top/>
      <bottom style="thin">
        <color rgb="FF8E7CC3"/>
      </bottom>
      <diagonal/>
    </border>
    <border>
      <left/>
      <right style="thin">
        <color rgb="FF8E7CC3"/>
      </right>
      <top/>
      <bottom style="thin">
        <color rgb="FF8E7CC3"/>
      </bottom>
      <diagonal/>
    </border>
    <border>
      <left style="thin">
        <color rgb="FF00FFFF"/>
      </left>
      <right/>
      <top/>
      <bottom style="thin">
        <color rgb="FF00FFFF"/>
      </bottom>
      <diagonal/>
    </border>
    <border>
      <left/>
      <right/>
      <top/>
      <bottom style="thin">
        <color rgb="FF00FFFF"/>
      </bottom>
      <diagonal/>
    </border>
    <border>
      <left/>
      <right style="thin">
        <color rgb="FF00FFFF"/>
      </right>
      <top/>
      <bottom style="thin">
        <color rgb="FF00FFFF"/>
      </bottom>
      <diagonal/>
    </border>
    <border>
      <left style="thin">
        <color rgb="FF38761D"/>
      </left>
      <right/>
      <top style="thin">
        <color rgb="FF38761D"/>
      </top>
      <bottom/>
      <diagonal/>
    </border>
    <border>
      <left/>
      <right/>
      <top style="thin">
        <color rgb="FF38761D"/>
      </top>
      <bottom/>
      <diagonal/>
    </border>
    <border>
      <left/>
      <right/>
      <top style="thin">
        <color rgb="FF38761D"/>
      </top>
      <bottom/>
      <diagonal/>
    </border>
    <border>
      <left/>
      <right style="thin">
        <color rgb="FF38761D"/>
      </right>
      <top style="thin">
        <color rgb="FF38761D"/>
      </top>
      <bottom/>
      <diagonal/>
    </border>
    <border>
      <left style="thin">
        <color rgb="FFED7D31"/>
      </left>
      <right/>
      <top style="thin">
        <color rgb="FFED7D31"/>
      </top>
      <bottom/>
      <diagonal/>
    </border>
    <border>
      <left/>
      <right/>
      <top style="thin">
        <color rgb="FFED7D31"/>
      </top>
      <bottom/>
      <diagonal/>
    </border>
    <border>
      <left/>
      <right/>
      <top style="thin">
        <color rgb="FFED7D31"/>
      </top>
      <bottom/>
      <diagonal/>
    </border>
    <border>
      <left/>
      <right style="thin">
        <color rgb="FFED7D31"/>
      </right>
      <top style="thin">
        <color rgb="FFED7D31"/>
      </top>
      <bottom/>
      <diagonal/>
    </border>
    <border>
      <left style="thin">
        <color rgb="FF38761D"/>
      </left>
      <right/>
      <top/>
      <bottom/>
      <diagonal/>
    </border>
    <border>
      <left style="thin">
        <color rgb="FFED7D31"/>
      </left>
      <right/>
      <top/>
      <bottom/>
      <diagonal/>
    </border>
    <border>
      <left/>
      <right style="thin">
        <color rgb="FFED7D31"/>
      </right>
      <top/>
      <bottom/>
      <diagonal/>
    </border>
    <border>
      <left style="thin">
        <color rgb="FF38761D"/>
      </left>
      <right/>
      <top/>
      <bottom style="thin">
        <color rgb="FF38761D"/>
      </bottom>
      <diagonal/>
    </border>
    <border>
      <left/>
      <right/>
      <top/>
      <bottom style="thin">
        <color rgb="FF38761D"/>
      </bottom>
      <diagonal/>
    </border>
    <border>
      <left/>
      <right style="thin">
        <color rgb="FF38761D"/>
      </right>
      <top/>
      <bottom style="thin">
        <color rgb="FF38761D"/>
      </bottom>
      <diagonal/>
    </border>
    <border>
      <left style="thin">
        <color rgb="FFED7D31"/>
      </left>
      <right/>
      <top/>
      <bottom style="thin">
        <color rgb="FFED7D31"/>
      </bottom>
      <diagonal/>
    </border>
    <border>
      <left/>
      <right/>
      <top/>
      <bottom style="thin">
        <color rgb="FFED7D31"/>
      </bottom>
      <diagonal/>
    </border>
    <border>
      <left/>
      <right style="thin">
        <color rgb="FFED7D31"/>
      </right>
      <top/>
      <bottom style="thin">
        <color rgb="FFED7D3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F00FF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FF00FF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00FF"/>
      </left>
      <right/>
      <top/>
      <bottom style="thin">
        <color rgb="FFFF00FF"/>
      </bottom>
      <diagonal/>
    </border>
    <border>
      <left/>
      <right/>
      <top/>
      <bottom style="thin">
        <color rgb="FFFF00FF"/>
      </bottom>
      <diagonal/>
    </border>
    <border>
      <left/>
      <right style="thin">
        <color rgb="FFFF00FF"/>
      </right>
      <top/>
      <bottom style="thin">
        <color rgb="FFFF00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00FFFF"/>
      </left>
      <right/>
      <top style="thin">
        <color rgb="FF00FFFF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79">
    <xf numFmtId="0" fontId="0" fillId="0" borderId="0" xfId="0" applyFont="1" applyAlignment="1"/>
    <xf numFmtId="0" fontId="1" fillId="0" borderId="0" xfId="0" applyFont="1"/>
    <xf numFmtId="0" fontId="2" fillId="2" borderId="2" xfId="0" applyFont="1" applyFill="1" applyBorder="1" applyAlignment="1"/>
    <xf numFmtId="0" fontId="0" fillId="2" borderId="2" xfId="0" applyFont="1" applyFill="1" applyBorder="1"/>
    <xf numFmtId="0" fontId="2" fillId="0" borderId="3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0" fillId="3" borderId="6" xfId="0" applyFont="1" applyFill="1" applyBorder="1"/>
    <xf numFmtId="0" fontId="2" fillId="0" borderId="7" xfId="0" applyFont="1" applyBorder="1"/>
    <xf numFmtId="0" fontId="0" fillId="0" borderId="7" xfId="0" applyFont="1" applyBorder="1"/>
    <xf numFmtId="0" fontId="0" fillId="0" borderId="8" xfId="0" applyFont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0" borderId="11" xfId="0" applyFont="1" applyBorder="1"/>
    <xf numFmtId="0" fontId="0" fillId="0" borderId="0" xfId="0" applyFont="1"/>
    <xf numFmtId="0" fontId="0" fillId="5" borderId="12" xfId="0" applyFont="1" applyFill="1" applyBorder="1"/>
    <xf numFmtId="0" fontId="0" fillId="5" borderId="10" xfId="0" applyFont="1" applyFill="1" applyBorder="1"/>
    <xf numFmtId="0" fontId="0" fillId="0" borderId="13" xfId="0" applyFont="1" applyBorder="1"/>
    <xf numFmtId="0" fontId="2" fillId="4" borderId="10" xfId="0" applyFont="1" applyFill="1" applyBorder="1" applyAlignment="1"/>
    <xf numFmtId="0" fontId="2" fillId="5" borderId="10" xfId="0" applyFont="1" applyFill="1" applyBorder="1" applyAlignment="1"/>
    <xf numFmtId="0" fontId="0" fillId="0" borderId="14" xfId="0" applyFont="1" applyBorder="1"/>
    <xf numFmtId="0" fontId="3" fillId="0" borderId="0" xfId="0" applyFont="1"/>
    <xf numFmtId="0" fontId="0" fillId="0" borderId="15" xfId="0" applyFont="1" applyBorder="1"/>
    <xf numFmtId="0" fontId="4" fillId="0" borderId="16" xfId="0" applyFont="1" applyBorder="1" applyAlignment="1"/>
    <xf numFmtId="0" fontId="3" fillId="0" borderId="0" xfId="0" applyFont="1" applyAlignment="1"/>
    <xf numFmtId="0" fontId="5" fillId="0" borderId="0" xfId="0" applyFont="1" applyAlignment="1">
      <alignment horizontal="right"/>
    </xf>
    <xf numFmtId="0" fontId="2" fillId="0" borderId="17" xfId="0" applyFont="1" applyBorder="1" applyAlignment="1"/>
    <xf numFmtId="0" fontId="4" fillId="0" borderId="0" xfId="0" applyFont="1" applyAlignment="1"/>
    <xf numFmtId="0" fontId="4" fillId="0" borderId="18" xfId="0" applyFont="1" applyBorder="1" applyAlignment="1"/>
    <xf numFmtId="0" fontId="4" fillId="0" borderId="19" xfId="0" applyFont="1" applyBorder="1" applyAlignment="1"/>
    <xf numFmtId="0" fontId="2" fillId="0" borderId="20" xfId="0" applyFont="1" applyBorder="1" applyAlignment="1"/>
    <xf numFmtId="0" fontId="2" fillId="0" borderId="21" xfId="0" applyFont="1" applyBorder="1" applyAlignment="1"/>
    <xf numFmtId="0" fontId="4" fillId="0" borderId="22" xfId="0" applyFont="1" applyBorder="1" applyAlignment="1"/>
    <xf numFmtId="0" fontId="6" fillId="0" borderId="0" xfId="0" applyFont="1" applyAlignment="1"/>
    <xf numFmtId="0" fontId="1" fillId="0" borderId="0" xfId="0" applyFont="1" applyAlignment="1"/>
    <xf numFmtId="0" fontId="6" fillId="0" borderId="22" xfId="0" applyFont="1" applyBorder="1" applyAlignment="1"/>
    <xf numFmtId="0" fontId="3" fillId="0" borderId="17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19" xfId="0" applyFont="1" applyBorder="1" applyAlignment="1"/>
    <xf numFmtId="0" fontId="0" fillId="0" borderId="20" xfId="0" applyFont="1" applyBorder="1" applyAlignment="1"/>
    <xf numFmtId="0" fontId="6" fillId="0" borderId="14" xfId="0" applyFont="1" applyBorder="1" applyAlignment="1"/>
    <xf numFmtId="0" fontId="0" fillId="0" borderId="17" xfId="0" applyFont="1" applyBorder="1" applyAlignment="1"/>
    <xf numFmtId="0" fontId="8" fillId="0" borderId="0" xfId="0" applyFont="1" applyAlignment="1"/>
    <xf numFmtId="0" fontId="6" fillId="0" borderId="15" xfId="0" applyFont="1" applyBorder="1" applyAlignment="1"/>
    <xf numFmtId="0" fontId="6" fillId="0" borderId="18" xfId="0" applyFont="1" applyBorder="1" applyAlignment="1"/>
    <xf numFmtId="0" fontId="0" fillId="0" borderId="23" xfId="0" applyFont="1" applyBorder="1" applyAlignment="1"/>
    <xf numFmtId="0" fontId="0" fillId="0" borderId="20" xfId="0" applyFont="1" applyBorder="1"/>
    <xf numFmtId="0" fontId="3" fillId="0" borderId="24" xfId="0" applyFont="1" applyBorder="1"/>
    <xf numFmtId="0" fontId="3" fillId="0" borderId="25" xfId="0" applyFont="1" applyBorder="1"/>
    <xf numFmtId="0" fontId="4" fillId="0" borderId="26" xfId="0" applyFont="1" applyBorder="1" applyAlignment="1"/>
    <xf numFmtId="0" fontId="2" fillId="0" borderId="27" xfId="0" applyFont="1" applyBorder="1" applyAlignment="1"/>
    <xf numFmtId="0" fontId="9" fillId="0" borderId="0" xfId="0" applyFont="1" applyAlignment="1"/>
    <xf numFmtId="0" fontId="0" fillId="0" borderId="15" xfId="0" applyFont="1" applyBorder="1" applyAlignment="1"/>
    <xf numFmtId="0" fontId="0" fillId="0" borderId="13" xfId="0" applyFont="1" applyBorder="1" applyAlignment="1"/>
    <xf numFmtId="0" fontId="0" fillId="0" borderId="28" xfId="0" applyFont="1" applyBorder="1"/>
    <xf numFmtId="0" fontId="0" fillId="0" borderId="29" xfId="0" applyFont="1" applyBorder="1"/>
    <xf numFmtId="0" fontId="2" fillId="0" borderId="29" xfId="0" applyFont="1" applyBorder="1"/>
    <xf numFmtId="0" fontId="0" fillId="0" borderId="30" xfId="0" applyFont="1" applyBorder="1"/>
    <xf numFmtId="0" fontId="0" fillId="0" borderId="31" xfId="0" applyFont="1" applyBorder="1"/>
    <xf numFmtId="0" fontId="0" fillId="0" borderId="32" xfId="0" applyFont="1" applyBorder="1"/>
    <xf numFmtId="0" fontId="2" fillId="0" borderId="32" xfId="0" applyFont="1" applyBorder="1"/>
    <xf numFmtId="0" fontId="0" fillId="0" borderId="33" xfId="0" applyFont="1" applyBorder="1"/>
    <xf numFmtId="0" fontId="2" fillId="6" borderId="34" xfId="0" applyFont="1" applyFill="1" applyBorder="1" applyAlignment="1"/>
    <xf numFmtId="0" fontId="2" fillId="6" borderId="35" xfId="0" applyFont="1" applyFill="1" applyBorder="1" applyAlignment="1"/>
    <xf numFmtId="0" fontId="0" fillId="6" borderId="35" xfId="0" applyFont="1" applyFill="1" applyBorder="1"/>
    <xf numFmtId="0" fontId="2" fillId="0" borderId="35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2" fillId="7" borderId="37" xfId="0" applyFont="1" applyFill="1" applyBorder="1" applyAlignment="1"/>
    <xf numFmtId="0" fontId="2" fillId="7" borderId="38" xfId="0" applyFont="1" applyFill="1" applyBorder="1" applyAlignment="1"/>
    <xf numFmtId="0" fontId="0" fillId="7" borderId="38" xfId="0" applyFont="1" applyFill="1" applyBorder="1"/>
    <xf numFmtId="0" fontId="2" fillId="0" borderId="39" xfId="0" applyFont="1" applyBorder="1"/>
    <xf numFmtId="0" fontId="0" fillId="0" borderId="39" xfId="0" applyFont="1" applyBorder="1"/>
    <xf numFmtId="0" fontId="0" fillId="0" borderId="40" xfId="0" applyFont="1" applyBorder="1"/>
    <xf numFmtId="0" fontId="0" fillId="8" borderId="26" xfId="0" applyFont="1" applyFill="1" applyBorder="1"/>
    <xf numFmtId="0" fontId="0" fillId="8" borderId="0" xfId="0" applyFont="1" applyFill="1"/>
    <xf numFmtId="0" fontId="0" fillId="0" borderId="27" xfId="0" applyFont="1" applyBorder="1" applyAlignment="1"/>
    <xf numFmtId="0" fontId="0" fillId="9" borderId="41" xfId="0" applyFont="1" applyFill="1" applyBorder="1"/>
    <xf numFmtId="0" fontId="0" fillId="9" borderId="10" xfId="0" applyFont="1" applyFill="1" applyBorder="1"/>
    <xf numFmtId="0" fontId="0" fillId="0" borderId="21" xfId="0" applyFont="1" applyBorder="1"/>
    <xf numFmtId="0" fontId="2" fillId="8" borderId="0" xfId="0" applyFont="1" applyFill="1" applyAlignment="1"/>
    <xf numFmtId="0" fontId="0" fillId="0" borderId="27" xfId="0" applyFont="1" applyBorder="1"/>
    <xf numFmtId="0" fontId="2" fillId="9" borderId="10" xfId="0" applyFont="1" applyFill="1" applyBorder="1" applyAlignment="1"/>
    <xf numFmtId="0" fontId="0" fillId="0" borderId="26" xfId="0" applyFont="1" applyBorder="1"/>
    <xf numFmtId="0" fontId="0" fillId="0" borderId="16" xfId="0" applyFont="1" applyBorder="1"/>
    <xf numFmtId="0" fontId="6" fillId="0" borderId="24" xfId="0" applyFont="1" applyBorder="1" applyAlignment="1"/>
    <xf numFmtId="0" fontId="10" fillId="0" borderId="0" xfId="0" applyFont="1" applyAlignment="1"/>
    <xf numFmtId="0" fontId="4" fillId="0" borderId="42" xfId="0" applyFont="1" applyBorder="1" applyAlignment="1"/>
    <xf numFmtId="0" fontId="2" fillId="0" borderId="43" xfId="0" applyFont="1" applyBorder="1" applyAlignment="1"/>
    <xf numFmtId="0" fontId="0" fillId="0" borderId="23" xfId="0" applyFont="1" applyBorder="1"/>
    <xf numFmtId="0" fontId="11" fillId="0" borderId="0" xfId="0" applyFont="1" applyAlignment="1"/>
    <xf numFmtId="0" fontId="7" fillId="0" borderId="15" xfId="0" applyFont="1" applyBorder="1" applyAlignment="1"/>
    <xf numFmtId="0" fontId="3" fillId="0" borderId="13" xfId="0" applyFont="1" applyBorder="1"/>
    <xf numFmtId="0" fontId="3" fillId="0" borderId="22" xfId="0" applyFont="1" applyBorder="1"/>
    <xf numFmtId="0" fontId="3" fillId="0" borderId="17" xfId="0" applyFont="1" applyBorder="1"/>
    <xf numFmtId="0" fontId="0" fillId="0" borderId="44" xfId="0" applyFont="1" applyBorder="1"/>
    <xf numFmtId="0" fontId="0" fillId="0" borderId="45" xfId="0" applyFont="1" applyBorder="1"/>
    <xf numFmtId="0" fontId="2" fillId="0" borderId="45" xfId="0" applyFont="1" applyBorder="1"/>
    <xf numFmtId="0" fontId="0" fillId="0" borderId="46" xfId="0" applyFont="1" applyBorder="1"/>
    <xf numFmtId="0" fontId="0" fillId="0" borderId="47" xfId="0" applyFont="1" applyBorder="1"/>
    <xf numFmtId="0" fontId="0" fillId="0" borderId="48" xfId="0" applyFont="1" applyBorder="1"/>
    <xf numFmtId="0" fontId="2" fillId="0" borderId="48" xfId="0" applyFont="1" applyBorder="1"/>
    <xf numFmtId="0" fontId="0" fillId="0" borderId="49" xfId="0" applyFont="1" applyBorder="1"/>
    <xf numFmtId="0" fontId="2" fillId="10" borderId="50" xfId="0" applyFont="1" applyFill="1" applyBorder="1" applyAlignment="1"/>
    <xf numFmtId="0" fontId="2" fillId="10" borderId="51" xfId="0" applyFont="1" applyFill="1" applyBorder="1" applyAlignment="1"/>
    <xf numFmtId="0" fontId="0" fillId="10" borderId="51" xfId="0" applyFont="1" applyFill="1" applyBorder="1"/>
    <xf numFmtId="0" fontId="2" fillId="0" borderId="52" xfId="0" applyFont="1" applyBorder="1"/>
    <xf numFmtId="0" fontId="0" fillId="0" borderId="52" xfId="0" applyFont="1" applyBorder="1"/>
    <xf numFmtId="0" fontId="0" fillId="0" borderId="53" xfId="0" applyFont="1" applyBorder="1"/>
    <xf numFmtId="0" fontId="2" fillId="11" borderId="54" xfId="0" applyFont="1" applyFill="1" applyBorder="1" applyAlignment="1"/>
    <xf numFmtId="0" fontId="2" fillId="11" borderId="55" xfId="0" applyFont="1" applyFill="1" applyBorder="1" applyAlignment="1"/>
    <xf numFmtId="0" fontId="0" fillId="11" borderId="55" xfId="0" applyFont="1" applyFill="1" applyBorder="1"/>
    <xf numFmtId="0" fontId="2" fillId="0" borderId="56" xfId="0" applyFont="1" applyBorder="1"/>
    <xf numFmtId="0" fontId="0" fillId="0" borderId="56" xfId="0" applyFont="1" applyBorder="1"/>
    <xf numFmtId="0" fontId="0" fillId="0" borderId="57" xfId="0" applyFont="1" applyBorder="1"/>
    <xf numFmtId="0" fontId="0" fillId="12" borderId="58" xfId="0" applyFont="1" applyFill="1" applyBorder="1"/>
    <xf numFmtId="0" fontId="0" fillId="12" borderId="10" xfId="0" applyFont="1" applyFill="1" applyBorder="1"/>
    <xf numFmtId="0" fontId="0" fillId="0" borderId="25" xfId="0" applyFont="1" applyBorder="1"/>
    <xf numFmtId="0" fontId="0" fillId="13" borderId="59" xfId="0" applyFont="1" applyFill="1" applyBorder="1"/>
    <xf numFmtId="0" fontId="0" fillId="13" borderId="10" xfId="0" applyFont="1" applyFill="1" applyBorder="1"/>
    <xf numFmtId="0" fontId="2" fillId="12" borderId="10" xfId="0" applyFont="1" applyFill="1" applyBorder="1" applyAlignment="1"/>
    <xf numFmtId="0" fontId="2" fillId="13" borderId="10" xfId="0" applyFont="1" applyFill="1" applyBorder="1" applyAlignment="1"/>
    <xf numFmtId="0" fontId="0" fillId="0" borderId="24" xfId="0" applyFont="1" applyBorder="1"/>
    <xf numFmtId="0" fontId="0" fillId="0" borderId="19" xfId="0" applyFont="1" applyBorder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4" fillId="0" borderId="60" xfId="0" applyFont="1" applyBorder="1" applyAlignment="1"/>
    <xf numFmtId="0" fontId="3" fillId="0" borderId="20" xfId="0" applyFont="1" applyBorder="1" applyAlignment="1"/>
    <xf numFmtId="0" fontId="6" fillId="0" borderId="42" xfId="0" applyFont="1" applyBorder="1" applyAlignment="1"/>
    <xf numFmtId="0" fontId="3" fillId="0" borderId="43" xfId="0" applyFont="1" applyBorder="1" applyAlignment="1"/>
    <xf numFmtId="0" fontId="0" fillId="0" borderId="61" xfId="0" applyFont="1" applyBorder="1"/>
    <xf numFmtId="0" fontId="0" fillId="0" borderId="62" xfId="0" applyFont="1" applyBorder="1"/>
    <xf numFmtId="0" fontId="2" fillId="0" borderId="62" xfId="0" applyFont="1" applyBorder="1"/>
    <xf numFmtId="0" fontId="0" fillId="0" borderId="63" xfId="0" applyFont="1" applyBorder="1"/>
    <xf numFmtId="0" fontId="0" fillId="0" borderId="64" xfId="0" applyFont="1" applyBorder="1"/>
    <xf numFmtId="0" fontId="0" fillId="0" borderId="65" xfId="0" applyFont="1" applyBorder="1"/>
    <xf numFmtId="0" fontId="2" fillId="0" borderId="65" xfId="0" applyFont="1" applyBorder="1"/>
    <xf numFmtId="0" fontId="0" fillId="0" borderId="66" xfId="0" applyFont="1" applyBorder="1"/>
    <xf numFmtId="0" fontId="2" fillId="14" borderId="67" xfId="0" applyFont="1" applyFill="1" applyBorder="1" applyAlignment="1"/>
    <xf numFmtId="0" fontId="2" fillId="14" borderId="68" xfId="0" applyFont="1" applyFill="1" applyBorder="1" applyAlignment="1"/>
    <xf numFmtId="0" fontId="0" fillId="14" borderId="68" xfId="0" applyFont="1" applyFill="1" applyBorder="1"/>
    <xf numFmtId="0" fontId="2" fillId="0" borderId="69" xfId="0" applyFont="1" applyBorder="1"/>
    <xf numFmtId="0" fontId="0" fillId="0" borderId="69" xfId="0" applyFont="1" applyBorder="1"/>
    <xf numFmtId="0" fontId="0" fillId="0" borderId="70" xfId="0" applyFont="1" applyBorder="1"/>
    <xf numFmtId="0" fontId="2" fillId="15" borderId="71" xfId="0" applyFont="1" applyFill="1" applyBorder="1" applyAlignment="1"/>
    <xf numFmtId="0" fontId="2" fillId="15" borderId="72" xfId="0" applyFont="1" applyFill="1" applyBorder="1" applyAlignment="1"/>
    <xf numFmtId="0" fontId="0" fillId="15" borderId="72" xfId="0" applyFont="1" applyFill="1" applyBorder="1"/>
    <xf numFmtId="0" fontId="2" fillId="0" borderId="73" xfId="0" applyFont="1" applyBorder="1"/>
    <xf numFmtId="0" fontId="0" fillId="0" borderId="73" xfId="0" applyFont="1" applyBorder="1"/>
    <xf numFmtId="0" fontId="0" fillId="0" borderId="74" xfId="0" applyFont="1" applyBorder="1"/>
    <xf numFmtId="0" fontId="0" fillId="16" borderId="75" xfId="0" applyFont="1" applyFill="1" applyBorder="1"/>
    <xf numFmtId="0" fontId="0" fillId="16" borderId="10" xfId="0" applyFont="1" applyFill="1" applyBorder="1"/>
    <xf numFmtId="0" fontId="0" fillId="0" borderId="17" xfId="0" applyFont="1" applyBorder="1"/>
    <xf numFmtId="0" fontId="0" fillId="17" borderId="76" xfId="0" applyFont="1" applyFill="1" applyBorder="1"/>
    <xf numFmtId="0" fontId="0" fillId="17" borderId="10" xfId="0" applyFont="1" applyFill="1" applyBorder="1"/>
    <xf numFmtId="0" fontId="0" fillId="0" borderId="77" xfId="0" applyFont="1" applyBorder="1"/>
    <xf numFmtId="0" fontId="2" fillId="16" borderId="10" xfId="0" applyFont="1" applyFill="1" applyBorder="1" applyAlignment="1"/>
    <xf numFmtId="0" fontId="2" fillId="17" borderId="10" xfId="0" applyFont="1" applyFill="1" applyBorder="1" applyAlignment="1"/>
    <xf numFmtId="0" fontId="0" fillId="0" borderId="22" xfId="0" applyFont="1" applyBorder="1"/>
    <xf numFmtId="0" fontId="0" fillId="0" borderId="60" xfId="0" applyFont="1" applyBorder="1"/>
    <xf numFmtId="0" fontId="2" fillId="0" borderId="23" xfId="0" applyFont="1" applyBorder="1" applyAlignment="1"/>
    <xf numFmtId="0" fontId="4" fillId="0" borderId="24" xfId="0" applyFont="1" applyBorder="1" applyAlignment="1"/>
    <xf numFmtId="0" fontId="6" fillId="0" borderId="60" xfId="0" applyFont="1" applyBorder="1" applyAlignment="1"/>
    <xf numFmtId="0" fontId="9" fillId="0" borderId="60" xfId="0" applyFont="1" applyBorder="1" applyAlignment="1"/>
    <xf numFmtId="0" fontId="0" fillId="0" borderId="22" xfId="0" applyFont="1" applyBorder="1" applyAlignment="1"/>
    <xf numFmtId="0" fontId="3" fillId="0" borderId="15" xfId="0" applyFont="1" applyBorder="1"/>
    <xf numFmtId="0" fontId="0" fillId="0" borderId="26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78" xfId="0" applyFont="1" applyBorder="1"/>
    <xf numFmtId="0" fontId="0" fillId="0" borderId="79" xfId="0" applyFont="1" applyBorder="1"/>
    <xf numFmtId="0" fontId="2" fillId="0" borderId="79" xfId="0" applyFont="1" applyBorder="1"/>
    <xf numFmtId="0" fontId="0" fillId="0" borderId="80" xfId="0" applyFont="1" applyBorder="1"/>
    <xf numFmtId="0" fontId="0" fillId="0" borderId="81" xfId="0" applyFont="1" applyBorder="1"/>
    <xf numFmtId="0" fontId="0" fillId="0" borderId="82" xfId="0" applyFont="1" applyBorder="1"/>
    <xf numFmtId="0" fontId="2" fillId="0" borderId="82" xfId="0" applyFont="1" applyBorder="1"/>
    <xf numFmtId="0" fontId="0" fillId="0" borderId="83" xfId="0" applyFont="1" applyBorder="1"/>
    <xf numFmtId="0" fontId="2" fillId="18" borderId="84" xfId="0" applyFont="1" applyFill="1" applyBorder="1" applyAlignment="1"/>
    <xf numFmtId="0" fontId="2" fillId="18" borderId="85" xfId="0" applyFont="1" applyFill="1" applyBorder="1" applyAlignment="1"/>
    <xf numFmtId="0" fontId="0" fillId="18" borderId="85" xfId="0" applyFont="1" applyFill="1" applyBorder="1"/>
    <xf numFmtId="0" fontId="2" fillId="0" borderId="86" xfId="0" applyFont="1" applyBorder="1"/>
    <xf numFmtId="0" fontId="0" fillId="0" borderId="86" xfId="0" applyFont="1" applyBorder="1"/>
    <xf numFmtId="0" fontId="0" fillId="0" borderId="87" xfId="0" applyFont="1" applyBorder="1"/>
    <xf numFmtId="0" fontId="2" fillId="19" borderId="88" xfId="0" applyFont="1" applyFill="1" applyBorder="1" applyAlignment="1"/>
    <xf numFmtId="0" fontId="2" fillId="19" borderId="89" xfId="0" applyFont="1" applyFill="1" applyBorder="1" applyAlignment="1"/>
    <xf numFmtId="0" fontId="0" fillId="19" borderId="89" xfId="0" applyFont="1" applyFill="1" applyBorder="1"/>
    <xf numFmtId="0" fontId="2" fillId="0" borderId="90" xfId="0" applyFont="1" applyBorder="1"/>
    <xf numFmtId="0" fontId="0" fillId="0" borderId="90" xfId="0" applyFont="1" applyBorder="1"/>
    <xf numFmtId="0" fontId="0" fillId="0" borderId="91" xfId="0" applyFont="1" applyBorder="1"/>
    <xf numFmtId="0" fontId="0" fillId="20" borderId="92" xfId="0" applyFont="1" applyFill="1" applyBorder="1"/>
    <xf numFmtId="0" fontId="0" fillId="20" borderId="10" xfId="0" applyFont="1" applyFill="1" applyBorder="1"/>
    <xf numFmtId="0" fontId="0" fillId="21" borderId="93" xfId="0" applyFont="1" applyFill="1" applyBorder="1"/>
    <xf numFmtId="0" fontId="0" fillId="21" borderId="10" xfId="0" applyFont="1" applyFill="1" applyBorder="1"/>
    <xf numFmtId="0" fontId="0" fillId="0" borderId="43" xfId="0" applyFont="1" applyBorder="1"/>
    <xf numFmtId="0" fontId="2" fillId="20" borderId="10" xfId="0" applyFont="1" applyFill="1" applyBorder="1" applyAlignment="1"/>
    <xf numFmtId="0" fontId="2" fillId="21" borderId="10" xfId="0" applyFont="1" applyFill="1" applyBorder="1" applyAlignment="1"/>
    <xf numFmtId="0" fontId="0" fillId="0" borderId="18" xfId="0" applyFont="1" applyBorder="1"/>
    <xf numFmtId="0" fontId="0" fillId="0" borderId="42" xfId="0" applyFont="1" applyBorder="1"/>
    <xf numFmtId="0" fontId="10" fillId="0" borderId="42" xfId="0" applyFont="1" applyBorder="1" applyAlignment="1"/>
    <xf numFmtId="0" fontId="4" fillId="0" borderId="14" xfId="0" applyFont="1" applyBorder="1" applyAlignment="1"/>
    <xf numFmtId="0" fontId="9" fillId="0" borderId="16" xfId="0" applyFont="1" applyBorder="1" applyAlignment="1"/>
    <xf numFmtId="0" fontId="8" fillId="0" borderId="42" xfId="0" applyFont="1" applyBorder="1" applyAlignment="1"/>
    <xf numFmtId="0" fontId="0" fillId="0" borderId="43" xfId="0" applyFont="1" applyBorder="1" applyAlignment="1"/>
    <xf numFmtId="0" fontId="0" fillId="0" borderId="94" xfId="0" applyFont="1" applyBorder="1"/>
    <xf numFmtId="0" fontId="0" fillId="0" borderId="95" xfId="0" applyFont="1" applyBorder="1"/>
    <xf numFmtId="0" fontId="2" fillId="0" borderId="95" xfId="0" applyFont="1" applyBorder="1"/>
    <xf numFmtId="0" fontId="0" fillId="0" borderId="96" xfId="0" applyFont="1" applyBorder="1"/>
    <xf numFmtId="0" fontId="0" fillId="0" borderId="97" xfId="0" applyFont="1" applyBorder="1"/>
    <xf numFmtId="0" fontId="0" fillId="0" borderId="98" xfId="0" applyFont="1" applyBorder="1"/>
    <xf numFmtId="0" fontId="2" fillId="0" borderId="98" xfId="0" applyFont="1" applyBorder="1"/>
    <xf numFmtId="0" fontId="0" fillId="0" borderId="99" xfId="0" applyFont="1" applyBorder="1"/>
    <xf numFmtId="0" fontId="13" fillId="0" borderId="0" xfId="0" applyFont="1"/>
    <xf numFmtId="0" fontId="3" fillId="22" borderId="0" xfId="0" applyFont="1" applyFill="1" applyAlignment="1"/>
    <xf numFmtId="0" fontId="6" fillId="22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8" fillId="0" borderId="14" xfId="0" applyFont="1" applyBorder="1" applyAlignment="1"/>
    <xf numFmtId="0" fontId="3" fillId="23" borderId="0" xfId="0" applyFont="1" applyFill="1" applyAlignment="1"/>
    <xf numFmtId="0" fontId="4" fillId="0" borderId="15" xfId="0" applyFont="1" applyBorder="1" applyAlignment="1"/>
    <xf numFmtId="0" fontId="6" fillId="0" borderId="16" xfId="0" applyFont="1" applyBorder="1" applyAlignment="1"/>
    <xf numFmtId="0" fontId="9" fillId="0" borderId="26" xfId="0" applyFont="1" applyBorder="1" applyAlignment="1"/>
    <xf numFmtId="0" fontId="6" fillId="0" borderId="19" xfId="0" applyFont="1" applyBorder="1" applyAlignment="1"/>
    <xf numFmtId="0" fontId="7" fillId="0" borderId="42" xfId="0" applyFont="1" applyBorder="1" applyAlignment="1"/>
    <xf numFmtId="0" fontId="7" fillId="0" borderId="18" xfId="0" applyFont="1" applyBorder="1" applyAlignment="1"/>
    <xf numFmtId="0" fontId="6" fillId="0" borderId="26" xfId="0" applyFont="1" applyBorder="1" applyAlignment="1"/>
    <xf numFmtId="0" fontId="0" fillId="0" borderId="100" xfId="0" applyFont="1" applyBorder="1" applyAlignment="1"/>
    <xf numFmtId="9" fontId="0" fillId="0" borderId="86" xfId="0" applyNumberFormat="1" applyFont="1" applyBorder="1"/>
    <xf numFmtId="9" fontId="0" fillId="0" borderId="86" xfId="0" applyNumberFormat="1" applyFont="1" applyBorder="1" applyAlignment="1"/>
    <xf numFmtId="0" fontId="0" fillId="24" borderId="85" xfId="0" applyFont="1" applyFill="1" applyBorder="1"/>
    <xf numFmtId="0" fontId="0" fillId="24" borderId="101" xfId="0" applyFont="1" applyFill="1" applyBorder="1"/>
    <xf numFmtId="0" fontId="0" fillId="0" borderId="18" xfId="0" applyFont="1" applyBorder="1" applyAlignment="1"/>
    <xf numFmtId="9" fontId="0" fillId="0" borderId="0" xfId="0" applyNumberFormat="1" applyFont="1"/>
    <xf numFmtId="9" fontId="0" fillId="0" borderId="0" xfId="0" applyNumberFormat="1" applyFont="1" applyAlignment="1"/>
    <xf numFmtId="9" fontId="0" fillId="24" borderId="102" xfId="0" applyNumberFormat="1" applyFont="1" applyFill="1" applyBorder="1"/>
    <xf numFmtId="9" fontId="0" fillId="0" borderId="23" xfId="0" applyNumberFormat="1" applyFont="1" applyBorder="1" applyAlignment="1"/>
    <xf numFmtId="0" fontId="0" fillId="0" borderId="94" xfId="0" applyFont="1" applyBorder="1" applyAlignment="1"/>
    <xf numFmtId="9" fontId="0" fillId="0" borderId="95" xfId="0" applyNumberFormat="1" applyFont="1" applyBorder="1"/>
    <xf numFmtId="9" fontId="0" fillId="0" borderId="95" xfId="0" applyNumberFormat="1" applyFont="1" applyBorder="1" applyAlignment="1"/>
    <xf numFmtId="9" fontId="0" fillId="0" borderId="96" xfId="0" applyNumberFormat="1" applyFont="1" applyBorder="1" applyAlignment="1"/>
    <xf numFmtId="0" fontId="8" fillId="0" borderId="100" xfId="0" applyFont="1" applyBorder="1"/>
    <xf numFmtId="0" fontId="8" fillId="0" borderId="86" xfId="0" applyFont="1" applyBorder="1"/>
    <xf numFmtId="0" fontId="8" fillId="0" borderId="23" xfId="0" applyFont="1" applyBorder="1"/>
    <xf numFmtId="0" fontId="8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 wrapText="1"/>
    </xf>
    <xf numFmtId="49" fontId="0" fillId="0" borderId="0" xfId="0" applyNumberFormat="1" applyFont="1" applyAlignment="1">
      <alignment horizontal="right" wrapText="1"/>
    </xf>
    <xf numFmtId="3" fontId="0" fillId="0" borderId="0" xfId="0" applyNumberFormat="1" applyFont="1" applyAlignment="1">
      <alignment horizontal="right"/>
    </xf>
    <xf numFmtId="0" fontId="0" fillId="0" borderId="95" xfId="0" applyFont="1" applyBorder="1" applyAlignment="1"/>
    <xf numFmtId="10" fontId="0" fillId="0" borderId="95" xfId="0" applyNumberFormat="1" applyFont="1" applyBorder="1"/>
    <xf numFmtId="0" fontId="0" fillId="0" borderId="95" xfId="0" applyFont="1" applyBorder="1" applyAlignment="1">
      <alignment horizontal="right"/>
    </xf>
    <xf numFmtId="3" fontId="0" fillId="0" borderId="95" xfId="0" applyNumberFormat="1" applyFont="1" applyBorder="1" applyAlignment="1">
      <alignment horizontal="right" wrapText="1"/>
    </xf>
    <xf numFmtId="49" fontId="0" fillId="0" borderId="95" xfId="0" applyNumberFormat="1" applyFont="1" applyBorder="1" applyAlignment="1">
      <alignment horizontal="right" wrapText="1"/>
    </xf>
    <xf numFmtId="0" fontId="0" fillId="0" borderId="100" xfId="0" applyFont="1" applyBorder="1"/>
    <xf numFmtId="0" fontId="14" fillId="0" borderId="18" xfId="0" applyFont="1" applyBorder="1"/>
    <xf numFmtId="49" fontId="15" fillId="24" borderId="10" xfId="0" applyNumberFormat="1" applyFont="1" applyFill="1" applyBorder="1"/>
    <xf numFmtId="49" fontId="15" fillId="0" borderId="0" xfId="0" applyNumberFormat="1" applyFont="1"/>
    <xf numFmtId="49" fontId="0" fillId="0" borderId="23" xfId="0" applyNumberFormat="1" applyFont="1" applyBorder="1"/>
    <xf numFmtId="0" fontId="14" fillId="0" borderId="94" xfId="0" applyFont="1" applyBorder="1"/>
    <xf numFmtId="49" fontId="15" fillId="0" borderId="95" xfId="0" applyNumberFormat="1" applyFont="1" applyBorder="1"/>
    <xf numFmtId="49" fontId="0" fillId="24" borderId="103" xfId="0" applyNumberFormat="1" applyFont="1" applyFill="1" applyBorder="1"/>
    <xf numFmtId="0" fontId="14" fillId="0" borderId="0" xfId="0" applyFont="1"/>
    <xf numFmtId="16" fontId="15" fillId="0" borderId="0" xfId="0" applyNumberFormat="1" applyFont="1"/>
    <xf numFmtId="0" fontId="15" fillId="0" borderId="0" xfId="0" applyFont="1"/>
    <xf numFmtId="0" fontId="14" fillId="0" borderId="0" xfId="0" applyFont="1" applyAlignment="1">
      <alignment horizontal="right" vertical="center" wrapText="1"/>
    </xf>
    <xf numFmtId="49" fontId="0" fillId="0" borderId="0" xfId="0" applyNumberFormat="1" applyFont="1" applyAlignment="1"/>
    <xf numFmtId="0" fontId="16" fillId="25" borderId="104" xfId="0" applyFont="1" applyFill="1" applyBorder="1"/>
    <xf numFmtId="0" fontId="16" fillId="25" borderId="105" xfId="0" applyFont="1" applyFill="1" applyBorder="1" applyAlignment="1"/>
    <xf numFmtId="0" fontId="17" fillId="0" borderId="105" xfId="0" applyFont="1" applyBorder="1" applyAlignment="1"/>
    <xf numFmtId="0" fontId="17" fillId="0" borderId="105" xfId="0" applyFont="1" applyBorder="1"/>
    <xf numFmtId="0" fontId="18" fillId="26" borderId="106" xfId="0" applyFont="1" applyFill="1" applyBorder="1" applyAlignment="1">
      <alignment horizontal="left"/>
    </xf>
    <xf numFmtId="0" fontId="18" fillId="26" borderId="106" xfId="0" applyFont="1" applyFill="1" applyBorder="1"/>
    <xf numFmtId="0" fontId="18" fillId="26" borderId="0" xfId="0" applyFont="1" applyFill="1"/>
    <xf numFmtId="0" fontId="18" fillId="0" borderId="107" xfId="0" applyFont="1" applyBorder="1" applyAlignment="1">
      <alignment horizontal="left"/>
    </xf>
    <xf numFmtId="0" fontId="18" fillId="26" borderId="107" xfId="0" applyFont="1" applyFill="1" applyBorder="1" applyAlignment="1">
      <alignment horizontal="left"/>
    </xf>
    <xf numFmtId="0" fontId="17" fillId="0" borderId="0" xfId="0" applyFont="1"/>
    <xf numFmtId="0" fontId="19" fillId="0" borderId="14" xfId="0" applyFont="1" applyBorder="1" applyAlignment="1"/>
    <xf numFmtId="0" fontId="12" fillId="0" borderId="0" xfId="0" applyFont="1"/>
    <xf numFmtId="0" fontId="12" fillId="0" borderId="0" xfId="0" applyFont="1" applyAlignment="1"/>
    <xf numFmtId="0" fontId="12" fillId="0" borderId="11" xfId="0" applyFont="1" applyBorder="1"/>
    <xf numFmtId="0" fontId="11" fillId="27" borderId="14" xfId="0" applyFont="1" applyFill="1" applyBorder="1"/>
    <xf numFmtId="0" fontId="12" fillId="27" borderId="0" xfId="0" applyFont="1" applyFill="1"/>
    <xf numFmtId="0" fontId="5" fillId="27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27" borderId="1" xfId="0" applyFont="1" applyFill="1" applyBorder="1" applyAlignment="1"/>
    <xf numFmtId="0" fontId="11" fillId="5" borderId="14" xfId="0" applyFont="1" applyFill="1" applyBorder="1"/>
    <xf numFmtId="0" fontId="20" fillId="28" borderId="0" xfId="0" applyFont="1" applyFill="1"/>
    <xf numFmtId="0" fontId="5" fillId="7" borderId="1" xfId="0" applyFont="1" applyFill="1" applyBorder="1"/>
    <xf numFmtId="0" fontId="11" fillId="0" borderId="14" xfId="0" applyFont="1" applyBorder="1"/>
    <xf numFmtId="0" fontId="5" fillId="3" borderId="1" xfId="0" applyFont="1" applyFill="1" applyBorder="1" applyAlignment="1"/>
    <xf numFmtId="0" fontId="11" fillId="0" borderId="0" xfId="0" applyFont="1"/>
    <xf numFmtId="0" fontId="5" fillId="14" borderId="1" xfId="0" applyFont="1" applyFill="1" applyBorder="1"/>
    <xf numFmtId="0" fontId="5" fillId="15" borderId="1" xfId="0" applyFont="1" applyFill="1" applyBorder="1" applyAlignment="1"/>
    <xf numFmtId="0" fontId="5" fillId="15" borderId="1" xfId="0" applyFont="1" applyFill="1" applyBorder="1"/>
    <xf numFmtId="0" fontId="11" fillId="0" borderId="16" xfId="0" applyFont="1" applyBorder="1"/>
    <xf numFmtId="0" fontId="5" fillId="7" borderId="1" xfId="0" applyFont="1" applyFill="1" applyBorder="1" applyAlignment="1"/>
    <xf numFmtId="0" fontId="5" fillId="18" borderId="1" xfId="0" applyFont="1" applyFill="1" applyBorder="1" applyAlignment="1"/>
    <xf numFmtId="0" fontId="12" fillId="2" borderId="1" xfId="0" applyFont="1" applyFill="1" applyBorder="1"/>
    <xf numFmtId="0" fontId="12" fillId="2" borderId="1" xfId="0" applyFont="1" applyFill="1" applyBorder="1" applyAlignment="1"/>
    <xf numFmtId="0" fontId="5" fillId="3" borderId="1" xfId="0" applyFont="1" applyFill="1" applyBorder="1"/>
    <xf numFmtId="0" fontId="5" fillId="6" borderId="1" xfId="0" applyFont="1" applyFill="1" applyBorder="1" applyAlignment="1"/>
    <xf numFmtId="0" fontId="5" fillId="10" borderId="1" xfId="0" applyFont="1" applyFill="1" applyBorder="1" applyAlignment="1"/>
    <xf numFmtId="0" fontId="5" fillId="10" borderId="1" xfId="0" applyFont="1" applyFill="1" applyBorder="1"/>
    <xf numFmtId="0" fontId="5" fillId="7" borderId="108" xfId="0" applyFont="1" applyFill="1" applyBorder="1" applyAlignment="1"/>
    <xf numFmtId="0" fontId="11" fillId="0" borderId="24" xfId="0" applyFont="1" applyBorder="1"/>
    <xf numFmtId="0" fontId="5" fillId="19" borderId="108" xfId="0" applyFont="1" applyFill="1" applyBorder="1" applyAlignment="1"/>
    <xf numFmtId="0" fontId="11" fillId="5" borderId="26" xfId="0" applyFont="1" applyFill="1" applyBorder="1"/>
    <xf numFmtId="0" fontId="5" fillId="19" borderId="108" xfId="0" applyFont="1" applyFill="1" applyBorder="1"/>
    <xf numFmtId="0" fontId="11" fillId="5" borderId="92" xfId="0" applyFont="1" applyFill="1" applyBorder="1"/>
    <xf numFmtId="0" fontId="12" fillId="0" borderId="10" xfId="0" applyFont="1" applyBorder="1"/>
    <xf numFmtId="0" fontId="11" fillId="5" borderId="0" xfId="0" applyFont="1" applyFill="1"/>
    <xf numFmtId="0" fontId="5" fillId="15" borderId="108" xfId="0" applyFont="1" applyFill="1" applyBorder="1" applyAlignment="1"/>
    <xf numFmtId="0" fontId="5" fillId="6" borderId="108" xfId="0" applyFont="1" applyFill="1" applyBorder="1" applyAlignment="1"/>
    <xf numFmtId="0" fontId="11" fillId="0" borderId="60" xfId="0" applyFont="1" applyBorder="1"/>
    <xf numFmtId="0" fontId="5" fillId="15" borderId="108" xfId="0" applyFont="1" applyFill="1" applyBorder="1"/>
    <xf numFmtId="0" fontId="12" fillId="2" borderId="108" xfId="0" applyFont="1" applyFill="1" applyBorder="1" applyAlignment="1"/>
    <xf numFmtId="0" fontId="11" fillId="0" borderId="10" xfId="0" applyFont="1" applyBorder="1"/>
    <xf numFmtId="0" fontId="11" fillId="27" borderId="41" xfId="0" applyFont="1" applyFill="1" applyBorder="1"/>
    <xf numFmtId="0" fontId="12" fillId="27" borderId="10" xfId="0" applyFont="1" applyFill="1" applyBorder="1"/>
    <xf numFmtId="0" fontId="5" fillId="27" borderId="108" xfId="0" applyFont="1" applyFill="1" applyBorder="1" applyAlignment="1"/>
    <xf numFmtId="0" fontId="11" fillId="0" borderId="26" xfId="0" applyFont="1" applyBorder="1"/>
    <xf numFmtId="0" fontId="5" fillId="10" borderId="108" xfId="0" applyFont="1" applyFill="1" applyBorder="1" applyAlignment="1"/>
    <xf numFmtId="0" fontId="5" fillId="14" borderId="108" xfId="0" applyFont="1" applyFill="1" applyBorder="1" applyAlignment="1"/>
    <xf numFmtId="0" fontId="5" fillId="14" borderId="108" xfId="0" applyFont="1" applyFill="1" applyBorder="1"/>
    <xf numFmtId="0" fontId="11" fillId="5" borderId="16" xfId="0" applyFont="1" applyFill="1" applyBorder="1"/>
    <xf numFmtId="0" fontId="5" fillId="0" borderId="108" xfId="0" applyFont="1" applyBorder="1"/>
    <xf numFmtId="0" fontId="5" fillId="10" borderId="108" xfId="0" applyFont="1" applyFill="1" applyBorder="1"/>
    <xf numFmtId="0" fontId="11" fillId="5" borderId="15" xfId="0" applyFont="1" applyFill="1" applyBorder="1"/>
    <xf numFmtId="0" fontId="12" fillId="27" borderId="0" xfId="0" applyFont="1" applyFill="1" applyAlignment="1"/>
    <xf numFmtId="0" fontId="11" fillId="0" borderId="15" xfId="0" applyFont="1" applyBorder="1"/>
    <xf numFmtId="0" fontId="11" fillId="0" borderId="19" xfId="0" applyFont="1" applyBorder="1"/>
    <xf numFmtId="0" fontId="5" fillId="18" borderId="108" xfId="0" applyFont="1" applyFill="1" applyBorder="1"/>
    <xf numFmtId="0" fontId="21" fillId="28" borderId="0" xfId="0" applyFont="1" applyFill="1" applyAlignment="1"/>
    <xf numFmtId="0" fontId="11" fillId="5" borderId="24" xfId="0" applyFont="1" applyFill="1" applyBorder="1"/>
    <xf numFmtId="0" fontId="5" fillId="11" borderId="108" xfId="0" applyFont="1" applyFill="1" applyBorder="1" applyAlignment="1"/>
    <xf numFmtId="0" fontId="5" fillId="18" borderId="50" xfId="0" applyFont="1" applyFill="1" applyBorder="1"/>
    <xf numFmtId="0" fontId="5" fillId="19" borderId="50" xfId="0" applyFont="1" applyFill="1" applyBorder="1"/>
    <xf numFmtId="0" fontId="5" fillId="18" borderId="50" xfId="0" applyFont="1" applyFill="1" applyBorder="1" applyAlignment="1"/>
    <xf numFmtId="0" fontId="5" fillId="6" borderId="50" xfId="0" applyFont="1" applyFill="1" applyBorder="1" applyAlignment="1"/>
    <xf numFmtId="0" fontId="5" fillId="14" borderId="50" xfId="0" applyFont="1" applyFill="1" applyBorder="1" applyAlignment="1"/>
    <xf numFmtId="0" fontId="5" fillId="19" borderId="50" xfId="0" applyFont="1" applyFill="1" applyBorder="1" applyAlignment="1"/>
    <xf numFmtId="0" fontId="5" fillId="15" borderId="50" xfId="0" applyFont="1" applyFill="1" applyBorder="1" applyAlignment="1"/>
    <xf numFmtId="0" fontId="22" fillId="5" borderId="24" xfId="0" applyFont="1" applyFill="1" applyBorder="1"/>
    <xf numFmtId="0" fontId="5" fillId="3" borderId="50" xfId="0" applyFont="1" applyFill="1" applyBorder="1" applyAlignment="1"/>
    <xf numFmtId="0" fontId="5" fillId="10" borderId="50" xfId="0" applyFont="1" applyFill="1" applyBorder="1"/>
    <xf numFmtId="0" fontId="5" fillId="10" borderId="50" xfId="0" applyFont="1" applyFill="1" applyBorder="1" applyAlignment="1"/>
    <xf numFmtId="0" fontId="5" fillId="7" borderId="50" xfId="0" applyFont="1" applyFill="1" applyBorder="1" applyAlignment="1"/>
    <xf numFmtId="0" fontId="6" fillId="5" borderId="24" xfId="0" applyFont="1" applyFill="1" applyBorder="1" applyAlignment="1"/>
    <xf numFmtId="0" fontId="12" fillId="2" borderId="50" xfId="0" applyFont="1" applyFill="1" applyBorder="1"/>
    <xf numFmtId="0" fontId="5" fillId="7" borderId="50" xfId="0" applyFont="1" applyFill="1" applyBorder="1"/>
    <xf numFmtId="0" fontId="11" fillId="5" borderId="19" xfId="0" applyFont="1" applyFill="1" applyBorder="1"/>
    <xf numFmtId="0" fontId="11" fillId="29" borderId="24" xfId="0" applyFont="1" applyFill="1" applyBorder="1"/>
    <xf numFmtId="0" fontId="5" fillId="19" borderId="68" xfId="0" applyFont="1" applyFill="1" applyBorder="1" applyAlignment="1"/>
    <xf numFmtId="0" fontId="11" fillId="0" borderId="22" xfId="0" applyFont="1" applyBorder="1"/>
    <xf numFmtId="0" fontId="5" fillId="7" borderId="68" xfId="0" applyFont="1" applyFill="1" applyBorder="1" applyAlignment="1"/>
    <xf numFmtId="0" fontId="11" fillId="27" borderId="60" xfId="0" applyFont="1" applyFill="1" applyBorder="1"/>
    <xf numFmtId="0" fontId="5" fillId="27" borderId="68" xfId="0" applyFont="1" applyFill="1" applyBorder="1"/>
    <xf numFmtId="0" fontId="5" fillId="18" borderId="68" xfId="0" applyFont="1" applyFill="1" applyBorder="1"/>
    <xf numFmtId="0" fontId="11" fillId="5" borderId="22" xfId="0" applyFont="1" applyFill="1" applyBorder="1"/>
    <xf numFmtId="0" fontId="12" fillId="2" borderId="0" xfId="0" applyFont="1" applyFill="1" applyAlignment="1"/>
    <xf numFmtId="0" fontId="5" fillId="7" borderId="68" xfId="0" applyFont="1" applyFill="1" applyBorder="1"/>
    <xf numFmtId="0" fontId="12" fillId="2" borderId="68" xfId="0" applyFont="1" applyFill="1" applyBorder="1"/>
    <xf numFmtId="0" fontId="5" fillId="19" borderId="68" xfId="0" applyFont="1" applyFill="1" applyBorder="1"/>
    <xf numFmtId="0" fontId="5" fillId="10" borderId="68" xfId="0" applyFont="1" applyFill="1" applyBorder="1" applyAlignment="1"/>
    <xf numFmtId="0" fontId="5" fillId="14" borderId="68" xfId="0" applyFont="1" applyFill="1" applyBorder="1" applyAlignment="1"/>
    <xf numFmtId="0" fontId="5" fillId="15" borderId="68" xfId="0" applyFont="1" applyFill="1" applyBorder="1" applyAlignment="1"/>
    <xf numFmtId="0" fontId="5" fillId="11" borderId="50" xfId="0" applyFont="1" applyFill="1" applyBorder="1"/>
    <xf numFmtId="0" fontId="5" fillId="14" borderId="50" xfId="0" applyFont="1" applyFill="1" applyBorder="1"/>
    <xf numFmtId="0" fontId="5" fillId="6" borderId="68" xfId="0" applyFont="1" applyFill="1" applyBorder="1"/>
    <xf numFmtId="0" fontId="5" fillId="11" borderId="50" xfId="0" applyFont="1" applyFill="1" applyBorder="1" applyAlignment="1"/>
    <xf numFmtId="0" fontId="11" fillId="0" borderId="18" xfId="0" applyFont="1" applyBorder="1"/>
    <xf numFmtId="0" fontId="11" fillId="0" borderId="42" xfId="0" applyFont="1" applyBorder="1"/>
    <xf numFmtId="0" fontId="5" fillId="3" borderId="50" xfId="0" applyFont="1" applyFill="1" applyBorder="1"/>
    <xf numFmtId="0" fontId="5" fillId="11" borderId="84" xfId="0" applyFont="1" applyFill="1" applyBorder="1"/>
    <xf numFmtId="0" fontId="11" fillId="5" borderId="18" xfId="0" applyFont="1" applyFill="1" applyBorder="1"/>
    <xf numFmtId="0" fontId="5" fillId="27" borderId="84" xfId="0" applyFont="1" applyFill="1" applyBorder="1" applyAlignment="1"/>
    <xf numFmtId="0" fontId="5" fillId="11" borderId="54" xfId="0" applyFont="1" applyFill="1" applyBorder="1" applyAlignment="1"/>
    <xf numFmtId="0" fontId="5" fillId="10" borderId="84" xfId="0" applyFont="1" applyFill="1" applyBorder="1"/>
    <xf numFmtId="0" fontId="5" fillId="19" borderId="84" xfId="0" applyFont="1" applyFill="1" applyBorder="1"/>
    <xf numFmtId="0" fontId="5" fillId="11" borderId="84" xfId="0" applyFont="1" applyFill="1" applyBorder="1" applyAlignment="1"/>
    <xf numFmtId="0" fontId="5" fillId="7" borderId="84" xfId="0" applyFont="1" applyFill="1" applyBorder="1"/>
    <xf numFmtId="0" fontId="5" fillId="18" borderId="84" xfId="0" applyFont="1" applyFill="1" applyBorder="1" applyAlignment="1"/>
    <xf numFmtId="0" fontId="5" fillId="10" borderId="54" xfId="0" applyFont="1" applyFill="1" applyBorder="1" applyAlignment="1"/>
    <xf numFmtId="0" fontId="12" fillId="2" borderId="84" xfId="0" applyFont="1" applyFill="1" applyBorder="1"/>
    <xf numFmtId="0" fontId="12" fillId="2" borderId="84" xfId="0" applyFont="1" applyFill="1" applyBorder="1" applyAlignment="1"/>
    <xf numFmtId="0" fontId="5" fillId="18" borderId="84" xfId="0" applyFont="1" applyFill="1" applyBorder="1"/>
    <xf numFmtId="0" fontId="5" fillId="18" borderId="5" xfId="0" applyFont="1" applyFill="1" applyBorder="1" applyAlignment="1"/>
    <xf numFmtId="0" fontId="5" fillId="3" borderId="5" xfId="0" applyFont="1" applyFill="1" applyBorder="1"/>
    <xf numFmtId="0" fontId="12" fillId="2" borderId="5" xfId="0" applyFont="1" applyFill="1" applyBorder="1"/>
    <xf numFmtId="0" fontId="5" fillId="7" borderId="5" xfId="0" applyFont="1" applyFill="1" applyBorder="1" applyAlignment="1"/>
    <xf numFmtId="0" fontId="5" fillId="27" borderId="5" xfId="0" applyFont="1" applyFill="1" applyBorder="1" applyAlignment="1"/>
    <xf numFmtId="0" fontId="5" fillId="7" borderId="5" xfId="0" applyFont="1" applyFill="1" applyBorder="1"/>
    <xf numFmtId="0" fontId="5" fillId="11" borderId="5" xfId="0" applyFont="1" applyFill="1" applyBorder="1"/>
    <xf numFmtId="0" fontId="5" fillId="15" borderId="5" xfId="0" applyFont="1" applyFill="1" applyBorder="1"/>
    <xf numFmtId="0" fontId="5" fillId="10" borderId="5" xfId="0" applyFont="1" applyFill="1" applyBorder="1" applyAlignment="1"/>
    <xf numFmtId="0" fontId="5" fillId="6" borderId="5" xfId="0" applyFont="1" applyFill="1" applyBorder="1" applyAlignment="1"/>
    <xf numFmtId="0" fontId="5" fillId="18" borderId="5" xfId="0" applyFont="1" applyFill="1" applyBorder="1"/>
    <xf numFmtId="0" fontId="5" fillId="14" borderId="5" xfId="0" applyFont="1" applyFill="1" applyBorder="1"/>
    <xf numFmtId="0" fontId="5" fillId="10" borderId="5" xfId="0" applyFont="1" applyFill="1" applyBorder="1"/>
    <xf numFmtId="0" fontId="5" fillId="14" borderId="5" xfId="0" applyFont="1" applyFill="1" applyBorder="1" applyAlignment="1"/>
    <xf numFmtId="0" fontId="5" fillId="7" borderId="37" xfId="0" applyFont="1" applyFill="1" applyBorder="1" applyAlignment="1"/>
    <xf numFmtId="0" fontId="5" fillId="15" borderId="37" xfId="0" applyFont="1" applyFill="1" applyBorder="1" applyAlignment="1"/>
    <xf numFmtId="0" fontId="5" fillId="11" borderId="37" xfId="0" applyFont="1" applyFill="1" applyBorder="1"/>
    <xf numFmtId="0" fontId="5" fillId="19" borderId="37" xfId="0" applyFont="1" applyFill="1" applyBorder="1"/>
    <xf numFmtId="0" fontId="5" fillId="19" borderId="0" xfId="0" applyFont="1" applyFill="1"/>
    <xf numFmtId="0" fontId="5" fillId="18" borderId="37" xfId="0" applyFont="1" applyFill="1" applyBorder="1"/>
    <xf numFmtId="0" fontId="5" fillId="7" borderId="37" xfId="0" applyFont="1" applyFill="1" applyBorder="1"/>
    <xf numFmtId="0" fontId="5" fillId="3" borderId="37" xfId="0" applyFont="1" applyFill="1" applyBorder="1" applyAlignment="1"/>
    <xf numFmtId="0" fontId="5" fillId="14" borderId="37" xfId="0" applyFont="1" applyFill="1" applyBorder="1"/>
    <xf numFmtId="0" fontId="12" fillId="0" borderId="37" xfId="0" applyFont="1" applyBorder="1"/>
    <xf numFmtId="0" fontId="5" fillId="18" borderId="54" xfId="0" applyFont="1" applyFill="1" applyBorder="1"/>
    <xf numFmtId="0" fontId="5" fillId="14" borderId="54" xfId="0" applyFont="1" applyFill="1" applyBorder="1"/>
    <xf numFmtId="0" fontId="12" fillId="2" borderId="54" xfId="0" applyFont="1" applyFill="1" applyBorder="1"/>
    <xf numFmtId="0" fontId="5" fillId="6" borderId="54" xfId="0" applyFont="1" applyFill="1" applyBorder="1"/>
    <xf numFmtId="0" fontId="5" fillId="10" borderId="54" xfId="0" applyFont="1" applyFill="1" applyBorder="1"/>
    <xf numFmtId="0" fontId="5" fillId="15" borderId="54" xfId="0" applyFont="1" applyFill="1" applyBorder="1" applyAlignment="1"/>
    <xf numFmtId="0" fontId="5" fillId="3" borderId="54" xfId="0" applyFont="1" applyFill="1" applyBorder="1" applyAlignment="1"/>
    <xf numFmtId="0" fontId="5" fillId="19" borderId="54" xfId="0" applyFont="1" applyFill="1" applyBorder="1" applyAlignment="1"/>
    <xf numFmtId="0" fontId="5" fillId="19" borderId="54" xfId="0" applyFont="1" applyFill="1" applyBorder="1"/>
    <xf numFmtId="0" fontId="5" fillId="6" borderId="109" xfId="0" applyFont="1" applyFill="1" applyBorder="1" applyAlignment="1"/>
    <xf numFmtId="0" fontId="5" fillId="3" borderId="54" xfId="0" applyFont="1" applyFill="1" applyBorder="1"/>
    <xf numFmtId="0" fontId="22" fillId="0" borderId="19" xfId="0" applyFont="1" applyBorder="1"/>
    <xf numFmtId="0" fontId="11" fillId="0" borderId="59" xfId="0" applyFont="1" applyBorder="1"/>
    <xf numFmtId="0" fontId="12" fillId="0" borderId="10" xfId="0" applyFont="1" applyBorder="1" applyAlignment="1"/>
    <xf numFmtId="0" fontId="5" fillId="27" borderId="71" xfId="0" applyFont="1" applyFill="1" applyBorder="1" applyAlignment="1"/>
    <xf numFmtId="0" fontId="5" fillId="11" borderId="71" xfId="0" applyFont="1" applyFill="1" applyBorder="1"/>
    <xf numFmtId="0" fontId="5" fillId="15" borderId="71" xfId="0" applyFont="1" applyFill="1" applyBorder="1"/>
    <xf numFmtId="0" fontId="5" fillId="15" borderId="50" xfId="0" applyFont="1" applyFill="1" applyBorder="1"/>
    <xf numFmtId="0" fontId="5" fillId="14" borderId="88" xfId="0" applyFont="1" applyFill="1" applyBorder="1"/>
    <xf numFmtId="0" fontId="5" fillId="7" borderId="71" xfId="0" applyFont="1" applyFill="1" applyBorder="1"/>
    <xf numFmtId="0" fontId="5" fillId="6" borderId="71" xfId="0" applyFont="1" applyFill="1" applyBorder="1"/>
    <xf numFmtId="0" fontId="12" fillId="2" borderId="88" xfId="0" applyFont="1" applyFill="1" applyBorder="1"/>
    <xf numFmtId="0" fontId="22" fillId="0" borderId="60" xfId="0" applyFont="1" applyBorder="1"/>
    <xf numFmtId="0" fontId="5" fillId="3" borderId="71" xfId="0" applyFont="1" applyFill="1" applyBorder="1"/>
    <xf numFmtId="0" fontId="5" fillId="18" borderId="71" xfId="0" applyFont="1" applyFill="1" applyBorder="1"/>
    <xf numFmtId="0" fontId="12" fillId="2" borderId="71" xfId="0" applyFont="1" applyFill="1" applyBorder="1"/>
    <xf numFmtId="0" fontId="5" fillId="11" borderId="88" xfId="0" applyFont="1" applyFill="1" applyBorder="1"/>
    <xf numFmtId="0" fontId="11" fillId="0" borderId="93" xfId="0" applyFont="1" applyBorder="1"/>
    <xf numFmtId="0" fontId="5" fillId="18" borderId="88" xfId="0" applyFont="1" applyFill="1" applyBorder="1"/>
    <xf numFmtId="0" fontId="5" fillId="3" borderId="88" xfId="0" applyFont="1" applyFill="1" applyBorder="1"/>
    <xf numFmtId="0" fontId="5" fillId="6" borderId="88" xfId="0" applyFont="1" applyFill="1" applyBorder="1"/>
    <xf numFmtId="0" fontId="5" fillId="10" borderId="88" xfId="0" applyFont="1" applyFill="1" applyBorder="1"/>
    <xf numFmtId="0" fontId="5" fillId="3" borderId="88" xfId="0" applyFont="1" applyFill="1" applyBorder="1" applyAlignment="1"/>
    <xf numFmtId="0" fontId="5" fillId="18" borderId="76" xfId="0" applyFont="1" applyFill="1" applyBorder="1"/>
    <xf numFmtId="0" fontId="4" fillId="5" borderId="0" xfId="0" applyFont="1" applyFill="1" applyAlignment="1"/>
    <xf numFmtId="0" fontId="5" fillId="27" borderId="0" xfId="0" applyFont="1" applyFill="1" applyAlignment="1">
      <alignment horizontal="right"/>
    </xf>
    <xf numFmtId="0" fontId="4" fillId="5" borderId="42" xfId="0" applyFont="1" applyFill="1" applyBorder="1" applyAlignment="1"/>
    <xf numFmtId="0" fontId="5" fillId="6" borderId="109" xfId="0" applyFont="1" applyFill="1" applyBorder="1"/>
    <xf numFmtId="0" fontId="0" fillId="0" borderId="110" xfId="0" pivotButton="1" applyFont="1" applyBorder="1" applyAlignment="1"/>
    <xf numFmtId="0" fontId="0" fillId="0" borderId="111" xfId="0" applyFont="1" applyBorder="1" applyAlignment="1"/>
    <xf numFmtId="0" fontId="0" fillId="0" borderId="110" xfId="0" applyFont="1" applyBorder="1" applyAlignment="1"/>
    <xf numFmtId="0" fontId="0" fillId="0" borderId="111" xfId="0" applyNumberFormat="1" applyFont="1" applyBorder="1" applyAlignment="1"/>
    <xf numFmtId="0" fontId="0" fillId="0" borderId="112" xfId="0" applyFont="1" applyBorder="1" applyAlignment="1"/>
    <xf numFmtId="0" fontId="0" fillId="0" borderId="113" xfId="0" applyNumberFormat="1" applyFont="1" applyBorder="1" applyAlignment="1"/>
    <xf numFmtId="0" fontId="0" fillId="0" borderId="114" xfId="0" applyFont="1" applyBorder="1" applyAlignment="1"/>
    <xf numFmtId="0" fontId="0" fillId="0" borderId="115" xfId="0" applyNumberFormat="1" applyFont="1" applyBorder="1" applyAlignment="1"/>
    <xf numFmtId="0" fontId="0" fillId="0" borderId="115" xfId="0" pivotButton="1" applyFont="1" applyBorder="1" applyAlignment="1"/>
    <xf numFmtId="0" fontId="0" fillId="0" borderId="115" xfId="0" applyFont="1" applyBorder="1" applyAlignment="1"/>
    <xf numFmtId="0" fontId="23" fillId="0" borderId="0" xfId="0" applyFont="1" applyAlignment="1"/>
    <xf numFmtId="0" fontId="23" fillId="2" borderId="1" xfId="0" applyFont="1" applyFill="1" applyBorder="1"/>
    <xf numFmtId="0" fontId="0" fillId="0" borderId="10" xfId="0" applyFont="1" applyFill="1" applyBorder="1" applyAlignment="1"/>
    <xf numFmtId="0" fontId="0" fillId="0" borderId="10" xfId="0" applyBorder="1"/>
    <xf numFmtId="0" fontId="23" fillId="0" borderId="0" xfId="0" applyFont="1" applyFill="1" applyAlignment="1"/>
    <xf numFmtId="0" fontId="24" fillId="0" borderId="0" xfId="0" applyFont="1" applyAlignment="1"/>
    <xf numFmtId="0" fontId="24" fillId="0" borderId="16" xfId="0" applyFont="1" applyBorder="1" applyAlignment="1"/>
    <xf numFmtId="0" fontId="24" fillId="0" borderId="18" xfId="0" applyFont="1" applyBorder="1" applyAlignment="1"/>
    <xf numFmtId="0" fontId="25" fillId="0" borderId="0" xfId="0" applyFont="1" applyAlignment="1"/>
    <xf numFmtId="0" fontId="24" fillId="0" borderId="19" xfId="0" applyFont="1" applyBorder="1" applyAlignment="1"/>
    <xf numFmtId="0" fontId="23" fillId="0" borderId="10" xfId="0" applyFont="1" applyBorder="1"/>
  </cellXfs>
  <cellStyles count="1">
    <cellStyle name="Normal" xfId="0" builtinId="0"/>
  </cellStyles>
  <dxfs count="66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uke" refreshedDate="44814.628293634261" refreshedVersion="7" recordCount="224" xr:uid="{00000000-000A-0000-FFFF-FFFF00000000}">
  <cacheSource type="worksheet">
    <worksheetSource ref="A1:H998" sheet="Als List"/>
  </cacheSource>
  <cacheFields count="8">
    <cacheField name="https://imgur.com/gallery/eDF6K" numFmtId="0">
      <sharedItems containsBlank="1"/>
    </cacheField>
    <cacheField name="Position" numFmtId="0">
      <sharedItems containsBlank="1"/>
    </cacheField>
    <cacheField name="2020 Salary" numFmtId="0">
      <sharedItems containsString="0" containsBlank="1" containsNumber="1" minValue="0" maxValue="64"/>
    </cacheField>
    <cacheField name="Years Left" numFmtId="0">
      <sharedItems containsString="0" containsBlank="1" containsNumber="1" containsInteger="1" minValue="0" maxValue="3"/>
    </cacheField>
    <cacheField name="Carry/Drop" numFmtId="0">
      <sharedItems containsBlank="1" count="3">
        <s v="Carry"/>
        <s v="Drop"/>
        <m/>
      </sharedItems>
    </cacheField>
    <cacheField name="Contact, Year" numFmtId="0">
      <sharedItems containsBlank="1"/>
    </cacheField>
    <cacheField name="Rostered" numFmtId="0">
      <sharedItems containsBlank="1" containsMixedTypes="1" containsNumber="1" containsInteger="1" minValue="2" maxValue="2"/>
    </cacheField>
    <cacheField name="Team" numFmtId="0">
      <sharedItems containsBlank="1" count="13">
        <s v="Luke"/>
        <s v="Jake Baker"/>
        <s v="Mark"/>
        <m/>
        <s v="Jake Single"/>
        <s v="Jesse"/>
        <s v="Isaac"/>
        <s v="Al"/>
        <s v="Nick"/>
        <s v="Chris"/>
        <s v="Yeis"/>
        <s v="Isaac_x000a_"/>
        <s v="Jacob Bak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s v="Darren Waller"/>
    <s v="TE"/>
    <n v="7"/>
    <n v="2"/>
    <x v="0"/>
    <s v="$7/3years,2020"/>
    <s v="On Roster"/>
    <x v="0"/>
  </r>
  <r>
    <s v="Christian McCaffrey"/>
    <s v="RB"/>
    <n v="64"/>
    <n v="3"/>
    <x v="0"/>
    <s v="$64/4years, 2020"/>
    <e v="#N/A"/>
    <x v="1"/>
  </r>
  <r>
    <s v="Zeke Elliot"/>
    <s v="RB"/>
    <n v="63"/>
    <n v="3"/>
    <x v="0"/>
    <s v="$63/4years, 2020"/>
    <s v="On Roster"/>
    <x v="2"/>
  </r>
  <r>
    <s v="Carson Wentz"/>
    <s v="QB"/>
    <n v="0"/>
    <n v="0"/>
    <x v="1"/>
    <s v="$2/1year,2020"/>
    <s v="On Roster"/>
    <x v="3"/>
  </r>
  <r>
    <s v="Lamar Jackson"/>
    <s v="QB"/>
    <n v="25"/>
    <n v="3"/>
    <x v="0"/>
    <s v="$25/4years,2020"/>
    <s v="On Roster"/>
    <x v="2"/>
  </r>
  <r>
    <s v="Kyle Rudolph"/>
    <s v="TE"/>
    <n v="0"/>
    <n v="0"/>
    <x v="1"/>
    <s v="$1/1year,2020"/>
    <s v="Dropped"/>
    <x v="3"/>
  </r>
  <r>
    <s v="Alvin Kamara"/>
    <s v="RB"/>
    <n v="60"/>
    <n v="3"/>
    <x v="0"/>
    <s v="$60/4years, 2020"/>
    <s v="On Roster"/>
    <x v="4"/>
  </r>
  <r>
    <s v="Mohamed Sanu Jr"/>
    <s v="WR"/>
    <n v="0"/>
    <n v="0"/>
    <x v="1"/>
    <s v="$1/1year,2020"/>
    <s v="Dropped"/>
    <x v="3"/>
  </r>
  <r>
    <s v="Saquon Barkley"/>
    <s v="RB"/>
    <n v="60"/>
    <n v="3"/>
    <x v="0"/>
    <s v="$60/4years, 2020"/>
    <s v="On Roster"/>
    <x v="5"/>
  </r>
  <r>
    <s v="Derrick Henry"/>
    <s v="RB"/>
    <n v="54"/>
    <n v="2"/>
    <x v="0"/>
    <s v="$54/3years, 2020"/>
    <s v="On Roster"/>
    <x v="5"/>
  </r>
  <r>
    <s v="DeAndre Hopkins"/>
    <s v="WR"/>
    <n v="43"/>
    <n v="3"/>
    <x v="0"/>
    <s v="$43/4years, 2020"/>
    <s v="On Roster"/>
    <x v="6"/>
  </r>
  <r>
    <s v="Dalvin Cook"/>
    <s v="RB"/>
    <n v="50"/>
    <n v="3"/>
    <x v="0"/>
    <s v="$50/4years, 2020"/>
    <s v="On Roster"/>
    <x v="6"/>
  </r>
  <r>
    <s v="Julio Jones"/>
    <s v="WR"/>
    <n v="42"/>
    <n v="0"/>
    <x v="1"/>
    <s v="$42/1year, 2020"/>
    <s v="On Roster"/>
    <x v="3"/>
  </r>
  <r>
    <s v="Chris Godwin"/>
    <s v="WR"/>
    <n v="32"/>
    <n v="3"/>
    <x v="0"/>
    <s v="$32/4years,2020"/>
    <s v="On Roster"/>
    <x v="2"/>
  </r>
  <r>
    <s v="Chris Boswell"/>
    <s v="K"/>
    <n v="0"/>
    <n v="0"/>
    <x v="1"/>
    <s v="$1/1year,2020"/>
    <s v="Dropped"/>
    <x v="3"/>
  </r>
  <r>
    <s v="DJ Moore"/>
    <s v="WR"/>
    <n v="30"/>
    <n v="3"/>
    <x v="0"/>
    <s v="$30/4years,2020"/>
    <s v="On Roster"/>
    <x v="0"/>
  </r>
  <r>
    <s v="Drew Brees"/>
    <s v="QB"/>
    <n v="6"/>
    <n v="0"/>
    <x v="1"/>
    <s v="$6/1year,2020"/>
    <s v="On Roster"/>
    <x v="3"/>
  </r>
  <r>
    <s v="Clyde Edwards-Helaire"/>
    <s v="RB"/>
    <n v="49"/>
    <n v="3"/>
    <x v="0"/>
    <s v="$49/4years, 2020"/>
    <s v="On Roster"/>
    <x v="7"/>
  </r>
  <r>
    <s v="Nick Chubb"/>
    <s v="RB"/>
    <n v="45"/>
    <n v="0"/>
    <x v="1"/>
    <s v="$45/1year, 2020"/>
    <s v="On Roster"/>
    <x v="3"/>
  </r>
  <r>
    <s v="Josh Jacobs"/>
    <s v="RB"/>
    <n v="45"/>
    <n v="3"/>
    <x v="0"/>
    <s v="$45/4years, 2020"/>
    <s v="On Roster"/>
    <x v="8"/>
  </r>
  <r>
    <s v="Kenny Golladay"/>
    <s v="WR"/>
    <n v="32"/>
    <n v="3"/>
    <x v="0"/>
    <s v="$3242years,2020"/>
    <s v="On Roster"/>
    <x v="8"/>
  </r>
  <r>
    <s v="Miles Sanders"/>
    <s v="RB"/>
    <n v="42"/>
    <n v="3"/>
    <x v="0"/>
    <s v="$42/4years, 2020"/>
    <s v="On Roster"/>
    <x v="9"/>
  </r>
  <r>
    <s v="Aaron Jones"/>
    <s v="RB"/>
    <n v="41"/>
    <n v="1"/>
    <x v="1"/>
    <s v="$41/2years,2020"/>
    <s v="On Roster"/>
    <x v="9"/>
  </r>
  <r>
    <s v="Calvin Ridley"/>
    <s v="WR"/>
    <n v="19"/>
    <n v="3"/>
    <x v="0"/>
    <s v="$19/4years,2020"/>
    <s v="On Roster"/>
    <x v="6"/>
  </r>
  <r>
    <s v="Kenyan Drake"/>
    <s v="RB"/>
    <n v="38"/>
    <n v="1"/>
    <x v="1"/>
    <s v="$38/2years,2020"/>
    <s v="On Roster"/>
    <x v="8"/>
  </r>
  <r>
    <s v="Jared Cook"/>
    <s v="TE"/>
    <n v="1"/>
    <n v="0"/>
    <x v="1"/>
    <s v="$1/1year,2020"/>
    <s v="On Roster"/>
    <x v="3"/>
  </r>
  <r>
    <s v="Mike Evans"/>
    <s v="WR"/>
    <n v="29"/>
    <n v="3"/>
    <x v="0"/>
    <s v="$29/4years,2020"/>
    <s v="On Roster"/>
    <x v="5"/>
  </r>
  <r>
    <s v="Allen Robinson II"/>
    <s v="WR"/>
    <n v="26"/>
    <n v="0"/>
    <x v="1"/>
    <s v="$26/1year, 2020"/>
    <s v="On Roster"/>
    <x v="3"/>
  </r>
  <r>
    <s v="Joe Mixon"/>
    <s v="RB"/>
    <n v="38"/>
    <n v="3"/>
    <x v="0"/>
    <s v="$38/4years, 2020"/>
    <e v="#N/A"/>
    <x v="8"/>
  </r>
  <r>
    <s v="Mason Crosby"/>
    <s v="K"/>
    <n v="1"/>
    <n v="0"/>
    <x v="1"/>
    <s v="$1/1year,2020"/>
    <s v="On Roster"/>
    <x v="3"/>
  </r>
  <r>
    <s v="Allen Lazard"/>
    <s v="WR"/>
    <n v="1"/>
    <n v="0"/>
    <x v="1"/>
    <s v="$1/1year,2020"/>
    <s v="On Roster"/>
    <x v="3"/>
  </r>
  <r>
    <s v="Alshon Jeffery"/>
    <s v="WR"/>
    <n v="1"/>
    <n v="0"/>
    <x v="1"/>
    <s v="$1/1year,2020"/>
    <s v="On Roster"/>
    <x v="3"/>
  </r>
  <r>
    <s v="Courtland Sutton"/>
    <s v="WR"/>
    <n v="17"/>
    <n v="1"/>
    <x v="1"/>
    <s v="$17/2years,2020"/>
    <s v="On Roster"/>
    <x v="0"/>
  </r>
  <r>
    <s v="Austin Ekeler"/>
    <s v="RB"/>
    <n v="35"/>
    <n v="3"/>
    <x v="0"/>
    <s v="$35/4years,2020"/>
    <e v="#N/A"/>
    <x v="4"/>
  </r>
  <r>
    <s v="Chris Carson"/>
    <s v="RB"/>
    <n v="26"/>
    <n v="0"/>
    <x v="1"/>
    <s v="$26/1year, 2020"/>
    <s v="On Roster"/>
    <x v="3"/>
  </r>
  <r>
    <s v="Leonard Fournette"/>
    <s v="RB"/>
    <n v="23"/>
    <n v="1"/>
    <x v="1"/>
    <s v="$23/2years,2020"/>
    <e v="#N/A"/>
    <x v="1"/>
  </r>
  <r>
    <s v="Matt Ryan"/>
    <s v="QB"/>
    <n v="1"/>
    <n v="0"/>
    <x v="1"/>
    <s v="$1/1year,2020"/>
    <s v="On Roster"/>
    <x v="3"/>
  </r>
  <r>
    <s v="Hunter Henry"/>
    <s v="TE"/>
    <n v="2"/>
    <n v="0"/>
    <x v="1"/>
    <s v="$2/1year,2020"/>
    <s v="On Roster"/>
    <x v="3"/>
  </r>
  <r>
    <s v="Robert Woods"/>
    <s v="WR"/>
    <n v="19"/>
    <n v="3"/>
    <x v="0"/>
    <s v="$19/4years,2020"/>
    <s v="On Roster"/>
    <x v="9"/>
  </r>
  <r>
    <s v="Austin Hooper"/>
    <s v="TE"/>
    <n v="2"/>
    <n v="1"/>
    <x v="1"/>
    <s v="$2/2years,2020"/>
    <s v="Dropped - Al"/>
    <x v="7"/>
  </r>
  <r>
    <s v="Robbie Gould"/>
    <s v="K"/>
    <n v="2"/>
    <n v="0"/>
    <x v="1"/>
    <s v="$2/1year,2020"/>
    <s v="On Roster"/>
    <x v="3"/>
  </r>
  <r>
    <s v="James Conner"/>
    <s v="RB"/>
    <n v="21"/>
    <n v="3"/>
    <x v="0"/>
    <s v="$21/4years,2020"/>
    <s v="On Roster"/>
    <x v="9"/>
  </r>
  <r>
    <s v="Todd Gurley II"/>
    <s v="RB"/>
    <n v="21"/>
    <n v="1"/>
    <x v="1"/>
    <s v="$21/2years,2020"/>
    <s v="On Roster"/>
    <x v="10"/>
  </r>
  <r>
    <s v="David Johnson"/>
    <s v="RB"/>
    <n v="20"/>
    <n v="1"/>
    <x v="1"/>
    <s v="$20/2years,2020"/>
    <s v="On Roster"/>
    <x v="0"/>
  </r>
  <r>
    <s v="Ben Rothlisberger"/>
    <s v="QB"/>
    <n v="1"/>
    <n v="0"/>
    <x v="1"/>
    <s v="$1/1year,2020"/>
    <s v="On Roster"/>
    <x v="3"/>
  </r>
  <r>
    <s v="matt Stafford"/>
    <s v="QB"/>
    <n v="7"/>
    <n v="0"/>
    <x v="1"/>
    <s v="7/1 years, 2020"/>
    <s v="On Roster"/>
    <x v="3"/>
  </r>
  <r>
    <s v="Tyler Lockett"/>
    <s v="WR"/>
    <n v="15"/>
    <n v="3"/>
    <x v="0"/>
    <s v="$15/4years,2020"/>
    <s v="On Roster"/>
    <x v="9"/>
  </r>
  <r>
    <s v="CeeDee Lamb"/>
    <s v="WR"/>
    <n v="14"/>
    <n v="3"/>
    <x v="0"/>
    <s v="$14/4years,2020"/>
    <s v="On Roster"/>
    <x v="7"/>
  </r>
  <r>
    <s v="AJ Green"/>
    <s v="WR"/>
    <n v="15"/>
    <n v="1"/>
    <x v="1"/>
    <s v="$15/2years,2020"/>
    <s v="On Roster"/>
    <x v="0"/>
  </r>
  <r>
    <s v="AJ Brown"/>
    <s v="WR"/>
    <n v="14"/>
    <n v="3"/>
    <x v="0"/>
    <s v="$14/4years,2020"/>
    <s v="On Roster"/>
    <x v="9"/>
  </r>
  <r>
    <s v="Melvin Gordon"/>
    <s v="RB"/>
    <n v="17"/>
    <n v="1"/>
    <x v="1"/>
    <s v="$17/2years,2020"/>
    <s v="On Roster"/>
    <x v="7"/>
  </r>
  <r>
    <s v="Le'Veon Bell"/>
    <s v="RB"/>
    <n v="17"/>
    <n v="3"/>
    <x v="0"/>
    <s v="$17/4years,2020"/>
    <s v="On Roster"/>
    <x v="10"/>
  </r>
  <r>
    <s v="Keenan Allen"/>
    <s v="WR"/>
    <n v="13"/>
    <n v="0"/>
    <x v="1"/>
    <s v="$13/1year,2020"/>
    <s v="On Roster"/>
    <x v="3"/>
  </r>
  <r>
    <s v="DJ Chark Jr"/>
    <s v="WR"/>
    <n v="13"/>
    <n v="3"/>
    <x v="0"/>
    <s v="$13/4years,2020"/>
    <s v="On Roster"/>
    <x v="1"/>
  </r>
  <r>
    <s v="Jonathon Taylor"/>
    <s v="RB"/>
    <n v="15"/>
    <n v="3"/>
    <x v="0"/>
    <s v="$15/4years,2020"/>
    <s v="On Roster"/>
    <x v="8"/>
  </r>
  <r>
    <s v="Jerry Jeudy"/>
    <s v="WR"/>
    <n v="12"/>
    <n v="3"/>
    <x v="0"/>
    <s v="$12/4years,2020"/>
    <s v="On Roster"/>
    <x v="7"/>
  </r>
  <r>
    <s v="Terry McLaurin"/>
    <s v="WR"/>
    <n v="11"/>
    <n v="2"/>
    <x v="0"/>
    <s v="$11/3years,2020"/>
    <s v="On Roster"/>
    <x v="2"/>
  </r>
  <r>
    <s v="TY Hilton"/>
    <s v="WR"/>
    <n v="10"/>
    <n v="0"/>
    <x v="1"/>
    <s v="$10/1year, 2020"/>
    <s v="On Roster"/>
    <x v="3"/>
  </r>
  <r>
    <s v="Odell Beckham Jr."/>
    <s v="WR"/>
    <n v="19"/>
    <n v="1"/>
    <x v="1"/>
    <s v="$19/2years,2020"/>
    <s v="On Roster"/>
    <x v="1"/>
  </r>
  <r>
    <s v="Najee Harris"/>
    <s v="RB"/>
    <n v="10"/>
    <n v="3"/>
    <x v="0"/>
    <s v="$10/3years, 2021"/>
    <s v="On Roster"/>
    <x v="6"/>
  </r>
  <r>
    <s v="Ronald Jones II"/>
    <s v="RB"/>
    <n v="9"/>
    <n v="0"/>
    <x v="1"/>
    <s v="$9/1year,2020"/>
    <s v="On Roster"/>
    <x v="3"/>
  </r>
  <r>
    <s v="Ryan Tannehil"/>
    <s v="QB"/>
    <n v="1"/>
    <n v="0"/>
    <x v="1"/>
    <s v="$1/1year,2020"/>
    <s v="Dropped - JB"/>
    <x v="3"/>
  </r>
  <r>
    <s v="JuJu Smith-Schuster"/>
    <s v="WR"/>
    <n v="26"/>
    <n v="3"/>
    <x v="0"/>
    <s v="$26/4years, 2020"/>
    <s v="On Roster"/>
    <x v="11"/>
  </r>
  <r>
    <s v="DK Metcalf"/>
    <s v="WR"/>
    <n v="10"/>
    <n v="2"/>
    <x v="0"/>
    <s v="$10/3years,2020"/>
    <s v="On Roster"/>
    <x v="5"/>
  </r>
  <r>
    <s v="David Montgomery"/>
    <s v="RB"/>
    <n v="8"/>
    <n v="2"/>
    <x v="0"/>
    <s v="$8/3years,2020"/>
    <s v="On Roster"/>
    <x v="10"/>
  </r>
  <r>
    <s v="Mike Gesicki"/>
    <s v="TE"/>
    <n v="1"/>
    <n v="0"/>
    <x v="1"/>
    <s v="$1/1year,2020"/>
    <s v="On Roster"/>
    <x v="3"/>
  </r>
  <r>
    <s v="Stefon Diggs"/>
    <s v="WR"/>
    <n v="8"/>
    <n v="2"/>
    <x v="0"/>
    <s v="$8/3years,2020"/>
    <s v="On Roster"/>
    <x v="2"/>
  </r>
  <r>
    <s v="Marvin Jones Jr"/>
    <s v="WR"/>
    <n v="8"/>
    <n v="1"/>
    <x v="1"/>
    <s v="$8/2years,2020"/>
    <s v="On Roster"/>
    <x v="8"/>
  </r>
  <r>
    <s v="Devin Singletary"/>
    <s v="RB"/>
    <n v="7"/>
    <n v="1"/>
    <x v="1"/>
    <s v="$7/2years,2020"/>
    <s v="On Roster"/>
    <x v="2"/>
  </r>
  <r>
    <s v="D'Andre Swift"/>
    <s v="RB"/>
    <n v="7"/>
    <n v="2"/>
    <x v="0"/>
    <s v="$7/3years,2020"/>
    <s v="On Roster"/>
    <x v="0"/>
  </r>
  <r>
    <s v="Raheem Mostert"/>
    <s v="RB"/>
    <n v="6"/>
    <n v="2"/>
    <x v="0"/>
    <s v="$6/3years,2020"/>
    <s v="On Roster"/>
    <x v="7"/>
  </r>
  <r>
    <s v="Deebo Samuel"/>
    <s v="WR"/>
    <n v="7"/>
    <n v="2"/>
    <x v="0"/>
    <s v="$7/3years, 2020"/>
    <s v="On Roster"/>
    <x v="1"/>
  </r>
  <r>
    <s v="Mark Ingram III"/>
    <s v="RB"/>
    <n v="5"/>
    <n v="0"/>
    <x v="1"/>
    <s v="$5/1year,2020"/>
    <s v="On Roster"/>
    <x v="3"/>
  </r>
  <r>
    <s v="Joe Burrow"/>
    <s v="QB"/>
    <n v="1"/>
    <n v="0"/>
    <x v="1"/>
    <s v="$1/1year,2020"/>
    <s v="On Roster"/>
    <x v="3"/>
  </r>
  <r>
    <s v="Tyler Boyd"/>
    <s v="WR"/>
    <n v="6"/>
    <n v="1"/>
    <x v="1"/>
    <s v="$6/2years,2020"/>
    <s v="On Roster"/>
    <x v="0"/>
  </r>
  <r>
    <s v="Amari Cooper"/>
    <s v="WR"/>
    <n v="26"/>
    <n v="2"/>
    <x v="0"/>
    <s v="$26/3years,2020"/>
    <s v="On Roster"/>
    <x v="7"/>
  </r>
  <r>
    <s v="JK Dobbins"/>
    <s v="RB"/>
    <n v="5"/>
    <n v="1"/>
    <x v="1"/>
    <s v="$5/2years,2020"/>
    <s v="On Roster"/>
    <x v="1"/>
  </r>
  <r>
    <s v="Cam Akers"/>
    <s v="RB"/>
    <n v="5"/>
    <n v="1"/>
    <x v="1"/>
    <s v="$5/2years,2020"/>
    <s v="On Roster"/>
    <x v="4"/>
  </r>
  <r>
    <s v="Christian Kirk"/>
    <s v="WR"/>
    <n v="1"/>
    <n v="0"/>
    <x v="1"/>
    <s v="$1/1year,2020"/>
    <s v="On Roster"/>
    <x v="3"/>
  </r>
  <r>
    <s v="Tyreek Hill"/>
    <s v="WR"/>
    <n v="43"/>
    <n v="3"/>
    <x v="0"/>
    <s v="$43/4years,2020"/>
    <s v="On Roster"/>
    <x v="4"/>
  </r>
  <r>
    <s v="Zach Ertz"/>
    <s v="TE"/>
    <n v="12"/>
    <n v="2"/>
    <x v="0"/>
    <s v="$12/3years,2020"/>
    <s v="On Roster"/>
    <x v="8"/>
  </r>
  <r>
    <s v="Kerryon Johnson"/>
    <s v="RB"/>
    <n v="4"/>
    <n v="0"/>
    <x v="1"/>
    <s v="$4/1year,2020"/>
    <s v="Dropped - Nick"/>
    <x v="3"/>
  </r>
  <r>
    <s v="Parris Campbell"/>
    <s v="WR"/>
    <n v="5"/>
    <n v="1"/>
    <x v="1"/>
    <s v="$5/2years,2020"/>
    <s v="On Roster"/>
    <x v="9"/>
  </r>
  <r>
    <s v="Zane Gonzalez"/>
    <s v="K"/>
    <n v="1"/>
    <n v="0"/>
    <x v="1"/>
    <s v="$1/1year, 2020"/>
    <s v="On Roster"/>
    <x v="3"/>
  </r>
  <r>
    <s v="Cam Newton"/>
    <s v="QB"/>
    <n v="1"/>
    <n v="0"/>
    <x v="1"/>
    <s v="$1/1year, 2020"/>
    <s v="On Roster"/>
    <x v="3"/>
  </r>
  <r>
    <s v="Marlon Mack"/>
    <s v="RB"/>
    <n v="4"/>
    <n v="0"/>
    <x v="1"/>
    <s v="$4/1year,2020"/>
    <s v="On Roster"/>
    <x v="3"/>
  </r>
  <r>
    <s v="Travis Kelce"/>
    <s v="TE"/>
    <n v="36"/>
    <n v="1"/>
    <x v="1"/>
    <s v="$36/2years,2020"/>
    <s v="On Roster"/>
    <x v="4"/>
  </r>
  <r>
    <s v="Kareem Hunt"/>
    <s v="RB"/>
    <n v="4"/>
    <n v="1"/>
    <x v="1"/>
    <s v="$4/2years,2020"/>
    <s v="On Roster"/>
    <x v="7"/>
  </r>
  <r>
    <s v="James White"/>
    <s v="RB"/>
    <n v="4"/>
    <n v="1"/>
    <x v="1"/>
    <s v="$4/2years,2020"/>
    <s v="On Roster"/>
    <x v="8"/>
  </r>
  <r>
    <s v="Jamison Crowder"/>
    <s v="WR"/>
    <n v="3"/>
    <n v="0"/>
    <x v="1"/>
    <s v="$3/1year,2020"/>
    <s v="On Roster"/>
    <x v="3"/>
  </r>
  <r>
    <s v="Henry Ruggs III"/>
    <s v="WR"/>
    <n v="3"/>
    <n v="1"/>
    <x v="1"/>
    <s v="$3/2year,2020"/>
    <s v="On Roster"/>
    <x v="9"/>
  </r>
  <r>
    <s v="Devante Parker"/>
    <s v="WR"/>
    <n v="16"/>
    <n v="3"/>
    <x v="0"/>
    <s v="$16/4years,2020"/>
    <s v="On Roster"/>
    <x v="8"/>
  </r>
  <r>
    <s v="Dak Prescott"/>
    <s v="QB"/>
    <n v="3"/>
    <n v="1"/>
    <x v="1"/>
    <s v="$3/2year,2020"/>
    <s v="On Roster"/>
    <x v="9"/>
  </r>
  <r>
    <s v="Will Fuller V"/>
    <s v="WR"/>
    <n v="3"/>
    <n v="1"/>
    <x v="1"/>
    <s v="$3/2years, 2020"/>
    <s v="On Roster"/>
    <x v="1"/>
  </r>
  <r>
    <s v="Brandin Cooks"/>
    <s v="WR"/>
    <n v="3"/>
    <n v="0"/>
    <x v="1"/>
    <s v="$3/1year,2020"/>
    <e v="#N/A"/>
    <x v="3"/>
  </r>
  <r>
    <s v="Sony Michel"/>
    <s v="RB"/>
    <n v="3"/>
    <n v="1"/>
    <x v="1"/>
    <s v="$3/2years,2020"/>
    <s v="On Roster"/>
    <x v="7"/>
  </r>
  <r>
    <s v="Cooper Kupp"/>
    <s v="WR"/>
    <n v="15"/>
    <n v="3"/>
    <x v="0"/>
    <s v="$15/4years,2020"/>
    <s v="On Roster"/>
    <x v="4"/>
  </r>
  <r>
    <s v="Larry Fitzgerald"/>
    <s v="WR"/>
    <n v="2"/>
    <n v="0"/>
    <x v="1"/>
    <s v="$2/1year,2020"/>
    <s v="On Roster"/>
    <x v="3"/>
  </r>
  <r>
    <s v="Aaron Rodgers"/>
    <s v="QB"/>
    <n v="1"/>
    <n v="0"/>
    <x v="1"/>
    <s v="$1/1year,2020"/>
    <s v="On Roster"/>
    <x v="3"/>
  </r>
  <r>
    <s v="John Brown"/>
    <s v="WR"/>
    <n v="2"/>
    <n v="0"/>
    <x v="1"/>
    <s v="$2/1years,2020"/>
    <s v="On Roster"/>
    <x v="3"/>
  </r>
  <r>
    <s v="Dallas Goedert"/>
    <s v="TE"/>
    <n v="1"/>
    <n v="0"/>
    <x v="1"/>
    <s v="$1/1year,2020"/>
    <s v="On Roster"/>
    <x v="3"/>
  </r>
  <r>
    <s v="Jonnu Smith"/>
    <s v="TE"/>
    <n v="1"/>
    <n v="0"/>
    <x v="1"/>
    <s v="$1/1year, 2020"/>
    <s v="On Roster"/>
    <x v="3"/>
  </r>
  <r>
    <s v="Tyler Higbee"/>
    <s v="TE"/>
    <n v="1"/>
    <n v="0"/>
    <x v="1"/>
    <s v="$1/1year,2020"/>
    <s v="On Roster"/>
    <x v="3"/>
  </r>
  <r>
    <s v="Phillip Lindsay"/>
    <s v="RB"/>
    <n v="3"/>
    <n v="1"/>
    <x v="1"/>
    <s v="$3/2years,2020"/>
    <s v="On Roster"/>
    <x v="4"/>
  </r>
  <r>
    <s v="Devante Adams"/>
    <s v="WR"/>
    <n v="43"/>
    <n v="3"/>
    <x v="0"/>
    <s v="$43/4years,2020"/>
    <s v="On Roster"/>
    <x v="6"/>
  </r>
  <r>
    <s v="Latavius Murray"/>
    <s v="RB"/>
    <n v="2"/>
    <n v="1"/>
    <x v="1"/>
    <s v="$2/2years,2020"/>
    <s v="On Roster"/>
    <x v="6"/>
  </r>
  <r>
    <s v="George Kittle "/>
    <s v="TE"/>
    <n v="27"/>
    <n v="3"/>
    <x v="0"/>
    <s v="$27/4years,2020"/>
    <s v="On Roster"/>
    <x v="5"/>
  </r>
  <r>
    <s v="Jalen Reagor"/>
    <s v="WR"/>
    <n v="2"/>
    <n v="1"/>
    <x v="1"/>
    <s v="$2/2years,2020"/>
    <s v="On Roster"/>
    <x v="8"/>
  </r>
  <r>
    <s v="Michael Gallup"/>
    <s v="WR"/>
    <n v="6"/>
    <n v="2"/>
    <x v="0"/>
    <s v="$6/3years, 2020"/>
    <e v="#N/A"/>
    <x v="4"/>
  </r>
  <r>
    <s v="Russell Wilson"/>
    <s v="QB"/>
    <n v="8"/>
    <n v="2"/>
    <x v="0"/>
    <s v="$8/3years,2020"/>
    <s v="On Roster"/>
    <x v="5"/>
  </r>
  <r>
    <s v="Zack Moss"/>
    <s v="RB"/>
    <n v="2"/>
    <n v="1"/>
    <x v="1"/>
    <s v="$2/2years,2020"/>
    <s v="On Roster"/>
    <x v="5"/>
  </r>
  <r>
    <s v="Justin Jefferson"/>
    <s v="WR"/>
    <n v="2"/>
    <n v="1"/>
    <x v="1"/>
    <s v="$2/2years, 2020"/>
    <s v="On Roster"/>
    <x v="1"/>
  </r>
  <r>
    <s v="Harrison Butker"/>
    <s v="K"/>
    <n v="4"/>
    <n v="1"/>
    <x v="1"/>
    <s v="$4/2years,2020"/>
    <s v="On Roster"/>
    <x v="4"/>
  </r>
  <r>
    <s v="Duke Johnson Jr"/>
    <s v="RB"/>
    <n v="1"/>
    <n v="0"/>
    <x v="1"/>
    <s v="$1/1year,2020"/>
    <e v="#N/A"/>
    <x v="3"/>
  </r>
  <r>
    <s v="Tom Brady"/>
    <s v="QB"/>
    <n v="3"/>
    <n v="1"/>
    <x v="1"/>
    <s v="$3/2years,2020"/>
    <s v="On Roster"/>
    <x v="5"/>
  </r>
  <r>
    <s v="N'Keal Harry"/>
    <s v="WR"/>
    <n v="2"/>
    <n v="1"/>
    <x v="1"/>
    <s v="$2/2years,2020"/>
    <s v="On Roster"/>
    <x v="8"/>
  </r>
  <r>
    <s v="Jimmy Garoppolo"/>
    <s v="QB"/>
    <n v="1"/>
    <n v="0"/>
    <x v="1"/>
    <s v="$1/1year,2020"/>
    <s v="On Roster"/>
    <x v="3"/>
  </r>
  <r>
    <s v="AJ Dillon"/>
    <s v="RB"/>
    <n v="1"/>
    <n v="0"/>
    <x v="1"/>
    <s v="$1/1year,2020"/>
    <s v="On Roster"/>
    <x v="3"/>
  </r>
  <r>
    <s v="Jimmy Graham"/>
    <s v="TE"/>
    <n v="1"/>
    <n v="0"/>
    <x v="1"/>
    <s v="$1/1year,2020"/>
    <s v="On Roster"/>
    <x v="3"/>
  </r>
  <r>
    <s v="Joshua Kelley"/>
    <s v="RB"/>
    <n v="1"/>
    <n v="0"/>
    <x v="1"/>
    <s v="$1/1year,2020"/>
    <s v="On Roster"/>
    <x v="3"/>
  </r>
  <r>
    <s v="Devonta Freeman"/>
    <s v="RB"/>
    <n v="1"/>
    <n v="0"/>
    <x v="1"/>
    <s v="$1/1year, 2020"/>
    <s v="On Roster"/>
    <x v="3"/>
  </r>
  <r>
    <s v="Jared Goff"/>
    <s v="QB"/>
    <n v="1"/>
    <n v="0"/>
    <x v="1"/>
    <s v="$1/1year, 2020"/>
    <s v="On Roster"/>
    <x v="3"/>
  </r>
  <r>
    <s v="Robby Anderson"/>
    <s v="WR"/>
    <n v="1"/>
    <n v="0"/>
    <x v="1"/>
    <s v="$1/1year,2020"/>
    <s v="On Roster"/>
    <x v="3"/>
  </r>
  <r>
    <s v="Damien Harris"/>
    <s v="RB"/>
    <n v="1"/>
    <n v="0"/>
    <x v="1"/>
    <s v="$1/1year, 2020"/>
    <s v="On Roster"/>
    <x v="3"/>
  </r>
  <r>
    <s v="Adrian Peterson"/>
    <s v="RB"/>
    <n v="1"/>
    <n v="0"/>
    <x v="1"/>
    <s v="$1/1year,2020"/>
    <s v="Dropped - Luke"/>
    <x v="3"/>
  </r>
  <r>
    <s v="Sammy Watkins"/>
    <s v="WR"/>
    <n v="2"/>
    <n v="0"/>
    <x v="1"/>
    <s v="$2/1year,2020"/>
    <s v="On Roster"/>
    <x v="3"/>
  </r>
  <r>
    <s v="Alexander Mattison"/>
    <s v="RB"/>
    <n v="1"/>
    <n v="0"/>
    <x v="1"/>
    <s v="$1/1year,2020"/>
    <s v="On Roster"/>
    <x v="3"/>
  </r>
  <r>
    <s v="Tony Pollard"/>
    <s v="RB"/>
    <n v="1"/>
    <n v="0"/>
    <x v="1"/>
    <s v="$1/1year,2020"/>
    <s v="On Roster"/>
    <x v="3"/>
  </r>
  <r>
    <s v="Deshaun Watson"/>
    <s v="QB"/>
    <n v="15"/>
    <n v="3"/>
    <x v="0"/>
    <s v="$15/4years,2020"/>
    <s v="On Roster"/>
    <x v="0"/>
  </r>
  <r>
    <s v="Darrell Henderson"/>
    <s v="RB"/>
    <n v="1"/>
    <n v="0"/>
    <x v="1"/>
    <s v="$1/1year,2020"/>
    <s v="Dropped - JB"/>
    <x v="3"/>
  </r>
  <r>
    <s v="Mecole Hardman"/>
    <s v="WR"/>
    <n v="2"/>
    <n v="1"/>
    <x v="1"/>
    <s v="$2/2years,2020"/>
    <s v="On Roster"/>
    <x v="12"/>
  </r>
  <r>
    <s v="Jerick McKinnon"/>
    <s v="RB"/>
    <n v="1"/>
    <n v="0"/>
    <x v="1"/>
    <s v="$1/1year, 2020"/>
    <s v="On Roster"/>
    <x v="3"/>
  </r>
  <r>
    <s v="Evan Engram"/>
    <s v="TE"/>
    <n v="3"/>
    <n v="0"/>
    <x v="1"/>
    <s v="$3/1year,2020"/>
    <s v="On Roster"/>
    <x v="3"/>
  </r>
  <r>
    <s v="Breshad Perriman"/>
    <s v="WR"/>
    <n v="1"/>
    <n v="0"/>
    <x v="1"/>
    <s v="$1/1year,2020"/>
    <s v="On Roster"/>
    <x v="3"/>
  </r>
  <r>
    <s v="Brandon Aiyuk"/>
    <s v="WR"/>
    <n v="1"/>
    <n v="0"/>
    <x v="1"/>
    <s v="$1/1year,2020"/>
    <s v="On Roster"/>
    <x v="3"/>
  </r>
  <r>
    <s v="Marquise Brown"/>
    <s v="WR"/>
    <n v="4"/>
    <n v="1"/>
    <x v="1"/>
    <s v="$4/2years,2020"/>
    <s v="On Roster"/>
    <x v="10"/>
  </r>
  <r>
    <s v="Chase Edmonds"/>
    <s v="RB"/>
    <n v="1"/>
    <n v="0"/>
    <x v="1"/>
    <s v="$1/1year, 2020"/>
    <s v="On Roster"/>
    <x v="3"/>
  </r>
  <r>
    <s v="Antonio Gibson"/>
    <s v="RB"/>
    <n v="1"/>
    <n v="0"/>
    <x v="1"/>
    <s v="$1/1year,2020"/>
    <s v="On Roster"/>
    <x v="3"/>
  </r>
  <r>
    <s v="Nyheim Hines"/>
    <s v="RB"/>
    <n v="1"/>
    <n v="0"/>
    <x v="1"/>
    <s v="$1/1year,2020"/>
    <s v="On Roster"/>
    <x v="3"/>
  </r>
  <r>
    <s v="Antonio Brown"/>
    <s v="WR"/>
    <n v="1"/>
    <n v="0"/>
    <x v="1"/>
    <s v="$1/1year, 2020"/>
    <s v="On Roster"/>
    <x v="3"/>
  </r>
  <r>
    <s v="Ryan Tannehill"/>
    <s v="WR"/>
    <n v="1"/>
    <n v="0"/>
    <x v="1"/>
    <s v="$1/1year, 2020"/>
    <s v="On Roster"/>
    <x v="3"/>
  </r>
  <r>
    <s v="Hayden Hurst"/>
    <s v="TE"/>
    <n v="2"/>
    <n v="1"/>
    <x v="1"/>
    <s v="$2/2years,2020"/>
    <s v="On Roster"/>
    <x v="9"/>
  </r>
  <r>
    <s v="Matt Prater"/>
    <s v="K"/>
    <n v="0.5"/>
    <n v="0"/>
    <x v="1"/>
    <s v="$1/1year,2020"/>
    <s v="On Roster"/>
    <x v="3"/>
  </r>
  <r>
    <s v="Emmanuel Sanders"/>
    <s v="WR"/>
    <n v="2"/>
    <n v="1"/>
    <x v="1"/>
    <s v="$2/2years,2020"/>
    <s v="On Roster"/>
    <x v="4"/>
  </r>
  <r>
    <s v="Rob Gronkowski"/>
    <s v="TE"/>
    <n v="5"/>
    <n v="0"/>
    <x v="1"/>
    <s v="$5/1year,2020"/>
    <s v="On Roster"/>
    <x v="3"/>
  </r>
  <r>
    <s v="Diontae Johnson"/>
    <s v="WR"/>
    <n v="2"/>
    <n v="1"/>
    <x v="1"/>
    <s v="$2/2years,2020"/>
    <s v="On Roster"/>
    <x v="7"/>
  </r>
  <r>
    <s v="Darryton Evans"/>
    <s v="RB"/>
    <n v="1"/>
    <n v="0"/>
    <x v="1"/>
    <s v="$1/1year,2020"/>
    <s v="On Roster"/>
    <x v="3"/>
  </r>
  <r>
    <s v="Julian Edelman"/>
    <s v="WR"/>
    <n v="6"/>
    <n v="2"/>
    <x v="0"/>
    <s v="$6/3years, 2020"/>
    <s v="On Roster"/>
    <x v="10"/>
  </r>
  <r>
    <s v="Anthony Miller"/>
    <s v="WR"/>
    <n v="1"/>
    <n v="0"/>
    <x v="1"/>
    <s v="$1/1year,2020"/>
    <s v="On Roster"/>
    <x v="3"/>
  </r>
  <r>
    <s v="Golden Tate"/>
    <s v="WR"/>
    <n v="1"/>
    <n v="0"/>
    <x v="1"/>
    <s v="$1/1year,2020"/>
    <s v="On Roster"/>
    <x v="3"/>
  </r>
  <r>
    <s v="Josh Allen"/>
    <s v="QB"/>
    <n v="1"/>
    <n v="0"/>
    <x v="1"/>
    <s v="$1/1year,2020"/>
    <e v="#N/A"/>
    <x v="3"/>
  </r>
  <r>
    <s v="Mark Andrews"/>
    <s v="TE"/>
    <n v="14"/>
    <n v="3"/>
    <x v="0"/>
    <s v="$14/4years,2020"/>
    <s v="On Roster"/>
    <x v="2"/>
  </r>
  <r>
    <s v="Curtis Samuel"/>
    <s v="WR"/>
    <n v="1"/>
    <n v="0"/>
    <x v="1"/>
    <s v="$1/1year,2020"/>
    <s v="On Roster"/>
    <x v="3"/>
  </r>
  <r>
    <s v="Tee Higgins"/>
    <s v="WR"/>
    <n v="1"/>
    <n v="0"/>
    <x v="1"/>
    <s v="$1/1year,2020"/>
    <s v="On Roster"/>
    <x v="3"/>
  </r>
  <r>
    <s v="Russell Gage"/>
    <s v="WR"/>
    <n v="1"/>
    <n v="0"/>
    <x v="1"/>
    <s v="$1/1year,2020"/>
    <s v="On Roster"/>
    <x v="3"/>
  </r>
  <r>
    <s v="Will Lutz"/>
    <s v="K"/>
    <n v="2"/>
    <n v="1"/>
    <x v="1"/>
    <s v="$2/2years,2020"/>
    <s v="On Roster"/>
    <x v="7"/>
  </r>
  <r>
    <s v="Jarvis Landry"/>
    <s v="WR"/>
    <n v="8"/>
    <n v="2"/>
    <x v="0"/>
    <s v="$8/3years,2020"/>
    <s v="On Roster"/>
    <x v="10"/>
  </r>
  <r>
    <s v="Dallas Goedert"/>
    <s v="TE"/>
    <n v="0"/>
    <n v="0"/>
    <x v="1"/>
    <s v="$1/1year,2020"/>
    <s v="Dropped - J"/>
    <x v="3"/>
  </r>
  <r>
    <s v="Matt Gay"/>
    <s v="K"/>
    <n v="0"/>
    <n v="0"/>
    <x v="1"/>
    <s v="$1/1year,2020"/>
    <s v="Dropped"/>
    <x v="3"/>
  </r>
  <r>
    <s v="Preston Williams"/>
    <s v="WR"/>
    <n v="1"/>
    <n v="0"/>
    <x v="1"/>
    <s v="$1/1year,2020"/>
    <s v="On Roster"/>
    <x v="3"/>
  </r>
  <r>
    <s v="Noah Fant"/>
    <s v="TE"/>
    <n v="2"/>
    <n v="1"/>
    <x v="1"/>
    <s v="$2/2years,2020"/>
    <s v="On Roster"/>
    <x v="6"/>
  </r>
  <r>
    <s v="Daniel Jones"/>
    <s v="QB"/>
    <n v="1"/>
    <n v="0"/>
    <x v="1"/>
    <s v="$1/1year,2020"/>
    <s v="On Roster"/>
    <x v="3"/>
  </r>
  <r>
    <s v="Adrian Peterson"/>
    <s v="RB"/>
    <n v="1"/>
    <n v="0"/>
    <x v="1"/>
    <s v="$1/1year,2020"/>
    <s v="Dropped - Luke"/>
    <x v="3"/>
  </r>
  <r>
    <s v="Darrius Guice"/>
    <s v="RB"/>
    <n v="0"/>
    <n v="0"/>
    <x v="1"/>
    <s v="$1/1year,2020"/>
    <s v="Dropped"/>
    <x v="3"/>
  </r>
  <r>
    <s v="Baker Mayfield"/>
    <s v="QB"/>
    <n v="0"/>
    <n v="0"/>
    <x v="1"/>
    <s v="$1/1year, 2020"/>
    <s v="Dropped"/>
    <x v="3"/>
  </r>
  <r>
    <s v="Jake Elliot"/>
    <s v="K"/>
    <n v="0"/>
    <n v="0"/>
    <x v="1"/>
    <s v="$1/1year, 2020"/>
    <s v="Dropped"/>
    <x v="3"/>
  </r>
  <r>
    <s v="Jack Doyle"/>
    <s v="TE"/>
    <n v="0"/>
    <n v="0"/>
    <x v="1"/>
    <s v="$1/1year, 2020"/>
    <s v="Dropped"/>
    <x v="3"/>
  </r>
  <r>
    <s v="Logan Thomas"/>
    <s v="TE"/>
    <n v="0"/>
    <n v="0"/>
    <x v="1"/>
    <s v="$0/1year,2020"/>
    <e v="#N/A"/>
    <x v="3"/>
  </r>
  <r>
    <s v="Kyler Murray"/>
    <s v="QB"/>
    <n v="3"/>
    <n v="1"/>
    <x v="1"/>
    <s v="$3/2years,2020"/>
    <e v="#N/A"/>
    <x v="4"/>
  </r>
  <r>
    <s v="Sterling Shepherd"/>
    <s v="WR"/>
    <n v="1"/>
    <n v="0"/>
    <x v="1"/>
    <s v="$1/1years,2020"/>
    <s v="On Roster"/>
    <x v="3"/>
  </r>
  <r>
    <s v="LeSean McCoy"/>
    <s v="RB"/>
    <n v="0"/>
    <n v="0"/>
    <x v="1"/>
    <s v="$1/1year,2020"/>
    <s v="Dropped"/>
    <x v="3"/>
  </r>
  <r>
    <s v="Ke'Shawn Vaughn"/>
    <s v="RB"/>
    <n v="0"/>
    <n v="0"/>
    <x v="1"/>
    <s v="$1/1year,2020"/>
    <s v="Dropped"/>
    <x v="3"/>
  </r>
  <r>
    <s v="Darrell Henderson"/>
    <s v="RB"/>
    <n v="0"/>
    <n v="0"/>
    <x v="1"/>
    <s v="$1/1year,2020"/>
    <s v="Dropped - JB"/>
    <x v="3"/>
  </r>
  <r>
    <s v="DeAndre Washington"/>
    <s v="RB"/>
    <n v="0"/>
    <n v="0"/>
    <x v="1"/>
    <s v="$1/1year, 2020"/>
    <s v="Dropped"/>
    <x v="3"/>
  </r>
  <r>
    <s v="Darius Slayton"/>
    <s v="WR"/>
    <n v="1"/>
    <n v="0"/>
    <x v="1"/>
    <s v="$1/1year, 2020"/>
    <s v="On Roster"/>
    <x v="3"/>
  </r>
  <r>
    <s v="Christian Kirk"/>
    <s v="WR"/>
    <n v="1"/>
    <n v="0"/>
    <x v="1"/>
    <s v="$1/1year,2020"/>
    <s v="On Roster"/>
    <x v="3"/>
  </r>
  <r>
    <s v="TJ Hockenson"/>
    <s v="TE"/>
    <n v="2"/>
    <n v="1"/>
    <x v="1"/>
    <s v="$2/2years,2020"/>
    <s v="On Roster"/>
    <x v="1"/>
  </r>
  <r>
    <s v="Danny Amendola"/>
    <s v="WR"/>
    <n v="0.5"/>
    <n v="0"/>
    <x v="1"/>
    <s v="$1/1year,2020"/>
    <s v="On Roster"/>
    <x v="3"/>
  </r>
  <r>
    <s v="Jordan Howard"/>
    <s v="RB"/>
    <n v="0"/>
    <n v="0"/>
    <x v="1"/>
    <s v="$3/1year,2020"/>
    <s v="Dropped"/>
    <x v="3"/>
  </r>
  <r>
    <s v="Justin Tucker"/>
    <s v="K"/>
    <n v="2"/>
    <n v="1"/>
    <x v="1"/>
    <s v="$2/2years,2020"/>
    <s v="On Roster"/>
    <x v="5"/>
  </r>
  <r>
    <s v="Mike WIllians"/>
    <s v="WR"/>
    <n v="1"/>
    <n v="0"/>
    <x v="1"/>
    <s v="$1/1year,2020"/>
    <s v="On Roster"/>
    <x v="3"/>
  </r>
  <r>
    <s v="Tua Tagovailoa"/>
    <s v="QB"/>
    <n v="0"/>
    <n v="0"/>
    <x v="1"/>
    <s v="$1/1year, 2020"/>
    <s v="Dropped"/>
    <x v="3"/>
  </r>
  <r>
    <s v="James Washington"/>
    <s v="WR"/>
    <n v="0"/>
    <n v="0"/>
    <x v="1"/>
    <s v="$1/1year, 2020"/>
    <s v="Dropped"/>
    <x v="3"/>
  </r>
  <r>
    <s v="Greg Zuerlein"/>
    <s v="K"/>
    <n v="0"/>
    <n v="0"/>
    <x v="1"/>
    <s v="$1/1year,2020"/>
    <s v="Dropped"/>
    <x v="3"/>
  </r>
  <r>
    <s v="Josh Reynolds"/>
    <s v="WR"/>
    <n v="0"/>
    <n v="0"/>
    <x v="1"/>
    <s v="$1/1year,2020"/>
    <s v="Dropped"/>
    <x v="3"/>
  </r>
  <r>
    <s v="Damien Williams"/>
    <s v="RB"/>
    <n v="0"/>
    <n v="0"/>
    <x v="1"/>
    <s v="$1/1year,2020"/>
    <s v="Dropped"/>
    <x v="3"/>
  </r>
  <r>
    <s v="Tevin Coleman"/>
    <s v="RB"/>
    <n v="0"/>
    <n v="0"/>
    <x v="1"/>
    <s v="$2/1year,2020"/>
    <s v="Dropped"/>
    <x v="3"/>
  </r>
  <r>
    <s v="Denzel Mims"/>
    <s v="WR"/>
    <n v="0"/>
    <n v="0"/>
    <x v="1"/>
    <s v="$1/1year,2020"/>
    <s v="Dropped"/>
    <x v="3"/>
  </r>
  <r>
    <s v="Bryce Love"/>
    <s v="RB"/>
    <n v="0"/>
    <n v="0"/>
    <x v="1"/>
    <s v="$1/1year,2020"/>
    <s v="Dropped"/>
    <x v="3"/>
  </r>
  <r>
    <s v="Will Dissly"/>
    <s v="TE"/>
    <n v="0"/>
    <n v="0"/>
    <x v="1"/>
    <s v="$1/1year, 2020"/>
    <s v="Dropped"/>
    <x v="3"/>
  </r>
  <r>
    <s v="Taysom Hill"/>
    <s v="TE"/>
    <n v="0"/>
    <n v="0"/>
    <x v="1"/>
    <s v="$1/1year, 2020"/>
    <s v="Dropped"/>
    <x v="3"/>
  </r>
  <r>
    <s v="Boston Scott"/>
    <s v="RB"/>
    <n v="0"/>
    <n v="0"/>
    <x v="1"/>
    <s v="$2/1year,2020"/>
    <s v="Dropped"/>
    <x v="3"/>
  </r>
  <r>
    <s v="Nick Foles"/>
    <s v="QB"/>
    <n v="0"/>
    <n v="0"/>
    <x v="1"/>
    <s v="$1/1year, 2020"/>
    <s v="Dropped"/>
    <x v="3"/>
  </r>
  <r>
    <s v="Chris Herndon"/>
    <s v="WR"/>
    <n v="0"/>
    <n v="0"/>
    <x v="1"/>
    <s v="$1/1year,2020"/>
    <s v="Dropped"/>
    <x v="3"/>
  </r>
  <r>
    <s v="Michael Pittman Jr"/>
    <s v="WR"/>
    <n v="0"/>
    <n v="0"/>
    <x v="1"/>
    <s v="$1/1year,2020"/>
    <s v="Dropped"/>
    <x v="3"/>
  </r>
  <r>
    <s v="Justin Watson"/>
    <s v="WR"/>
    <n v="0"/>
    <n v="0"/>
    <x v="1"/>
    <s v="$1/1year, 2020"/>
    <s v="Dropped"/>
    <x v="3"/>
  </r>
  <r>
    <s v="Matt Breida"/>
    <s v="RB"/>
    <n v="0"/>
    <n v="0"/>
    <x v="1"/>
    <s v="$2/1year,2020"/>
    <s v="Dropped"/>
    <x v="3"/>
  </r>
  <r>
    <s v="Greg Olsen"/>
    <s v="TE"/>
    <n v="0"/>
    <n v="0"/>
    <x v="1"/>
    <s v="$1/1year, 2020"/>
    <e v="#N/A"/>
    <x v="3"/>
  </r>
  <r>
    <s v="Eric Ebron"/>
    <s v="TE"/>
    <n v="0"/>
    <n v="0"/>
    <x v="1"/>
    <s v="$1/1year, 2020"/>
    <s v="On Roster"/>
    <x v="3"/>
  </r>
  <r>
    <s v="Desean Jackson"/>
    <s v="WR"/>
    <n v="0"/>
    <n v="0"/>
    <x v="1"/>
    <s v="$1/1year, 2020"/>
    <s v="Dropped"/>
    <x v="3"/>
  </r>
  <r>
    <s v="Cole Beasley"/>
    <s v="WR"/>
    <n v="0"/>
    <n v="0"/>
    <x v="1"/>
    <s v="$1/1year, 2020"/>
    <e v="#N/A"/>
    <x v="3"/>
  </r>
  <r>
    <s v="Adam Thielen"/>
    <s v="WR"/>
    <n v="23"/>
    <n v="3"/>
    <x v="0"/>
    <s v="$23/4years,2020"/>
    <s v="On Roster"/>
    <x v="10"/>
  </r>
  <r>
    <s v="Patrick Mahomes"/>
    <s v="QB"/>
    <n v="27"/>
    <n v="3"/>
    <x v="0"/>
    <s v="$27/4years,2020"/>
    <s v="On Roster"/>
    <x v="10"/>
  </r>
  <r>
    <s v="Michael Thomas"/>
    <s v="WR"/>
    <n v="47"/>
    <n v="1"/>
    <x v="1"/>
    <s v="$47/2years,2020"/>
    <s v="On Roster"/>
    <x v="10"/>
  </r>
  <r>
    <s v="Tarik Cohen"/>
    <s v="RB"/>
    <n v="0"/>
    <n v="1"/>
    <x v="1"/>
    <s v="$2/2years,2020"/>
    <s v="Dropped"/>
    <x v="0"/>
  </r>
  <r>
    <s v="Jamaar Chase"/>
    <s v="WR"/>
    <n v="8"/>
    <n v="3"/>
    <x v="0"/>
    <s v="$8/3years,2021"/>
    <s v="On Roster"/>
    <x v="9"/>
  </r>
  <r>
    <s v="Rondale Moore"/>
    <s v="WR"/>
    <n v="1"/>
    <n v="3"/>
    <x v="0"/>
    <s v="$1/3years,2021"/>
    <s v="On Roster"/>
    <x v="9"/>
  </r>
  <r>
    <s v="Justin Jackson"/>
    <s v="RB"/>
    <n v="0"/>
    <n v="0"/>
    <x v="1"/>
    <s v="$1/1year, 2020"/>
    <e v="#N/A"/>
    <x v="3"/>
  </r>
  <r>
    <s v="Devonta Smith"/>
    <s v="WR"/>
    <n v="6"/>
    <n v="3"/>
    <x v="0"/>
    <s v="$6/3years,2021"/>
    <s v="On Roster"/>
    <x v="6"/>
  </r>
  <r>
    <m/>
    <m/>
    <m/>
    <m/>
    <x v="2"/>
    <m/>
    <m/>
    <x v="3"/>
  </r>
  <r>
    <m/>
    <m/>
    <m/>
    <m/>
    <x v="2"/>
    <m/>
    <m/>
    <x v="3"/>
  </r>
  <r>
    <m/>
    <m/>
    <m/>
    <m/>
    <x v="2"/>
    <m/>
    <m/>
    <x v="3"/>
  </r>
  <r>
    <m/>
    <m/>
    <m/>
    <m/>
    <x v="2"/>
    <m/>
    <m/>
    <x v="3"/>
  </r>
  <r>
    <m/>
    <m/>
    <m/>
    <m/>
    <x v="2"/>
    <m/>
    <m/>
    <x v="3"/>
  </r>
  <r>
    <m/>
    <m/>
    <m/>
    <m/>
    <x v="2"/>
    <m/>
    <m/>
    <x v="3"/>
  </r>
  <r>
    <m/>
    <m/>
    <m/>
    <m/>
    <x v="2"/>
    <m/>
    <m/>
    <x v="3"/>
  </r>
  <r>
    <m/>
    <m/>
    <m/>
    <m/>
    <x v="2"/>
    <m/>
    <n v="2"/>
    <x v="3"/>
  </r>
  <r>
    <m/>
    <m/>
    <m/>
    <m/>
    <x v="2"/>
    <m/>
    <m/>
    <x v="3"/>
  </r>
  <r>
    <m/>
    <m/>
    <m/>
    <m/>
    <x v="2"/>
    <m/>
    <m/>
    <x v="3"/>
  </r>
  <r>
    <m/>
    <m/>
    <m/>
    <m/>
    <x v="2"/>
    <m/>
    <m/>
    <x v="3"/>
  </r>
  <r>
    <m/>
    <m/>
    <m/>
    <m/>
    <x v="2"/>
    <m/>
    <m/>
    <x v="3"/>
  </r>
  <r>
    <m/>
    <m/>
    <m/>
    <m/>
    <x v="2"/>
    <m/>
    <m/>
    <x v="3"/>
  </r>
  <r>
    <m/>
    <m/>
    <m/>
    <m/>
    <x v="2"/>
    <m/>
    <m/>
    <x v="3"/>
  </r>
  <r>
    <m/>
    <m/>
    <m/>
    <m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 Table 3" cacheId="4" applyNumberFormats="0" applyBorderFormats="0" applyFontFormats="0" applyPatternFormats="0" applyAlignmentFormats="0" applyWidthHeightFormats="0" dataCaption="" updatedVersion="7" compact="0" compactData="0">
  <location ref="A3:B15" firstHeaderRow="1" firstDataRow="1" firstDataCol="1" rowPageCount="1" colPageCount="1"/>
  <pivotFields count="8">
    <pivotField name="https://imgur.com/gallery/eDF6K" compact="0" outline="0" multipleItemSelectionAllowed="1" showAll="0"/>
    <pivotField name="Position" compact="0" outline="0" multipleItemSelectionAllowed="1" showAll="0"/>
    <pivotField name="2020 Salary" compact="0" outline="0" multipleItemSelectionAllowed="1" showAll="0"/>
    <pivotField name="Years Left" compact="0" outline="0" multipleItemSelectionAllowed="1" showAll="0"/>
    <pivotField name="Carry/Drop" axis="axisPage" dataField="1" compact="0" outline="0" multipleItemSelectionAllowed="1" showAll="0">
      <items count="4">
        <item x="0"/>
        <item h="1" x="1"/>
        <item h="1" x="2"/>
        <item t="default"/>
      </items>
    </pivotField>
    <pivotField name="Contact, Year" compact="0" outline="0" multipleItemSelectionAllowed="1" showAll="0"/>
    <pivotField name="Rostered" compact="0" outline="0" multipleItemSelectionAllowed="1" showAll="0"/>
    <pivotField name="Team" axis="axisRow" compact="0" outline="0" multipleItemSelectionAllowed="1" showAll="0" sortType="ascending">
      <items count="14">
        <item x="7"/>
        <item x="9"/>
        <item x="6"/>
        <item x="11"/>
        <item x="12"/>
        <item x="1"/>
        <item x="4"/>
        <item x="5"/>
        <item x="0"/>
        <item x="2"/>
        <item x="8"/>
        <item x="10"/>
        <item x="3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hier="0"/>
  </pageFields>
  <dataFields count="1">
    <dataField name="COUNTA of Carry/Drop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After-Drop" cacheId="4" applyNumberFormats="0" applyBorderFormats="0" applyFontFormats="0" applyPatternFormats="0" applyAlignmentFormats="0" applyWidthHeightFormats="0" dataCaption="" updatedVersion="7" compact="0" compactData="0">
  <location ref="A3:B15" firstHeaderRow="1" firstDataRow="1" firstDataCol="1" rowPageCount="1" colPageCount="1"/>
  <pivotFields count="8">
    <pivotField name="https://imgur.com/gallery/eDF6K" compact="0" outline="0" multipleItemSelectionAllowed="1" showAll="0"/>
    <pivotField name="Position" compact="0" outline="0" multipleItemSelectionAllowed="1" showAll="0"/>
    <pivotField name="2020 Salary" dataField="1" compact="0" outline="0" multipleItemSelectionAllowed="1" showAll="0"/>
    <pivotField name="Years Left" compact="0" outline="0" multipleItemSelectionAllowed="1" showAll="0"/>
    <pivotField name="Carry/Drop" axis="axisPage" compact="0" outline="0" multipleItemSelectionAllowed="1" showAll="0">
      <items count="4">
        <item x="0"/>
        <item h="1" x="1"/>
        <item h="1" x="2"/>
        <item t="default"/>
      </items>
    </pivotField>
    <pivotField name="Contact, Year" compact="0" outline="0" multipleItemSelectionAllowed="1" showAll="0"/>
    <pivotField name="Rostered" compact="0" outline="0" multipleItemSelectionAllowed="1" showAll="0"/>
    <pivotField name="Team" axis="axisRow" compact="0" outline="0" multipleItemSelectionAllowed="1" showAll="0" sortType="ascending">
      <items count="14">
        <item x="7"/>
        <item x="9"/>
        <item x="6"/>
        <item x="11"/>
        <item x="12"/>
        <item x="1"/>
        <item x="4"/>
        <item x="5"/>
        <item x="0"/>
        <item x="2"/>
        <item x="8"/>
        <item x="10"/>
        <item x="3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hier="0"/>
  </pageFields>
  <dataFields count="1">
    <dataField name="SUM of 2020 Salary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re-Drop" cacheId="4" applyNumberFormats="0" applyBorderFormats="0" applyFontFormats="0" applyPatternFormats="0" applyAlignmentFormats="0" applyWidthHeightFormats="0" dataCaption="" updatedVersion="7" compact="0" compactData="0">
  <location ref="A3:B17" firstHeaderRow="1" firstDataRow="1" firstDataCol="1" rowPageCount="1" colPageCount="1"/>
  <pivotFields count="8">
    <pivotField name="https://imgur.com/gallery/eDF6K" compact="0" outline="0" multipleItemSelectionAllowed="1" showAll="0"/>
    <pivotField name="Position" compact="0" outline="0" multipleItemSelectionAllowed="1" showAll="0"/>
    <pivotField name="2020 Salary" dataField="1" compact="0" outline="0" multipleItemSelectionAllowed="1" showAll="0"/>
    <pivotField name="Years Left" compact="0" outline="0" multipleItemSelectionAllowed="1" showAll="0"/>
    <pivotField name="Carry/Drop" axis="axisPage" compact="0" outline="0" multipleItemSelectionAllowed="1" showAll="0">
      <items count="4">
        <item x="0"/>
        <item x="1"/>
        <item x="2"/>
        <item t="default"/>
      </items>
    </pivotField>
    <pivotField name="Contact, Year" compact="0" outline="0" multipleItemSelectionAllowed="1" showAll="0"/>
    <pivotField name="Rostered" compact="0" outline="0" multipleItemSelectionAllowed="1" showAll="0"/>
    <pivotField name="Team" axis="axisRow" compact="0" outline="0" multipleItemSelectionAllowed="1" showAll="0" sortType="ascending">
      <items count="14">
        <item x="7"/>
        <item x="9"/>
        <item x="6"/>
        <item x="11"/>
        <item x="12"/>
        <item x="1"/>
        <item x="4"/>
        <item x="5"/>
        <item x="0"/>
        <item x="2"/>
        <item x="8"/>
        <item x="10"/>
        <item x="3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4" hier="0"/>
  </pageFields>
  <dataFields count="1">
    <dataField name="SUM of 2020 Salary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74B281-9407-46A7-A622-1FC28320F357}" name="Table2" displayName="Table2" ref="A1:G116" totalsRowShown="0">
  <autoFilter ref="A1:G116" xr:uid="{A074B281-9407-46A7-A622-1FC28320F357}"/>
  <tableColumns count="7">
    <tableColumn id="1" xr3:uid="{082FD4AD-C454-4C14-B11F-4FC3E737F3A9}" name="Owner" dataDxfId="65"/>
    <tableColumn id="2" xr3:uid="{66A1E15D-E382-4C88-BF4B-2FECF3310436}" name="Player"/>
    <tableColumn id="3" xr3:uid="{8054AA63-153F-4695-B220-0617F0A3D4D3}" name="Position"/>
    <tableColumn id="4" xr3:uid="{CBF21DAB-4A11-4B88-BBCE-C40AD362296C}" name="Years_Remaining"/>
    <tableColumn id="5" xr3:uid="{D974B670-5FE4-4829-9408-89850F60805E}" name="Contract_Year"/>
    <tableColumn id="6" xr3:uid="{305783DA-B685-42D3-8DDA-EBF2B913395A}" name="Contract_Amount"/>
    <tableColumn id="7" xr3:uid="{4B2F5419-6812-4BA6-9DCE-821BAA4F0CA2}" name="Player_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mgur.com/gallery/eDF6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7583-9A3D-4E61-A99A-3535D4867D0E}">
  <dimension ref="A1:G116"/>
  <sheetViews>
    <sheetView tabSelected="1" topLeftCell="A31" workbookViewId="0">
      <selection activeCell="B18" sqref="B18"/>
    </sheetView>
  </sheetViews>
  <sheetFormatPr defaultRowHeight="15.75" x14ac:dyDescent="0.25"/>
  <cols>
    <col min="1" max="1" width="9.75" style="40" bestFit="1" customWidth="1"/>
    <col min="2" max="2" width="20.125" bestFit="1" customWidth="1"/>
    <col min="3" max="3" width="9.875" bestFit="1" customWidth="1"/>
    <col min="4" max="4" width="19.875" customWidth="1"/>
    <col min="5" max="5" width="15.125" style="40" customWidth="1"/>
    <col min="6" max="6" width="16.25" customWidth="1"/>
  </cols>
  <sheetData>
    <row r="1" spans="1:7" x14ac:dyDescent="0.25">
      <c r="A1" s="471" t="s">
        <v>553</v>
      </c>
      <c r="B1" s="471" t="s">
        <v>7</v>
      </c>
      <c r="C1" s="471" t="s">
        <v>8</v>
      </c>
      <c r="D1" s="471" t="s">
        <v>551</v>
      </c>
      <c r="E1" s="471" t="s">
        <v>552</v>
      </c>
      <c r="F1" s="471" t="s">
        <v>555</v>
      </c>
      <c r="G1" s="468" t="s">
        <v>559</v>
      </c>
    </row>
    <row r="2" spans="1:7" x14ac:dyDescent="0.25">
      <c r="A2" s="471" t="s">
        <v>0</v>
      </c>
      <c r="B2" s="478" t="s">
        <v>556</v>
      </c>
      <c r="C2" s="471" t="s">
        <v>14</v>
      </c>
      <c r="D2" s="471">
        <v>2</v>
      </c>
      <c r="E2" s="471">
        <v>2020</v>
      </c>
      <c r="F2" s="471">
        <v>63</v>
      </c>
      <c r="G2">
        <v>3164</v>
      </c>
    </row>
    <row r="3" spans="1:7" x14ac:dyDescent="0.25">
      <c r="A3" s="471" t="s">
        <v>0</v>
      </c>
      <c r="B3" s="471" t="s">
        <v>19</v>
      </c>
      <c r="C3" s="471" t="s">
        <v>20</v>
      </c>
      <c r="D3" s="471">
        <v>2</v>
      </c>
      <c r="E3" s="471">
        <v>2020</v>
      </c>
      <c r="F3" s="471">
        <v>43</v>
      </c>
      <c r="G3">
        <v>3321</v>
      </c>
    </row>
    <row r="4" spans="1:7" x14ac:dyDescent="0.25">
      <c r="A4" s="471" t="s">
        <v>0</v>
      </c>
      <c r="B4" s="471" t="s">
        <v>24</v>
      </c>
      <c r="C4" s="471" t="s">
        <v>14</v>
      </c>
      <c r="D4" s="471">
        <v>2</v>
      </c>
      <c r="E4" s="471">
        <v>2020</v>
      </c>
      <c r="F4" s="471">
        <v>38</v>
      </c>
      <c r="G4">
        <v>4018</v>
      </c>
    </row>
    <row r="5" spans="1:7" x14ac:dyDescent="0.25">
      <c r="A5" s="471" t="s">
        <v>0</v>
      </c>
      <c r="B5" s="471" t="s">
        <v>27</v>
      </c>
      <c r="C5" s="471" t="s">
        <v>14</v>
      </c>
      <c r="D5" s="471">
        <v>2</v>
      </c>
      <c r="E5" s="471">
        <v>2020</v>
      </c>
      <c r="F5" s="471">
        <v>64</v>
      </c>
      <c r="G5">
        <v>4034</v>
      </c>
    </row>
    <row r="6" spans="1:7" x14ac:dyDescent="0.25">
      <c r="A6" s="471" t="s">
        <v>0</v>
      </c>
      <c r="B6" s="471" t="s">
        <v>31</v>
      </c>
      <c r="C6" s="471" t="s">
        <v>20</v>
      </c>
      <c r="D6" s="471">
        <v>2</v>
      </c>
      <c r="E6" s="471">
        <v>2020</v>
      </c>
      <c r="F6" s="471">
        <v>12</v>
      </c>
      <c r="G6">
        <v>6783</v>
      </c>
    </row>
    <row r="7" spans="1:7" x14ac:dyDescent="0.25">
      <c r="A7" s="471" t="s">
        <v>0</v>
      </c>
      <c r="B7" s="471" t="s">
        <v>35</v>
      </c>
      <c r="C7" s="471" t="s">
        <v>20</v>
      </c>
      <c r="D7" s="471">
        <v>1</v>
      </c>
      <c r="E7" s="471">
        <v>2020</v>
      </c>
      <c r="F7" s="471">
        <v>7</v>
      </c>
      <c r="G7">
        <v>5872</v>
      </c>
    </row>
    <row r="8" spans="1:7" x14ac:dyDescent="0.25">
      <c r="A8" s="471" t="s">
        <v>0</v>
      </c>
      <c r="B8" s="471" t="s">
        <v>39</v>
      </c>
      <c r="C8" s="471" t="s">
        <v>14</v>
      </c>
      <c r="D8" s="471">
        <v>1</v>
      </c>
      <c r="E8" s="471">
        <v>2020</v>
      </c>
      <c r="F8" s="471">
        <v>6</v>
      </c>
      <c r="G8">
        <v>2749</v>
      </c>
    </row>
    <row r="9" spans="1:7" x14ac:dyDescent="0.25">
      <c r="A9" s="471" t="s">
        <v>0</v>
      </c>
      <c r="B9" s="478" t="s">
        <v>557</v>
      </c>
      <c r="C9" s="471" t="s">
        <v>20</v>
      </c>
      <c r="D9" s="471">
        <v>1</v>
      </c>
      <c r="E9" s="471">
        <v>2021</v>
      </c>
      <c r="F9" s="471">
        <v>4</v>
      </c>
      <c r="G9">
        <v>6819</v>
      </c>
    </row>
    <row r="10" spans="1:7" x14ac:dyDescent="0.25">
      <c r="A10" s="471" t="s">
        <v>0</v>
      </c>
      <c r="B10" s="471" t="s">
        <v>43</v>
      </c>
      <c r="C10" s="471" t="s">
        <v>44</v>
      </c>
      <c r="D10" s="471">
        <v>1</v>
      </c>
      <c r="E10" s="471">
        <v>2021</v>
      </c>
      <c r="F10" s="471">
        <v>4</v>
      </c>
      <c r="G10">
        <v>96</v>
      </c>
    </row>
    <row r="11" spans="1:7" x14ac:dyDescent="0.25">
      <c r="A11" s="471" t="s">
        <v>0</v>
      </c>
      <c r="B11" s="471" t="s">
        <v>47</v>
      </c>
      <c r="C11" s="471" t="s">
        <v>14</v>
      </c>
      <c r="D11" s="471">
        <v>1</v>
      </c>
      <c r="E11" s="471">
        <v>2021</v>
      </c>
      <c r="F11" s="471">
        <v>2</v>
      </c>
      <c r="G11">
        <v>4149</v>
      </c>
    </row>
    <row r="12" spans="1:7" x14ac:dyDescent="0.25">
      <c r="A12" s="471" t="s">
        <v>0</v>
      </c>
      <c r="B12" s="478" t="s">
        <v>488</v>
      </c>
      <c r="C12" s="471" t="s">
        <v>44</v>
      </c>
      <c r="D12" s="471">
        <v>1</v>
      </c>
      <c r="E12" s="471">
        <v>2021</v>
      </c>
      <c r="F12" s="471">
        <v>2</v>
      </c>
      <c r="G12">
        <v>1049</v>
      </c>
    </row>
    <row r="13" spans="1:7" x14ac:dyDescent="0.25">
      <c r="A13" s="471" t="s">
        <v>0</v>
      </c>
      <c r="B13" s="471" t="s">
        <v>51</v>
      </c>
      <c r="C13" s="471" t="s">
        <v>20</v>
      </c>
      <c r="D13" s="471">
        <v>3</v>
      </c>
      <c r="E13" s="471">
        <v>2022</v>
      </c>
      <c r="F13" s="471">
        <v>1</v>
      </c>
      <c r="G13">
        <v>8137</v>
      </c>
    </row>
    <row r="14" spans="1:7" x14ac:dyDescent="0.25">
      <c r="A14" s="471" t="s">
        <v>55</v>
      </c>
      <c r="B14" s="471" t="s">
        <v>59</v>
      </c>
      <c r="C14" s="471" t="s">
        <v>20</v>
      </c>
      <c r="D14" s="471">
        <v>3</v>
      </c>
      <c r="E14" s="471">
        <v>2021</v>
      </c>
      <c r="F14" s="471">
        <v>22</v>
      </c>
      <c r="G14">
        <v>1992</v>
      </c>
    </row>
    <row r="15" spans="1:7" x14ac:dyDescent="0.25">
      <c r="A15" s="471" t="s">
        <v>55</v>
      </c>
      <c r="B15" s="471" t="s">
        <v>63</v>
      </c>
      <c r="C15" s="471" t="s">
        <v>64</v>
      </c>
      <c r="D15" s="471">
        <v>1</v>
      </c>
      <c r="E15" s="471">
        <v>2020</v>
      </c>
      <c r="F15" s="471">
        <v>12</v>
      </c>
      <c r="G15">
        <v>1339</v>
      </c>
    </row>
    <row r="16" spans="1:7" x14ac:dyDescent="0.25">
      <c r="A16" s="471" t="s">
        <v>55</v>
      </c>
      <c r="B16" s="471" t="s">
        <v>68</v>
      </c>
      <c r="C16" s="471" t="s">
        <v>14</v>
      </c>
      <c r="D16" s="471">
        <v>3</v>
      </c>
      <c r="E16" s="471">
        <v>2022</v>
      </c>
      <c r="F16" s="471">
        <v>10</v>
      </c>
      <c r="G16">
        <v>8155</v>
      </c>
    </row>
    <row r="17" spans="1:7" x14ac:dyDescent="0.25">
      <c r="A17" s="471" t="s">
        <v>55</v>
      </c>
      <c r="B17" s="471" t="s">
        <v>72</v>
      </c>
      <c r="C17" s="471" t="s">
        <v>20</v>
      </c>
      <c r="D17" s="471">
        <v>1</v>
      </c>
      <c r="E17" s="471">
        <v>2020</v>
      </c>
      <c r="F17" s="471">
        <v>10</v>
      </c>
      <c r="G17">
        <v>5846</v>
      </c>
    </row>
    <row r="18" spans="1:7" x14ac:dyDescent="0.25">
      <c r="A18" s="471" t="s">
        <v>55</v>
      </c>
      <c r="B18" s="471" t="s">
        <v>76</v>
      </c>
      <c r="C18" s="471" t="s">
        <v>14</v>
      </c>
      <c r="D18" s="471">
        <v>1</v>
      </c>
      <c r="E18" s="471">
        <v>2021</v>
      </c>
      <c r="F18" s="471">
        <v>8</v>
      </c>
      <c r="G18">
        <v>5052</v>
      </c>
    </row>
    <row r="19" spans="1:7" x14ac:dyDescent="0.25">
      <c r="A19" s="471" t="s">
        <v>55</v>
      </c>
      <c r="B19" s="471" t="s">
        <v>79</v>
      </c>
      <c r="C19" s="471" t="s">
        <v>20</v>
      </c>
      <c r="D19" s="471">
        <v>3</v>
      </c>
      <c r="E19" s="471">
        <v>2022</v>
      </c>
      <c r="F19" s="471">
        <v>8</v>
      </c>
      <c r="G19">
        <v>8112</v>
      </c>
    </row>
    <row r="20" spans="1:7" x14ac:dyDescent="0.25">
      <c r="A20" s="471" t="s">
        <v>55</v>
      </c>
      <c r="B20" s="471" t="s">
        <v>83</v>
      </c>
      <c r="C20" s="471" t="s">
        <v>14</v>
      </c>
      <c r="D20" s="471">
        <v>1</v>
      </c>
      <c r="E20" s="471">
        <v>2021</v>
      </c>
      <c r="F20" s="471">
        <v>6</v>
      </c>
      <c r="G20">
        <v>6955</v>
      </c>
    </row>
    <row r="21" spans="1:7" x14ac:dyDescent="0.25">
      <c r="A21" s="471" t="s">
        <v>55</v>
      </c>
      <c r="B21" s="471" t="s">
        <v>86</v>
      </c>
      <c r="C21" s="471" t="s">
        <v>20</v>
      </c>
      <c r="D21" s="471">
        <v>1</v>
      </c>
      <c r="E21" s="471">
        <v>2020</v>
      </c>
      <c r="F21" s="471">
        <v>6</v>
      </c>
      <c r="G21">
        <v>5038</v>
      </c>
    </row>
    <row r="22" spans="1:7" x14ac:dyDescent="0.25">
      <c r="A22" s="471" t="s">
        <v>55</v>
      </c>
      <c r="B22" s="471" t="s">
        <v>90</v>
      </c>
      <c r="C22" s="471" t="s">
        <v>20</v>
      </c>
      <c r="D22" s="471">
        <v>1</v>
      </c>
      <c r="E22" s="471">
        <v>2020</v>
      </c>
      <c r="F22" s="471">
        <v>11</v>
      </c>
      <c r="G22">
        <v>5927</v>
      </c>
    </row>
    <row r="23" spans="1:7" x14ac:dyDescent="0.25">
      <c r="A23" s="471" t="s">
        <v>55</v>
      </c>
      <c r="B23" s="471" t="s">
        <v>93</v>
      </c>
      <c r="C23" s="471" t="s">
        <v>44</v>
      </c>
      <c r="D23" s="471">
        <v>2</v>
      </c>
      <c r="E23" s="471">
        <v>2021</v>
      </c>
      <c r="F23" s="471">
        <v>4</v>
      </c>
      <c r="G23">
        <v>7523</v>
      </c>
    </row>
    <row r="24" spans="1:7" x14ac:dyDescent="0.25">
      <c r="A24" s="471" t="s">
        <v>55</v>
      </c>
      <c r="B24" s="478" t="s">
        <v>558</v>
      </c>
      <c r="C24" s="471" t="s">
        <v>14</v>
      </c>
      <c r="D24" s="471">
        <v>2</v>
      </c>
      <c r="E24" s="471">
        <v>2021</v>
      </c>
      <c r="F24" s="471">
        <v>1</v>
      </c>
      <c r="G24">
        <v>7607</v>
      </c>
    </row>
    <row r="25" spans="1:7" x14ac:dyDescent="0.25">
      <c r="A25" s="471" t="s">
        <v>55</v>
      </c>
      <c r="B25" s="471" t="s">
        <v>101</v>
      </c>
      <c r="C25" s="471" t="s">
        <v>14</v>
      </c>
      <c r="D25" s="471">
        <v>3</v>
      </c>
      <c r="E25" s="471">
        <v>2022</v>
      </c>
      <c r="F25" s="471">
        <v>1</v>
      </c>
      <c r="G25">
        <v>8129</v>
      </c>
    </row>
    <row r="26" spans="1:7" x14ac:dyDescent="0.25">
      <c r="A26" s="471" t="s">
        <v>55</v>
      </c>
      <c r="B26" s="471" t="s">
        <v>103</v>
      </c>
      <c r="C26" s="471" t="s">
        <v>20</v>
      </c>
      <c r="D26" s="471">
        <v>3</v>
      </c>
      <c r="E26" s="471">
        <v>2022</v>
      </c>
      <c r="F26" s="471">
        <v>4</v>
      </c>
      <c r="G26">
        <v>8167</v>
      </c>
    </row>
    <row r="27" spans="1:7" x14ac:dyDescent="0.25">
      <c r="A27" s="471" t="s">
        <v>55</v>
      </c>
      <c r="B27" s="471" t="s">
        <v>106</v>
      </c>
      <c r="C27" s="471" t="s">
        <v>20</v>
      </c>
      <c r="D27" s="471">
        <v>3</v>
      </c>
      <c r="E27" s="471">
        <v>2022</v>
      </c>
      <c r="F27" s="471">
        <v>1</v>
      </c>
      <c r="G27">
        <v>8142</v>
      </c>
    </row>
    <row r="28" spans="1:7" x14ac:dyDescent="0.25">
      <c r="A28" s="471" t="s">
        <v>55</v>
      </c>
      <c r="B28" s="471" t="s">
        <v>107</v>
      </c>
      <c r="C28" s="471" t="s">
        <v>20</v>
      </c>
      <c r="D28" s="471">
        <v>2</v>
      </c>
      <c r="E28" s="471">
        <v>2020</v>
      </c>
      <c r="F28" s="471">
        <v>43</v>
      </c>
      <c r="G28">
        <v>1426</v>
      </c>
    </row>
    <row r="29" spans="1:7" x14ac:dyDescent="0.25">
      <c r="A29" s="471" t="s">
        <v>109</v>
      </c>
      <c r="B29" s="471" t="s">
        <v>113</v>
      </c>
      <c r="C29" s="471" t="s">
        <v>14</v>
      </c>
      <c r="D29" s="471">
        <v>2</v>
      </c>
      <c r="E29" s="471">
        <v>2021</v>
      </c>
      <c r="F29" s="471">
        <v>44</v>
      </c>
      <c r="G29">
        <v>4988</v>
      </c>
    </row>
    <row r="30" spans="1:7" x14ac:dyDescent="0.25">
      <c r="A30" s="471" t="s">
        <v>109</v>
      </c>
      <c r="B30" s="471" t="s">
        <v>116</v>
      </c>
      <c r="C30" s="471" t="s">
        <v>20</v>
      </c>
      <c r="D30" s="471">
        <v>2</v>
      </c>
      <c r="E30" s="471">
        <v>2020</v>
      </c>
      <c r="F30" s="471">
        <v>32</v>
      </c>
      <c r="G30">
        <v>4131</v>
      </c>
    </row>
    <row r="31" spans="1:7" x14ac:dyDescent="0.25">
      <c r="A31" s="471" t="s">
        <v>109</v>
      </c>
      <c r="B31" s="471" t="s">
        <v>117</v>
      </c>
      <c r="C31" s="471" t="s">
        <v>20</v>
      </c>
      <c r="D31" s="471">
        <v>2</v>
      </c>
      <c r="E31" s="471">
        <v>2020</v>
      </c>
      <c r="F31" s="471">
        <v>15</v>
      </c>
      <c r="G31">
        <v>2374</v>
      </c>
    </row>
    <row r="32" spans="1:7" x14ac:dyDescent="0.25">
      <c r="A32" s="471" t="s">
        <v>109</v>
      </c>
      <c r="B32" s="471" t="s">
        <v>120</v>
      </c>
      <c r="C32" s="471" t="s">
        <v>64</v>
      </c>
      <c r="D32" s="471">
        <v>2</v>
      </c>
      <c r="E32" s="471">
        <v>2020</v>
      </c>
      <c r="F32" s="471">
        <v>14</v>
      </c>
      <c r="G32">
        <v>5012</v>
      </c>
    </row>
    <row r="33" spans="1:7" x14ac:dyDescent="0.25">
      <c r="A33" s="471" t="s">
        <v>109</v>
      </c>
      <c r="B33" s="471" t="s">
        <v>123</v>
      </c>
      <c r="C33" s="471" t="s">
        <v>20</v>
      </c>
      <c r="D33" s="471">
        <v>2</v>
      </c>
      <c r="E33" s="471">
        <v>2021</v>
      </c>
      <c r="F33" s="471">
        <v>9</v>
      </c>
      <c r="G33">
        <v>6886</v>
      </c>
    </row>
    <row r="34" spans="1:7" x14ac:dyDescent="0.25">
      <c r="A34" s="471" t="s">
        <v>109</v>
      </c>
      <c r="B34" s="471" t="s">
        <v>126</v>
      </c>
      <c r="C34" s="471" t="s">
        <v>20</v>
      </c>
      <c r="D34" s="471">
        <v>2</v>
      </c>
      <c r="E34" s="471">
        <v>2021</v>
      </c>
      <c r="F34" s="471">
        <v>7</v>
      </c>
      <c r="G34">
        <v>4082</v>
      </c>
    </row>
    <row r="35" spans="1:7" x14ac:dyDescent="0.25">
      <c r="A35" s="471" t="s">
        <v>109</v>
      </c>
      <c r="B35" s="471" t="s">
        <v>128</v>
      </c>
      <c r="C35" s="471" t="s">
        <v>20</v>
      </c>
      <c r="D35" s="471">
        <v>2</v>
      </c>
      <c r="E35" s="471">
        <v>2021</v>
      </c>
      <c r="F35" s="471">
        <v>6</v>
      </c>
      <c r="G35">
        <v>7525</v>
      </c>
    </row>
    <row r="36" spans="1:7" x14ac:dyDescent="0.25">
      <c r="A36" s="471" t="s">
        <v>109</v>
      </c>
      <c r="B36" s="471" t="s">
        <v>131</v>
      </c>
      <c r="C36" s="471" t="s">
        <v>14</v>
      </c>
      <c r="D36" s="471">
        <v>2</v>
      </c>
      <c r="E36" s="471">
        <v>2021</v>
      </c>
      <c r="F36" s="471">
        <v>6</v>
      </c>
      <c r="G36">
        <v>7543</v>
      </c>
    </row>
    <row r="37" spans="1:7" x14ac:dyDescent="0.25">
      <c r="A37" s="471" t="s">
        <v>109</v>
      </c>
      <c r="B37" s="471" t="s">
        <v>136</v>
      </c>
      <c r="C37" s="471" t="s">
        <v>14</v>
      </c>
      <c r="D37" s="471">
        <v>2</v>
      </c>
      <c r="E37" s="471">
        <v>2021</v>
      </c>
      <c r="F37" s="471">
        <v>6</v>
      </c>
      <c r="G37">
        <v>6938</v>
      </c>
    </row>
    <row r="38" spans="1:7" x14ac:dyDescent="0.25">
      <c r="A38" s="471" t="s">
        <v>109</v>
      </c>
      <c r="B38" s="471" t="s">
        <v>138</v>
      </c>
      <c r="C38" s="471" t="s">
        <v>20</v>
      </c>
      <c r="D38" s="471">
        <v>3</v>
      </c>
      <c r="E38" s="471">
        <v>2022</v>
      </c>
      <c r="F38" s="471">
        <v>1</v>
      </c>
      <c r="G38">
        <v>8119</v>
      </c>
    </row>
    <row r="39" spans="1:7" x14ac:dyDescent="0.25">
      <c r="A39" s="471" t="s">
        <v>109</v>
      </c>
      <c r="B39" s="471" t="s">
        <v>140</v>
      </c>
      <c r="C39" s="471" t="s">
        <v>14</v>
      </c>
      <c r="D39" s="471">
        <v>1</v>
      </c>
      <c r="E39" s="471">
        <v>2021</v>
      </c>
      <c r="F39" s="471">
        <v>4</v>
      </c>
      <c r="G39">
        <v>3242</v>
      </c>
    </row>
    <row r="40" spans="1:7" x14ac:dyDescent="0.25">
      <c r="A40" s="471" t="s">
        <v>109</v>
      </c>
      <c r="B40" s="471" t="s">
        <v>141</v>
      </c>
      <c r="C40" s="471" t="s">
        <v>20</v>
      </c>
      <c r="D40" s="471">
        <v>2</v>
      </c>
      <c r="E40" s="471">
        <v>2021</v>
      </c>
      <c r="F40" s="471">
        <v>1</v>
      </c>
      <c r="G40">
        <v>7606</v>
      </c>
    </row>
    <row r="41" spans="1:7" x14ac:dyDescent="0.25">
      <c r="A41" s="471" t="s">
        <v>109</v>
      </c>
      <c r="B41" s="471" t="s">
        <v>145</v>
      </c>
      <c r="C41" s="471" t="s">
        <v>20</v>
      </c>
      <c r="D41" s="471">
        <v>2</v>
      </c>
      <c r="E41" s="471">
        <v>2021</v>
      </c>
      <c r="F41" s="471">
        <v>1</v>
      </c>
      <c r="G41">
        <v>7596</v>
      </c>
    </row>
    <row r="42" spans="1:7" x14ac:dyDescent="0.25">
      <c r="A42" s="471" t="s">
        <v>109</v>
      </c>
      <c r="B42" s="471" t="s">
        <v>148</v>
      </c>
      <c r="C42" s="471" t="s">
        <v>20</v>
      </c>
      <c r="D42" s="471">
        <v>3</v>
      </c>
      <c r="E42" s="471">
        <v>2022</v>
      </c>
      <c r="F42" s="471">
        <v>1</v>
      </c>
      <c r="G42">
        <v>8147</v>
      </c>
    </row>
    <row r="43" spans="1:7" x14ac:dyDescent="0.25">
      <c r="A43" s="471" t="s">
        <v>109</v>
      </c>
      <c r="B43" s="471" t="s">
        <v>151</v>
      </c>
      <c r="C43" s="471" t="s">
        <v>14</v>
      </c>
      <c r="D43" s="471">
        <v>3</v>
      </c>
      <c r="E43" s="471">
        <v>2022</v>
      </c>
      <c r="F43" s="471">
        <v>1</v>
      </c>
      <c r="G43">
        <v>8136</v>
      </c>
    </row>
    <row r="44" spans="1:7" x14ac:dyDescent="0.25">
      <c r="A44" s="471" t="s">
        <v>109</v>
      </c>
      <c r="B44" s="471" t="s">
        <v>152</v>
      </c>
      <c r="C44" s="471" t="s">
        <v>20</v>
      </c>
      <c r="D44" s="471">
        <v>3</v>
      </c>
      <c r="E44" s="471">
        <v>2022</v>
      </c>
      <c r="F44" s="471">
        <v>5</v>
      </c>
      <c r="G44">
        <v>8148</v>
      </c>
    </row>
    <row r="45" spans="1:7" x14ac:dyDescent="0.25">
      <c r="A45" s="470" t="s">
        <v>154</v>
      </c>
      <c r="B45" s="471" t="s">
        <v>158</v>
      </c>
      <c r="C45" s="471" t="s">
        <v>14</v>
      </c>
      <c r="D45" s="471">
        <v>2</v>
      </c>
      <c r="E45" s="471">
        <v>2020</v>
      </c>
      <c r="F45" s="471">
        <v>35</v>
      </c>
      <c r="G45">
        <v>4663</v>
      </c>
    </row>
    <row r="46" spans="1:7" x14ac:dyDescent="0.25">
      <c r="A46" s="470" t="s">
        <v>154</v>
      </c>
      <c r="B46" s="471" t="s">
        <v>162</v>
      </c>
      <c r="C46" s="471" t="s">
        <v>20</v>
      </c>
      <c r="D46" s="471">
        <v>2</v>
      </c>
      <c r="E46" s="471">
        <v>2021</v>
      </c>
      <c r="F46" s="471">
        <v>27</v>
      </c>
      <c r="G46">
        <v>1479</v>
      </c>
    </row>
    <row r="47" spans="1:7" x14ac:dyDescent="0.25">
      <c r="A47" s="470" t="s">
        <v>154</v>
      </c>
      <c r="B47" s="471" t="s">
        <v>166</v>
      </c>
      <c r="C47" s="471" t="s">
        <v>20</v>
      </c>
      <c r="D47" s="471">
        <v>2</v>
      </c>
      <c r="E47" s="471">
        <v>2020</v>
      </c>
      <c r="F47" s="471">
        <v>19</v>
      </c>
      <c r="G47">
        <v>4981</v>
      </c>
    </row>
    <row r="48" spans="1:7" x14ac:dyDescent="0.25">
      <c r="A48" s="470" t="s">
        <v>154</v>
      </c>
      <c r="B48" s="478" t="s">
        <v>561</v>
      </c>
      <c r="C48" s="471" t="s">
        <v>20</v>
      </c>
      <c r="D48" s="471">
        <v>1</v>
      </c>
      <c r="E48" s="471">
        <v>2021</v>
      </c>
      <c r="F48" s="471">
        <v>9</v>
      </c>
      <c r="G48">
        <v>3423</v>
      </c>
    </row>
    <row r="49" spans="1:7" x14ac:dyDescent="0.25">
      <c r="A49" s="470" t="s">
        <v>154</v>
      </c>
      <c r="B49" s="471" t="s">
        <v>172</v>
      </c>
      <c r="C49" s="471" t="s">
        <v>20</v>
      </c>
      <c r="D49" s="471">
        <v>1</v>
      </c>
      <c r="E49" s="471">
        <v>2020</v>
      </c>
      <c r="F49" s="471">
        <v>8</v>
      </c>
      <c r="G49">
        <v>2449</v>
      </c>
    </row>
    <row r="50" spans="1:7" x14ac:dyDescent="0.25">
      <c r="A50" s="470" t="s">
        <v>154</v>
      </c>
      <c r="B50" s="471" t="s">
        <v>174</v>
      </c>
      <c r="C50" s="471" t="s">
        <v>44</v>
      </c>
      <c r="D50" s="471">
        <v>1</v>
      </c>
      <c r="E50" s="471">
        <v>2021</v>
      </c>
      <c r="F50" s="471">
        <v>4</v>
      </c>
      <c r="G50">
        <v>6797</v>
      </c>
    </row>
    <row r="51" spans="1:7" x14ac:dyDescent="0.25">
      <c r="A51" s="470" t="s">
        <v>154</v>
      </c>
      <c r="B51" s="471" t="s">
        <v>176</v>
      </c>
      <c r="C51" s="471" t="s">
        <v>14</v>
      </c>
      <c r="D51" s="471">
        <v>1</v>
      </c>
      <c r="E51" s="471">
        <v>2021</v>
      </c>
      <c r="F51" s="471">
        <v>4</v>
      </c>
      <c r="G51">
        <v>5980</v>
      </c>
    </row>
    <row r="52" spans="1:7" x14ac:dyDescent="0.25">
      <c r="A52" s="470" t="s">
        <v>154</v>
      </c>
      <c r="B52" s="471" t="s">
        <v>179</v>
      </c>
      <c r="C52" s="471" t="s">
        <v>64</v>
      </c>
      <c r="D52" s="471">
        <v>1</v>
      </c>
      <c r="E52" s="471">
        <v>2021</v>
      </c>
      <c r="F52" s="471">
        <v>4</v>
      </c>
      <c r="G52">
        <v>2251</v>
      </c>
    </row>
    <row r="53" spans="1:7" x14ac:dyDescent="0.25">
      <c r="A53" s="470" t="s">
        <v>154</v>
      </c>
      <c r="B53" s="471" t="s">
        <v>181</v>
      </c>
      <c r="C53" s="471" t="s">
        <v>20</v>
      </c>
      <c r="D53" s="471">
        <v>2</v>
      </c>
      <c r="E53" s="471">
        <v>2021</v>
      </c>
      <c r="F53" s="471">
        <v>4</v>
      </c>
      <c r="G53">
        <v>7526</v>
      </c>
    </row>
    <row r="54" spans="1:7" x14ac:dyDescent="0.25">
      <c r="A54" s="470" t="s">
        <v>154</v>
      </c>
      <c r="B54" s="471" t="s">
        <v>182</v>
      </c>
      <c r="C54" s="471" t="s">
        <v>20</v>
      </c>
      <c r="D54" s="471">
        <v>1</v>
      </c>
      <c r="E54" s="471">
        <v>2021</v>
      </c>
      <c r="F54" s="471">
        <v>4</v>
      </c>
      <c r="G54">
        <v>4951</v>
      </c>
    </row>
    <row r="55" spans="1:7" x14ac:dyDescent="0.25">
      <c r="A55" s="470" t="s">
        <v>154</v>
      </c>
      <c r="B55" s="471" t="s">
        <v>184</v>
      </c>
      <c r="C55" s="471" t="s">
        <v>14</v>
      </c>
      <c r="D55" s="471">
        <v>2</v>
      </c>
      <c r="E55" s="471">
        <v>2021</v>
      </c>
      <c r="F55" s="471">
        <v>3</v>
      </c>
      <c r="G55">
        <v>7593</v>
      </c>
    </row>
    <row r="56" spans="1:7" x14ac:dyDescent="0.25">
      <c r="A56" s="470" t="s">
        <v>154</v>
      </c>
      <c r="B56" s="471" t="s">
        <v>186</v>
      </c>
      <c r="C56" s="471" t="s">
        <v>14</v>
      </c>
      <c r="D56" s="471">
        <v>2</v>
      </c>
      <c r="E56" s="471">
        <v>2021</v>
      </c>
      <c r="F56" s="471">
        <v>1</v>
      </c>
      <c r="G56">
        <v>7567</v>
      </c>
    </row>
    <row r="57" spans="1:7" x14ac:dyDescent="0.25">
      <c r="A57" s="470" t="s">
        <v>154</v>
      </c>
      <c r="B57" s="471" t="s">
        <v>189</v>
      </c>
      <c r="C57" s="471" t="s">
        <v>20</v>
      </c>
      <c r="D57" s="471">
        <v>3</v>
      </c>
      <c r="E57" s="471">
        <v>2022</v>
      </c>
      <c r="F57" s="471">
        <v>6</v>
      </c>
      <c r="G57">
        <v>8146</v>
      </c>
    </row>
    <row r="58" spans="1:7" x14ac:dyDescent="0.25">
      <c r="A58" s="470" t="s">
        <v>154</v>
      </c>
      <c r="B58" s="471" t="s">
        <v>191</v>
      </c>
      <c r="C58" s="471" t="s">
        <v>14</v>
      </c>
      <c r="D58" s="471">
        <v>3</v>
      </c>
      <c r="E58" s="471">
        <v>2022</v>
      </c>
      <c r="F58" s="471">
        <v>1</v>
      </c>
      <c r="G58">
        <v>8153</v>
      </c>
    </row>
    <row r="59" spans="1:7" x14ac:dyDescent="0.25">
      <c r="A59" s="470" t="s">
        <v>154</v>
      </c>
      <c r="B59" s="471" t="s">
        <v>192</v>
      </c>
      <c r="C59" s="471" t="s">
        <v>44</v>
      </c>
      <c r="D59" s="471">
        <v>3</v>
      </c>
      <c r="E59" s="471">
        <v>2022</v>
      </c>
      <c r="F59" s="471">
        <v>1</v>
      </c>
      <c r="G59">
        <v>8160</v>
      </c>
    </row>
    <row r="60" spans="1:7" x14ac:dyDescent="0.25">
      <c r="A60" s="470" t="s">
        <v>154</v>
      </c>
      <c r="B60" s="471" t="s">
        <v>193</v>
      </c>
      <c r="C60" s="471" t="s">
        <v>14</v>
      </c>
      <c r="D60" s="471">
        <v>3</v>
      </c>
      <c r="E60" s="471">
        <v>2022</v>
      </c>
      <c r="F60" s="471">
        <v>1</v>
      </c>
      <c r="G60">
        <v>8154</v>
      </c>
    </row>
    <row r="61" spans="1:7" x14ac:dyDescent="0.25">
      <c r="A61" s="470" t="s">
        <v>154</v>
      </c>
      <c r="B61" s="471" t="s">
        <v>194</v>
      </c>
      <c r="C61" s="471" t="s">
        <v>20</v>
      </c>
      <c r="D61" s="471">
        <v>3</v>
      </c>
      <c r="E61" s="471">
        <v>2022</v>
      </c>
      <c r="F61" s="471">
        <v>1</v>
      </c>
      <c r="G61">
        <v>8126</v>
      </c>
    </row>
    <row r="62" spans="1:7" x14ac:dyDescent="0.25">
      <c r="A62" s="472" t="s">
        <v>195</v>
      </c>
      <c r="B62" s="468" t="s">
        <v>199</v>
      </c>
      <c r="C62" s="27" t="s">
        <v>14</v>
      </c>
      <c r="D62" s="293">
        <v>1</v>
      </c>
      <c r="E62" s="27">
        <v>2020</v>
      </c>
      <c r="F62" s="27">
        <v>45</v>
      </c>
      <c r="G62">
        <v>5850</v>
      </c>
    </row>
    <row r="63" spans="1:7" x14ac:dyDescent="0.25">
      <c r="A63" s="472" t="s">
        <v>195</v>
      </c>
      <c r="B63" s="473" t="s">
        <v>203</v>
      </c>
      <c r="C63" s="27" t="s">
        <v>20</v>
      </c>
      <c r="D63" s="293">
        <v>2</v>
      </c>
      <c r="E63" s="27">
        <v>2020</v>
      </c>
      <c r="F63" s="27">
        <v>29</v>
      </c>
      <c r="G63">
        <v>2216</v>
      </c>
    </row>
    <row r="64" spans="1:7" x14ac:dyDescent="0.25">
      <c r="A64" s="472" t="s">
        <v>195</v>
      </c>
      <c r="B64" s="468" t="s">
        <v>207</v>
      </c>
      <c r="C64" s="27" t="s">
        <v>14</v>
      </c>
      <c r="D64" s="27">
        <v>3</v>
      </c>
      <c r="E64" s="27">
        <v>2021</v>
      </c>
      <c r="F64" s="27">
        <v>40</v>
      </c>
      <c r="G64">
        <v>6945</v>
      </c>
    </row>
    <row r="65" spans="1:7" x14ac:dyDescent="0.25">
      <c r="A65" s="472" t="s">
        <v>195</v>
      </c>
      <c r="B65" s="473" t="s">
        <v>560</v>
      </c>
      <c r="C65" s="27" t="s">
        <v>20</v>
      </c>
      <c r="D65" s="293">
        <v>1</v>
      </c>
      <c r="E65" s="27">
        <v>2021</v>
      </c>
      <c r="F65" s="27">
        <v>2</v>
      </c>
      <c r="G65">
        <v>5947</v>
      </c>
    </row>
    <row r="66" spans="1:7" x14ac:dyDescent="0.25">
      <c r="A66" s="472" t="s">
        <v>195</v>
      </c>
      <c r="B66" s="473" t="s">
        <v>213</v>
      </c>
      <c r="C66" s="27" t="s">
        <v>14</v>
      </c>
      <c r="D66" s="293">
        <v>2</v>
      </c>
      <c r="E66" s="27">
        <v>2021</v>
      </c>
      <c r="F66" s="27">
        <v>9</v>
      </c>
      <c r="G66">
        <v>5000</v>
      </c>
    </row>
    <row r="67" spans="1:7" x14ac:dyDescent="0.25">
      <c r="A67" s="472" t="s">
        <v>195</v>
      </c>
      <c r="B67" s="473" t="s">
        <v>215</v>
      </c>
      <c r="C67" s="27" t="s">
        <v>44</v>
      </c>
      <c r="D67" s="293">
        <v>1</v>
      </c>
      <c r="E67" s="27">
        <v>2020</v>
      </c>
      <c r="F67" s="27">
        <v>8</v>
      </c>
      <c r="G67">
        <v>1234</v>
      </c>
    </row>
    <row r="68" spans="1:7" x14ac:dyDescent="0.25">
      <c r="A68" s="472" t="s">
        <v>195</v>
      </c>
      <c r="B68" s="474" t="s">
        <v>218</v>
      </c>
      <c r="C68" s="27" t="s">
        <v>20</v>
      </c>
      <c r="D68" s="293">
        <v>1</v>
      </c>
      <c r="E68" s="27">
        <v>2020</v>
      </c>
      <c r="F68" s="27">
        <v>8</v>
      </c>
      <c r="G68">
        <v>1825</v>
      </c>
    </row>
    <row r="69" spans="1:7" x14ac:dyDescent="0.25">
      <c r="A69" s="472" t="s">
        <v>195</v>
      </c>
      <c r="B69" s="473" t="s">
        <v>221</v>
      </c>
      <c r="C69" s="27" t="s">
        <v>64</v>
      </c>
      <c r="D69" s="293">
        <v>1</v>
      </c>
      <c r="E69" s="27">
        <v>2020</v>
      </c>
      <c r="F69" s="27">
        <v>7</v>
      </c>
      <c r="G69">
        <v>2505</v>
      </c>
    </row>
    <row r="70" spans="1:7" x14ac:dyDescent="0.25">
      <c r="A70" s="472" t="s">
        <v>195</v>
      </c>
      <c r="B70" s="473" t="s">
        <v>223</v>
      </c>
      <c r="C70" s="27" t="s">
        <v>20</v>
      </c>
      <c r="D70" s="293">
        <v>2</v>
      </c>
      <c r="E70" s="27">
        <v>2021</v>
      </c>
      <c r="F70" s="27">
        <v>6</v>
      </c>
      <c r="G70">
        <v>6814</v>
      </c>
    </row>
    <row r="71" spans="1:7" x14ac:dyDescent="0.25">
      <c r="A71" s="472" t="s">
        <v>195</v>
      </c>
      <c r="B71" s="473" t="s">
        <v>225</v>
      </c>
      <c r="C71" s="27" t="s">
        <v>44</v>
      </c>
      <c r="D71" s="293">
        <v>1</v>
      </c>
      <c r="E71" s="27">
        <v>2021</v>
      </c>
      <c r="F71" s="27">
        <v>5</v>
      </c>
      <c r="G71">
        <v>421</v>
      </c>
    </row>
    <row r="72" spans="1:7" x14ac:dyDescent="0.25">
      <c r="A72" s="472" t="s">
        <v>195</v>
      </c>
      <c r="B72" s="468" t="s">
        <v>226</v>
      </c>
      <c r="C72" s="27" t="s">
        <v>20</v>
      </c>
      <c r="D72" s="27">
        <v>1</v>
      </c>
      <c r="E72" s="27">
        <v>2021</v>
      </c>
      <c r="F72" s="27">
        <v>5</v>
      </c>
      <c r="G72">
        <v>7090</v>
      </c>
    </row>
    <row r="73" spans="1:7" x14ac:dyDescent="0.25">
      <c r="A73" s="472" t="s">
        <v>195</v>
      </c>
      <c r="B73" s="473" t="s">
        <v>227</v>
      </c>
      <c r="C73" s="27" t="s">
        <v>20</v>
      </c>
      <c r="D73" s="293">
        <v>2</v>
      </c>
      <c r="E73" s="27">
        <v>2021</v>
      </c>
      <c r="F73" s="27">
        <v>1</v>
      </c>
      <c r="G73">
        <v>7565</v>
      </c>
    </row>
    <row r="74" spans="1:7" x14ac:dyDescent="0.25">
      <c r="A74" s="472" t="s">
        <v>2</v>
      </c>
      <c r="B74" s="473" t="s">
        <v>17</v>
      </c>
      <c r="C74" s="27" t="s">
        <v>14</v>
      </c>
      <c r="D74" s="293">
        <v>1</v>
      </c>
      <c r="E74" s="27">
        <v>2020</v>
      </c>
      <c r="F74" s="27">
        <v>54</v>
      </c>
      <c r="G74">
        <v>3198</v>
      </c>
    </row>
    <row r="75" spans="1:7" x14ac:dyDescent="0.25">
      <c r="A75" s="472" t="s">
        <v>2</v>
      </c>
      <c r="B75" s="475" t="s">
        <v>22</v>
      </c>
      <c r="C75" s="27" t="s">
        <v>14</v>
      </c>
      <c r="D75" s="293">
        <v>2</v>
      </c>
      <c r="E75" s="27">
        <v>2020</v>
      </c>
      <c r="F75" s="27">
        <v>49</v>
      </c>
      <c r="G75">
        <v>6820</v>
      </c>
    </row>
    <row r="76" spans="1:7" x14ac:dyDescent="0.25">
      <c r="A76" s="472" t="s">
        <v>2</v>
      </c>
      <c r="B76" s="473" t="s">
        <v>26</v>
      </c>
      <c r="C76" s="27" t="s">
        <v>20</v>
      </c>
      <c r="D76" s="293">
        <v>2</v>
      </c>
      <c r="E76" s="27">
        <v>2020</v>
      </c>
      <c r="F76" s="27">
        <v>43</v>
      </c>
      <c r="G76">
        <v>2133</v>
      </c>
    </row>
    <row r="77" spans="1:7" x14ac:dyDescent="0.25">
      <c r="A77" s="472" t="s">
        <v>2</v>
      </c>
      <c r="B77" s="473" t="s">
        <v>29</v>
      </c>
      <c r="C77" s="27" t="s">
        <v>20</v>
      </c>
      <c r="D77" s="293">
        <v>2</v>
      </c>
      <c r="E77" s="27">
        <v>2020</v>
      </c>
      <c r="F77" s="27">
        <v>15</v>
      </c>
      <c r="G77">
        <v>4039</v>
      </c>
    </row>
    <row r="78" spans="1:7" x14ac:dyDescent="0.25">
      <c r="A78" s="472" t="s">
        <v>2</v>
      </c>
      <c r="B78" s="468" t="s">
        <v>33</v>
      </c>
      <c r="C78" s="27" t="s">
        <v>14</v>
      </c>
      <c r="D78" s="37">
        <v>2</v>
      </c>
      <c r="E78" s="27">
        <v>2021</v>
      </c>
      <c r="F78" s="27">
        <v>10</v>
      </c>
      <c r="G78">
        <v>7528</v>
      </c>
    </row>
    <row r="79" spans="1:7" x14ac:dyDescent="0.25">
      <c r="A79" s="472" t="s">
        <v>2</v>
      </c>
      <c r="B79" s="468" t="s">
        <v>37</v>
      </c>
      <c r="C79" s="27" t="s">
        <v>14</v>
      </c>
      <c r="D79" s="27">
        <v>3</v>
      </c>
      <c r="E79" s="27">
        <v>2022</v>
      </c>
      <c r="F79" s="27">
        <v>2</v>
      </c>
      <c r="G79">
        <v>8138</v>
      </c>
    </row>
    <row r="80" spans="1:7" x14ac:dyDescent="0.25">
      <c r="A80" s="472" t="s">
        <v>2</v>
      </c>
      <c r="B80" s="473" t="s">
        <v>45</v>
      </c>
      <c r="C80" s="27" t="s">
        <v>20</v>
      </c>
      <c r="D80" s="293">
        <v>2</v>
      </c>
      <c r="E80" s="27">
        <v>2020</v>
      </c>
      <c r="F80" s="27">
        <v>14</v>
      </c>
      <c r="G80">
        <v>5859</v>
      </c>
    </row>
    <row r="81" spans="1:7" x14ac:dyDescent="0.25">
      <c r="A81" s="472" t="s">
        <v>57</v>
      </c>
      <c r="B81" s="473" t="s">
        <v>61</v>
      </c>
      <c r="C81" s="27" t="s">
        <v>14</v>
      </c>
      <c r="D81" s="293">
        <v>2</v>
      </c>
      <c r="E81" s="27">
        <v>2020</v>
      </c>
      <c r="F81" s="27">
        <v>60</v>
      </c>
      <c r="G81">
        <v>4866</v>
      </c>
    </row>
    <row r="82" spans="1:7" x14ac:dyDescent="0.25">
      <c r="A82" s="472" t="s">
        <v>57</v>
      </c>
      <c r="B82" s="473" t="s">
        <v>66</v>
      </c>
      <c r="C82" s="27" t="s">
        <v>20</v>
      </c>
      <c r="D82" s="293">
        <v>2</v>
      </c>
      <c r="E82" s="27">
        <v>2020</v>
      </c>
      <c r="F82" s="27">
        <v>30</v>
      </c>
      <c r="G82">
        <v>4983</v>
      </c>
    </row>
    <row r="83" spans="1:7" x14ac:dyDescent="0.25">
      <c r="A83" s="472" t="s">
        <v>57</v>
      </c>
      <c r="B83" s="473" t="s">
        <v>70</v>
      </c>
      <c r="C83" s="27" t="s">
        <v>20</v>
      </c>
      <c r="D83" s="293">
        <v>2</v>
      </c>
      <c r="E83" s="27">
        <v>2020</v>
      </c>
      <c r="F83" s="27">
        <v>32</v>
      </c>
      <c r="G83">
        <v>4037</v>
      </c>
    </row>
    <row r="84" spans="1:7" x14ac:dyDescent="0.25">
      <c r="A84" s="472" t="s">
        <v>57</v>
      </c>
      <c r="B84" s="473" t="s">
        <v>74</v>
      </c>
      <c r="C84" s="27" t="s">
        <v>20</v>
      </c>
      <c r="D84" s="293">
        <v>2</v>
      </c>
      <c r="E84" s="27">
        <v>2021</v>
      </c>
      <c r="F84" s="27">
        <v>8</v>
      </c>
      <c r="G84">
        <v>7564</v>
      </c>
    </row>
    <row r="85" spans="1:7" x14ac:dyDescent="0.25">
      <c r="A85" s="472" t="s">
        <v>57</v>
      </c>
      <c r="B85" s="468" t="s">
        <v>78</v>
      </c>
      <c r="C85" s="27" t="s">
        <v>64</v>
      </c>
      <c r="D85" s="37">
        <v>2</v>
      </c>
      <c r="E85" s="27">
        <v>2021</v>
      </c>
      <c r="F85" s="27">
        <v>8</v>
      </c>
      <c r="G85">
        <v>7553</v>
      </c>
    </row>
    <row r="86" spans="1:7" x14ac:dyDescent="0.25">
      <c r="A86" s="472" t="s">
        <v>57</v>
      </c>
      <c r="B86" s="468" t="s">
        <v>81</v>
      </c>
      <c r="C86" s="27" t="s">
        <v>20</v>
      </c>
      <c r="D86" s="27">
        <v>2</v>
      </c>
      <c r="E86" s="27">
        <v>2021</v>
      </c>
      <c r="F86" s="27">
        <v>7</v>
      </c>
      <c r="G86">
        <v>4036</v>
      </c>
    </row>
    <row r="87" spans="1:7" x14ac:dyDescent="0.25">
      <c r="A87" s="472" t="s">
        <v>57</v>
      </c>
      <c r="B87" s="473" t="s">
        <v>85</v>
      </c>
      <c r="C87" s="27" t="s">
        <v>20</v>
      </c>
      <c r="D87" s="293">
        <v>2</v>
      </c>
      <c r="E87" s="27">
        <v>2021</v>
      </c>
      <c r="F87" s="27">
        <v>7</v>
      </c>
      <c r="G87">
        <v>6803</v>
      </c>
    </row>
    <row r="88" spans="1:7" x14ac:dyDescent="0.25">
      <c r="A88" s="472" t="s">
        <v>57</v>
      </c>
      <c r="B88" s="473" t="s">
        <v>88</v>
      </c>
      <c r="C88" s="27" t="s">
        <v>14</v>
      </c>
      <c r="D88" s="293">
        <v>2</v>
      </c>
      <c r="E88" s="27">
        <v>2021</v>
      </c>
      <c r="F88" s="27">
        <v>5</v>
      </c>
      <c r="G88">
        <v>7588</v>
      </c>
    </row>
    <row r="89" spans="1:7" x14ac:dyDescent="0.25">
      <c r="A89" s="472" t="s">
        <v>57</v>
      </c>
      <c r="B89" s="468" t="s">
        <v>92</v>
      </c>
      <c r="C89" s="27" t="s">
        <v>44</v>
      </c>
      <c r="D89" s="293">
        <v>1</v>
      </c>
      <c r="E89" s="27">
        <v>2021</v>
      </c>
      <c r="F89" s="27">
        <v>2</v>
      </c>
      <c r="G89">
        <v>6770</v>
      </c>
    </row>
    <row r="90" spans="1:7" x14ac:dyDescent="0.25">
      <c r="A90" s="472" t="s">
        <v>57</v>
      </c>
      <c r="B90" s="473" t="s">
        <v>95</v>
      </c>
      <c r="C90" s="27" t="s">
        <v>20</v>
      </c>
      <c r="D90" s="37">
        <v>2</v>
      </c>
      <c r="E90" s="27">
        <v>2021</v>
      </c>
      <c r="F90" s="27">
        <v>2</v>
      </c>
      <c r="G90">
        <v>7571</v>
      </c>
    </row>
    <row r="91" spans="1:7" x14ac:dyDescent="0.25">
      <c r="A91" s="472" t="s">
        <v>57</v>
      </c>
      <c r="B91" s="476" t="s">
        <v>99</v>
      </c>
      <c r="C91" s="27" t="s">
        <v>20</v>
      </c>
      <c r="D91" s="293">
        <v>0</v>
      </c>
      <c r="E91" s="27">
        <v>2020</v>
      </c>
      <c r="F91" s="27">
        <v>0</v>
      </c>
      <c r="G91">
        <v>6794</v>
      </c>
    </row>
    <row r="92" spans="1:7" x14ac:dyDescent="0.25">
      <c r="A92" s="472" t="s">
        <v>57</v>
      </c>
      <c r="B92" s="473" t="s">
        <v>102</v>
      </c>
      <c r="C92" s="27" t="s">
        <v>44</v>
      </c>
      <c r="D92" s="293">
        <v>2</v>
      </c>
      <c r="E92" s="27">
        <v>2021</v>
      </c>
      <c r="F92" s="27">
        <v>1</v>
      </c>
      <c r="G92">
        <v>7610</v>
      </c>
    </row>
    <row r="93" spans="1:7" x14ac:dyDescent="0.25">
      <c r="A93" s="472" t="s">
        <v>57</v>
      </c>
      <c r="B93" s="473" t="s">
        <v>105</v>
      </c>
      <c r="C93" s="27" t="s">
        <v>14</v>
      </c>
      <c r="D93" s="293">
        <v>1</v>
      </c>
      <c r="E93" s="27">
        <v>2021</v>
      </c>
      <c r="F93" s="27">
        <v>2</v>
      </c>
      <c r="G93">
        <v>6828</v>
      </c>
    </row>
    <row r="94" spans="1:7" x14ac:dyDescent="0.25">
      <c r="A94" s="472" t="s">
        <v>111</v>
      </c>
      <c r="B94" s="473" t="s">
        <v>115</v>
      </c>
      <c r="C94" s="27" t="s">
        <v>14</v>
      </c>
      <c r="D94" s="293">
        <v>2</v>
      </c>
      <c r="E94" s="27">
        <v>2020</v>
      </c>
      <c r="F94" s="27">
        <v>60</v>
      </c>
      <c r="G94">
        <v>4035</v>
      </c>
    </row>
    <row r="95" spans="1:7" x14ac:dyDescent="0.25">
      <c r="A95" s="472" t="s">
        <v>111</v>
      </c>
      <c r="B95" s="468" t="s">
        <v>118</v>
      </c>
      <c r="C95" s="27" t="s">
        <v>44</v>
      </c>
      <c r="D95" s="37">
        <v>2</v>
      </c>
      <c r="E95" s="27">
        <v>2021</v>
      </c>
      <c r="F95" s="27">
        <v>6</v>
      </c>
      <c r="G95">
        <v>4881</v>
      </c>
    </row>
    <row r="96" spans="1:7" x14ac:dyDescent="0.25">
      <c r="A96" s="472" t="s">
        <v>111</v>
      </c>
      <c r="B96" s="476" t="s">
        <v>121</v>
      </c>
      <c r="C96" s="27" t="s">
        <v>64</v>
      </c>
      <c r="D96" s="293">
        <v>0</v>
      </c>
      <c r="E96" s="27">
        <v>2020</v>
      </c>
      <c r="F96" s="27">
        <v>0</v>
      </c>
      <c r="G96">
        <v>1466</v>
      </c>
    </row>
    <row r="97" spans="1:7" x14ac:dyDescent="0.25">
      <c r="A97" s="472" t="s">
        <v>111</v>
      </c>
      <c r="B97" s="473" t="s">
        <v>125</v>
      </c>
      <c r="C97" s="27" t="s">
        <v>44</v>
      </c>
      <c r="D97" s="293">
        <v>2</v>
      </c>
      <c r="E97" s="27">
        <v>2021</v>
      </c>
      <c r="F97" s="27">
        <v>1</v>
      </c>
      <c r="G97">
        <v>7591</v>
      </c>
    </row>
    <row r="98" spans="1:7" x14ac:dyDescent="0.25">
      <c r="A98" s="472" t="s">
        <v>111</v>
      </c>
      <c r="B98" s="473" t="s">
        <v>127</v>
      </c>
      <c r="C98" s="27" t="s">
        <v>20</v>
      </c>
      <c r="D98" s="293">
        <v>2</v>
      </c>
      <c r="E98" s="27">
        <v>2021</v>
      </c>
      <c r="F98" s="27">
        <v>1</v>
      </c>
      <c r="G98">
        <v>7601</v>
      </c>
    </row>
    <row r="99" spans="1:7" x14ac:dyDescent="0.25">
      <c r="A99" s="472" t="s">
        <v>111</v>
      </c>
      <c r="B99" s="473" t="s">
        <v>129</v>
      </c>
      <c r="C99" s="27" t="s">
        <v>14</v>
      </c>
      <c r="D99" s="293">
        <v>1</v>
      </c>
      <c r="E99" s="27">
        <v>2020</v>
      </c>
      <c r="F99" s="27">
        <v>7</v>
      </c>
      <c r="G99">
        <v>6790</v>
      </c>
    </row>
    <row r="100" spans="1:7" x14ac:dyDescent="0.25">
      <c r="A100" s="472" t="s">
        <v>111</v>
      </c>
      <c r="B100" s="473" t="s">
        <v>132</v>
      </c>
      <c r="C100" s="27" t="s">
        <v>20</v>
      </c>
      <c r="D100" s="293">
        <v>1</v>
      </c>
      <c r="E100" s="27">
        <v>2020</v>
      </c>
      <c r="F100" s="27">
        <v>26</v>
      </c>
      <c r="G100">
        <v>2309</v>
      </c>
    </row>
    <row r="101" spans="1:7" x14ac:dyDescent="0.25">
      <c r="A101" s="472" t="s">
        <v>111</v>
      </c>
      <c r="B101" s="473" t="s">
        <v>134</v>
      </c>
      <c r="C101" s="27" t="s">
        <v>20</v>
      </c>
      <c r="D101" s="293">
        <v>1</v>
      </c>
      <c r="E101" s="27">
        <v>2021</v>
      </c>
      <c r="F101" s="27">
        <v>6</v>
      </c>
      <c r="G101">
        <v>4040</v>
      </c>
    </row>
    <row r="102" spans="1:7" x14ac:dyDescent="0.25">
      <c r="A102" s="472" t="s">
        <v>111</v>
      </c>
      <c r="B102" s="468" t="s">
        <v>137</v>
      </c>
      <c r="C102" s="27" t="s">
        <v>20</v>
      </c>
      <c r="D102" s="27">
        <v>1</v>
      </c>
      <c r="E102" s="27">
        <v>2021</v>
      </c>
      <c r="F102" s="27">
        <v>4</v>
      </c>
      <c r="G102">
        <v>4068</v>
      </c>
    </row>
    <row r="103" spans="1:7" x14ac:dyDescent="0.25">
      <c r="A103" s="472" t="s">
        <v>111</v>
      </c>
      <c r="B103" s="468" t="s">
        <v>139</v>
      </c>
      <c r="C103" s="27" t="s">
        <v>20</v>
      </c>
      <c r="D103" s="27">
        <v>1</v>
      </c>
      <c r="E103" s="27">
        <v>2021</v>
      </c>
      <c r="F103" s="27">
        <v>2</v>
      </c>
      <c r="G103">
        <v>5110</v>
      </c>
    </row>
    <row r="104" spans="1:7" x14ac:dyDescent="0.25">
      <c r="A104" s="472" t="s">
        <v>111</v>
      </c>
      <c r="B104" s="473" t="s">
        <v>142</v>
      </c>
      <c r="C104" s="27" t="s">
        <v>14</v>
      </c>
      <c r="D104" s="293">
        <v>1</v>
      </c>
      <c r="E104" s="27">
        <v>2020</v>
      </c>
      <c r="F104" s="27">
        <v>8</v>
      </c>
      <c r="G104">
        <v>5892</v>
      </c>
    </row>
    <row r="105" spans="1:7" x14ac:dyDescent="0.25">
      <c r="A105" s="472" t="s">
        <v>111</v>
      </c>
      <c r="B105" s="473" t="s">
        <v>554</v>
      </c>
      <c r="C105" s="27" t="s">
        <v>20</v>
      </c>
      <c r="D105" s="293">
        <v>2</v>
      </c>
      <c r="E105" s="27">
        <v>2021</v>
      </c>
      <c r="F105" s="27">
        <v>1</v>
      </c>
      <c r="G105">
        <v>7547</v>
      </c>
    </row>
    <row r="106" spans="1:7" x14ac:dyDescent="0.25">
      <c r="A106" s="472" t="s">
        <v>111</v>
      </c>
      <c r="B106" s="473" t="s">
        <v>146</v>
      </c>
      <c r="C106" s="27" t="s">
        <v>20</v>
      </c>
      <c r="D106" s="293">
        <v>2</v>
      </c>
      <c r="E106" s="27">
        <v>2020</v>
      </c>
      <c r="F106" s="27">
        <v>23</v>
      </c>
      <c r="G106">
        <v>1689</v>
      </c>
    </row>
    <row r="107" spans="1:7" x14ac:dyDescent="0.25">
      <c r="A107" s="472" t="s">
        <v>111</v>
      </c>
      <c r="B107" s="477" t="s">
        <v>149</v>
      </c>
      <c r="C107" s="27" t="s">
        <v>14</v>
      </c>
      <c r="D107" s="293">
        <v>2</v>
      </c>
      <c r="E107" s="27">
        <v>2021</v>
      </c>
      <c r="F107" s="27">
        <v>19</v>
      </c>
      <c r="G107">
        <v>6151</v>
      </c>
    </row>
    <row r="108" spans="1:7" x14ac:dyDescent="0.25">
      <c r="A108" s="472" t="s">
        <v>261</v>
      </c>
      <c r="B108" s="473" t="s">
        <v>160</v>
      </c>
      <c r="C108" s="27" t="s">
        <v>14</v>
      </c>
      <c r="D108" s="293">
        <v>2</v>
      </c>
      <c r="E108" s="27">
        <v>2020</v>
      </c>
      <c r="F108" s="27">
        <v>21</v>
      </c>
      <c r="G108">
        <v>4137</v>
      </c>
    </row>
    <row r="109" spans="1:7" x14ac:dyDescent="0.25">
      <c r="A109" s="472" t="s">
        <v>261</v>
      </c>
      <c r="B109" s="473" t="s">
        <v>164</v>
      </c>
      <c r="C109" s="27" t="s">
        <v>44</v>
      </c>
      <c r="D109" s="293">
        <v>2</v>
      </c>
      <c r="E109" s="27">
        <v>2020</v>
      </c>
      <c r="F109" s="27">
        <v>27</v>
      </c>
      <c r="G109">
        <v>4046</v>
      </c>
    </row>
    <row r="110" spans="1:7" x14ac:dyDescent="0.25">
      <c r="A110" s="472" t="s">
        <v>261</v>
      </c>
      <c r="B110" s="468" t="s">
        <v>168</v>
      </c>
      <c r="C110" s="27" t="s">
        <v>44</v>
      </c>
      <c r="D110" s="27">
        <v>1</v>
      </c>
      <c r="E110" s="27">
        <v>2021</v>
      </c>
      <c r="F110" s="27">
        <v>3</v>
      </c>
      <c r="G110">
        <v>6904</v>
      </c>
    </row>
    <row r="111" spans="1:7" x14ac:dyDescent="0.25">
      <c r="A111" s="472" t="s">
        <v>261</v>
      </c>
      <c r="B111" s="473" t="s">
        <v>173</v>
      </c>
      <c r="C111" s="27" t="s">
        <v>14</v>
      </c>
      <c r="D111" s="293">
        <v>2</v>
      </c>
      <c r="E111" s="27">
        <v>2020</v>
      </c>
      <c r="F111" s="27">
        <v>15</v>
      </c>
      <c r="G111">
        <v>6813</v>
      </c>
    </row>
    <row r="112" spans="1:7" x14ac:dyDescent="0.25">
      <c r="A112" s="472" t="s">
        <v>261</v>
      </c>
      <c r="B112" s="473" t="s">
        <v>175</v>
      </c>
      <c r="C112" s="27" t="s">
        <v>20</v>
      </c>
      <c r="D112" s="293">
        <v>2</v>
      </c>
      <c r="E112" s="27">
        <v>2020</v>
      </c>
      <c r="F112" s="27">
        <v>14</v>
      </c>
      <c r="G112">
        <v>6786</v>
      </c>
    </row>
    <row r="113" spans="1:7" x14ac:dyDescent="0.25">
      <c r="A113" s="472" t="s">
        <v>261</v>
      </c>
      <c r="B113" s="473" t="s">
        <v>177</v>
      </c>
      <c r="C113" s="27" t="s">
        <v>14</v>
      </c>
      <c r="D113" s="293">
        <v>1</v>
      </c>
      <c r="E113" s="27">
        <v>2021</v>
      </c>
      <c r="F113" s="27">
        <v>11</v>
      </c>
      <c r="G113">
        <v>2431</v>
      </c>
    </row>
    <row r="114" spans="1:7" x14ac:dyDescent="0.25">
      <c r="A114" s="472" t="s">
        <v>261</v>
      </c>
      <c r="B114" s="468" t="s">
        <v>180</v>
      </c>
      <c r="C114" s="27" t="s">
        <v>20</v>
      </c>
      <c r="D114" s="27">
        <v>3</v>
      </c>
      <c r="E114" s="27">
        <v>2022</v>
      </c>
      <c r="F114" s="27">
        <v>8</v>
      </c>
      <c r="G114">
        <v>8135</v>
      </c>
    </row>
    <row r="115" spans="1:7" x14ac:dyDescent="0.25">
      <c r="A115" s="472" t="s">
        <v>261</v>
      </c>
      <c r="B115" s="468" t="s">
        <v>183</v>
      </c>
      <c r="C115" s="27" t="s">
        <v>20</v>
      </c>
      <c r="D115" s="27">
        <v>3</v>
      </c>
      <c r="E115" s="27">
        <v>2022</v>
      </c>
      <c r="F115" s="27">
        <v>4</v>
      </c>
      <c r="G115">
        <v>8144</v>
      </c>
    </row>
    <row r="116" spans="1:7" x14ac:dyDescent="0.25">
      <c r="A116" s="472" t="s">
        <v>261</v>
      </c>
      <c r="B116" s="468" t="s">
        <v>187</v>
      </c>
      <c r="C116" s="27" t="s">
        <v>20</v>
      </c>
      <c r="D116" s="27">
        <v>3</v>
      </c>
      <c r="E116" s="27">
        <v>2022</v>
      </c>
      <c r="F116">
        <v>3</v>
      </c>
      <c r="G116">
        <v>8168</v>
      </c>
    </row>
  </sheetData>
  <conditionalFormatting sqref="D44">
    <cfRule type="cellIs" dxfId="64" priority="22" operator="equal">
      <formula>1</formula>
    </cfRule>
  </conditionalFormatting>
  <conditionalFormatting sqref="D44">
    <cfRule type="cellIs" dxfId="63" priority="23" operator="equal">
      <formula>0</formula>
    </cfRule>
  </conditionalFormatting>
  <conditionalFormatting sqref="D44">
    <cfRule type="cellIs" dxfId="62" priority="24" operator="equal">
      <formula>1</formula>
    </cfRule>
  </conditionalFormatting>
  <conditionalFormatting sqref="D45 D47 D53 D56">
    <cfRule type="cellIs" dxfId="61" priority="13" operator="equal">
      <formula>1</formula>
    </cfRule>
  </conditionalFormatting>
  <conditionalFormatting sqref="D56">
    <cfRule type="cellIs" dxfId="60" priority="14" operator="equal">
      <formula>0</formula>
    </cfRule>
  </conditionalFormatting>
  <conditionalFormatting sqref="D56">
    <cfRule type="cellIs" dxfId="59" priority="15" operator="equal">
      <formula>1</formula>
    </cfRule>
  </conditionalFormatting>
  <conditionalFormatting sqref="D45">
    <cfRule type="cellIs" dxfId="58" priority="16" operator="equal">
      <formula>0</formula>
    </cfRule>
  </conditionalFormatting>
  <conditionalFormatting sqref="D45">
    <cfRule type="cellIs" dxfId="57" priority="17" operator="equal">
      <formula>1</formula>
    </cfRule>
  </conditionalFormatting>
  <conditionalFormatting sqref="D56">
    <cfRule type="cellIs" dxfId="56" priority="18" operator="equal">
      <formula>0</formula>
    </cfRule>
  </conditionalFormatting>
  <conditionalFormatting sqref="D56">
    <cfRule type="cellIs" dxfId="55" priority="19" operator="equal">
      <formula>1</formula>
    </cfRule>
  </conditionalFormatting>
  <conditionalFormatting sqref="D75">
    <cfRule type="cellIs" dxfId="54" priority="9" operator="equal">
      <formula>1</formula>
    </cfRule>
  </conditionalFormatting>
  <conditionalFormatting sqref="D84">
    <cfRule type="cellIs" dxfId="53" priority="8" operator="equal">
      <formula>1</formula>
    </cfRule>
  </conditionalFormatting>
  <conditionalFormatting sqref="D100">
    <cfRule type="cellIs" dxfId="52" priority="7" operator="equal">
      <formula>1</formula>
    </cfRule>
  </conditionalFormatting>
  <conditionalFormatting sqref="D107">
    <cfRule type="cellIs" dxfId="51" priority="4" operator="equal">
      <formula>1</formula>
    </cfRule>
  </conditionalFormatting>
  <conditionalFormatting sqref="D107">
    <cfRule type="cellIs" dxfId="50" priority="5" operator="equal">
      <formula>0</formula>
    </cfRule>
  </conditionalFormatting>
  <conditionalFormatting sqref="D107">
    <cfRule type="cellIs" dxfId="49" priority="6" operator="equal">
      <formula>1</formula>
    </cfRule>
  </conditionalFormatting>
  <conditionalFormatting sqref="D108">
    <cfRule type="cellIs" dxfId="48" priority="1" operator="equal">
      <formula>1</formula>
    </cfRule>
  </conditionalFormatting>
  <conditionalFormatting sqref="D108">
    <cfRule type="cellIs" dxfId="47" priority="2" operator="equal">
      <formula>0</formula>
    </cfRule>
  </conditionalFormatting>
  <conditionalFormatting sqref="D108">
    <cfRule type="cellIs" dxfId="46" priority="3" operator="equal">
      <formula>1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7"/>
  <sheetViews>
    <sheetView showGridLines="0" topLeftCell="C1" workbookViewId="0"/>
  </sheetViews>
  <sheetFormatPr defaultColWidth="11.25" defaultRowHeight="15" customHeight="1" x14ac:dyDescent="0.25"/>
  <cols>
    <col min="1" max="2" width="11.25" hidden="1"/>
  </cols>
  <sheetData>
    <row r="1" spans="1:2" ht="15.75" x14ac:dyDescent="0.25">
      <c r="A1" s="466" t="s">
        <v>359</v>
      </c>
      <c r="B1" s="467" t="s">
        <v>550</v>
      </c>
    </row>
    <row r="3" spans="1:2" ht="15.75" x14ac:dyDescent="0.25">
      <c r="A3" s="458" t="s">
        <v>236</v>
      </c>
      <c r="B3" s="459" t="s">
        <v>547</v>
      </c>
    </row>
    <row r="4" spans="1:2" ht="15.75" x14ac:dyDescent="0.25">
      <c r="A4" s="460" t="s">
        <v>156</v>
      </c>
      <c r="B4" s="461">
        <v>137</v>
      </c>
    </row>
    <row r="5" spans="1:2" ht="15.75" x14ac:dyDescent="0.25">
      <c r="A5" s="462" t="s">
        <v>197</v>
      </c>
      <c r="B5" s="463">
        <v>174</v>
      </c>
    </row>
    <row r="6" spans="1:2" ht="15.75" x14ac:dyDescent="0.25">
      <c r="A6" s="462" t="s">
        <v>2</v>
      </c>
      <c r="B6" s="463">
        <v>175</v>
      </c>
    </row>
    <row r="7" spans="1:2" ht="15.75" x14ac:dyDescent="0.25">
      <c r="A7" s="462" t="s">
        <v>416</v>
      </c>
      <c r="B7" s="463">
        <v>26</v>
      </c>
    </row>
    <row r="8" spans="1:2" ht="15.75" x14ac:dyDescent="0.25">
      <c r="A8" s="462" t="s">
        <v>480</v>
      </c>
      <c r="B8" s="463">
        <v>2</v>
      </c>
    </row>
    <row r="9" spans="1:2" ht="15.75" x14ac:dyDescent="0.25">
      <c r="A9" s="462" t="s">
        <v>57</v>
      </c>
      <c r="B9" s="463">
        <v>138</v>
      </c>
    </row>
    <row r="10" spans="1:2" ht="15.75" x14ac:dyDescent="0.25">
      <c r="A10" s="462" t="s">
        <v>111</v>
      </c>
      <c r="B10" s="463">
        <v>212</v>
      </c>
    </row>
    <row r="11" spans="1:2" ht="15.75" x14ac:dyDescent="0.25">
      <c r="A11" s="462" t="s">
        <v>0</v>
      </c>
      <c r="B11" s="463">
        <v>195</v>
      </c>
    </row>
    <row r="12" spans="1:2" ht="15.75" x14ac:dyDescent="0.25">
      <c r="A12" s="462" t="s">
        <v>195</v>
      </c>
      <c r="B12" s="463">
        <v>117</v>
      </c>
    </row>
    <row r="13" spans="1:2" ht="15.75" x14ac:dyDescent="0.25">
      <c r="A13" s="462" t="s">
        <v>109</v>
      </c>
      <c r="B13" s="463">
        <v>160</v>
      </c>
    </row>
    <row r="14" spans="1:2" ht="15.75" x14ac:dyDescent="0.25">
      <c r="A14" s="462" t="s">
        <v>55</v>
      </c>
      <c r="B14" s="463">
        <v>212</v>
      </c>
    </row>
    <row r="15" spans="1:2" ht="15.75" x14ac:dyDescent="0.25">
      <c r="A15" s="462" t="s">
        <v>232</v>
      </c>
      <c r="B15" s="463">
        <v>161</v>
      </c>
    </row>
    <row r="16" spans="1:2" ht="15" customHeight="1" x14ac:dyDescent="0.25">
      <c r="A16" s="462" t="s">
        <v>549</v>
      </c>
      <c r="B16" s="463">
        <v>273</v>
      </c>
    </row>
    <row r="17" spans="1:2" ht="15" customHeight="1" x14ac:dyDescent="0.25">
      <c r="A17" s="464" t="s">
        <v>546</v>
      </c>
      <c r="B17" s="465">
        <v>1982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5"/>
  <sheetViews>
    <sheetView topLeftCell="A82" workbookViewId="0">
      <selection activeCell="M121" sqref="M121"/>
    </sheetView>
  </sheetViews>
  <sheetFormatPr defaultColWidth="11.25" defaultRowHeight="15" customHeight="1" x14ac:dyDescent="0.25"/>
  <cols>
    <col min="1" max="1" width="17.75" customWidth="1"/>
    <col min="2" max="2" width="7.125" customWidth="1"/>
    <col min="3" max="3" width="10" customWidth="1"/>
    <col min="4" max="4" width="13.125" customWidth="1"/>
    <col min="5" max="5" width="16" customWidth="1"/>
    <col min="6" max="6" width="16.125" customWidth="1"/>
    <col min="7" max="7" width="7.75" customWidth="1"/>
    <col min="8" max="9" width="25" customWidth="1"/>
    <col min="10" max="10" width="7.5" customWidth="1"/>
    <col min="11" max="11" width="9.5" customWidth="1"/>
    <col min="12" max="12" width="12.75" customWidth="1"/>
    <col min="13" max="13" width="18.125" customWidth="1"/>
    <col min="14" max="14" width="14" customWidth="1"/>
    <col min="15" max="27" width="10.5" customWidth="1"/>
  </cols>
  <sheetData>
    <row r="1" spans="1:14" ht="15.75" customHeight="1" x14ac:dyDescent="0.25">
      <c r="D1" s="1"/>
      <c r="L1" s="1"/>
    </row>
    <row r="2" spans="1:14" ht="15.75" customHeight="1" x14ac:dyDescent="0.25">
      <c r="A2" s="469" t="s">
        <v>0</v>
      </c>
      <c r="B2" s="2" t="s">
        <v>1</v>
      </c>
      <c r="C2" s="3"/>
      <c r="D2" s="4"/>
      <c r="E2" s="5"/>
      <c r="F2" s="6"/>
      <c r="H2" s="7"/>
      <c r="I2" s="8" t="s">
        <v>2</v>
      </c>
      <c r="J2" s="9" t="s">
        <v>3</v>
      </c>
      <c r="K2" s="10"/>
      <c r="L2" s="11"/>
      <c r="M2" s="12"/>
      <c r="N2" s="13"/>
    </row>
    <row r="3" spans="1:14" ht="15.75" customHeight="1" x14ac:dyDescent="0.25">
      <c r="A3" s="14" t="s">
        <v>4</v>
      </c>
      <c r="B3" s="15">
        <f>B32</f>
        <v>245</v>
      </c>
      <c r="C3" s="15"/>
      <c r="D3" s="1"/>
      <c r="F3" s="16"/>
      <c r="H3" s="17"/>
      <c r="I3" s="18" t="s">
        <v>4</v>
      </c>
      <c r="J3" s="19">
        <f>J32</f>
        <v>187</v>
      </c>
      <c r="K3" s="19"/>
      <c r="L3" s="1"/>
      <c r="N3" s="20"/>
    </row>
    <row r="4" spans="1:14" ht="15.75" customHeight="1" x14ac:dyDescent="0.25">
      <c r="A4" s="14" t="s">
        <v>5</v>
      </c>
      <c r="B4" s="15">
        <f>200-B3</f>
        <v>-45</v>
      </c>
      <c r="C4" s="15"/>
      <c r="D4" s="1"/>
      <c r="F4" s="16"/>
      <c r="H4" s="17"/>
      <c r="I4" s="18" t="s">
        <v>5</v>
      </c>
      <c r="J4" s="19">
        <f>200-J3</f>
        <v>13</v>
      </c>
      <c r="K4" s="19"/>
      <c r="L4" s="1"/>
      <c r="N4" s="20"/>
    </row>
    <row r="5" spans="1:14" ht="15.75" customHeight="1" x14ac:dyDescent="0.25">
      <c r="A5" s="14" t="s">
        <v>6</v>
      </c>
      <c r="B5" s="21">
        <v>21</v>
      </c>
      <c r="C5" s="15"/>
      <c r="D5" s="1"/>
      <c r="F5" s="16"/>
      <c r="H5" s="17"/>
      <c r="I5" s="18" t="s">
        <v>6</v>
      </c>
      <c r="J5" s="22">
        <v>20</v>
      </c>
      <c r="K5" s="19"/>
      <c r="L5" s="1"/>
      <c r="N5" s="20"/>
    </row>
    <row r="6" spans="1:14" ht="15.75" customHeight="1" x14ac:dyDescent="0.25">
      <c r="A6" s="23" t="s">
        <v>7</v>
      </c>
      <c r="B6" s="24" t="s">
        <v>8</v>
      </c>
      <c r="C6" s="24" t="s">
        <v>9</v>
      </c>
      <c r="D6" s="1" t="s">
        <v>10</v>
      </c>
      <c r="E6" s="24" t="s">
        <v>11</v>
      </c>
      <c r="F6" s="16" t="s">
        <v>12</v>
      </c>
      <c r="H6" s="17"/>
      <c r="I6" s="25" t="s">
        <v>7</v>
      </c>
      <c r="J6" s="24" t="s">
        <v>8</v>
      </c>
      <c r="K6" s="24" t="s">
        <v>4</v>
      </c>
      <c r="L6" s="1" t="s">
        <v>10</v>
      </c>
      <c r="M6" s="24" t="s">
        <v>11</v>
      </c>
      <c r="N6" s="20" t="s">
        <v>12</v>
      </c>
    </row>
    <row r="7" spans="1:14" ht="15.75" customHeight="1" x14ac:dyDescent="0.25">
      <c r="A7" s="26" t="s">
        <v>13</v>
      </c>
      <c r="B7" s="27" t="s">
        <v>14</v>
      </c>
      <c r="C7" s="27">
        <v>63</v>
      </c>
      <c r="D7" s="28">
        <v>2</v>
      </c>
      <c r="E7" s="27" t="s">
        <v>15</v>
      </c>
      <c r="F7" s="29" t="s">
        <v>16</v>
      </c>
      <c r="H7" s="30"/>
      <c r="I7" s="30" t="s">
        <v>17</v>
      </c>
      <c r="J7" s="27" t="s">
        <v>14</v>
      </c>
      <c r="K7" s="27">
        <v>54</v>
      </c>
      <c r="L7" s="28">
        <v>1</v>
      </c>
      <c r="M7" s="27" t="s">
        <v>18</v>
      </c>
      <c r="N7" s="17" t="s">
        <v>16</v>
      </c>
    </row>
    <row r="8" spans="1:14" ht="15.75" customHeight="1" x14ac:dyDescent="0.25">
      <c r="A8" s="30" t="s">
        <v>19</v>
      </c>
      <c r="B8" s="27" t="s">
        <v>20</v>
      </c>
      <c r="C8" s="27">
        <v>43</v>
      </c>
      <c r="D8" s="27">
        <v>2</v>
      </c>
      <c r="E8" s="27" t="s">
        <v>21</v>
      </c>
      <c r="F8" s="7" t="s">
        <v>16</v>
      </c>
      <c r="H8" s="30"/>
      <c r="I8" s="31" t="s">
        <v>22</v>
      </c>
      <c r="J8" s="27" t="s">
        <v>14</v>
      </c>
      <c r="K8" s="27">
        <v>49</v>
      </c>
      <c r="L8" s="28">
        <v>2</v>
      </c>
      <c r="M8" s="27" t="s">
        <v>23</v>
      </c>
      <c r="N8" s="27" t="s">
        <v>16</v>
      </c>
    </row>
    <row r="9" spans="1:14" ht="15.75" customHeight="1" x14ac:dyDescent="0.25">
      <c r="A9" s="32" t="s">
        <v>24</v>
      </c>
      <c r="B9" s="27" t="s">
        <v>14</v>
      </c>
      <c r="C9" s="27">
        <v>38</v>
      </c>
      <c r="D9" s="28">
        <v>2</v>
      </c>
      <c r="E9" s="27" t="s">
        <v>25</v>
      </c>
      <c r="F9" s="33" t="s">
        <v>16</v>
      </c>
      <c r="H9" s="30"/>
      <c r="I9" s="30" t="s">
        <v>26</v>
      </c>
      <c r="J9" s="27" t="s">
        <v>20</v>
      </c>
      <c r="K9" s="27">
        <v>43</v>
      </c>
      <c r="L9" s="28">
        <v>2</v>
      </c>
      <c r="M9" s="27" t="s">
        <v>21</v>
      </c>
      <c r="N9" s="34" t="s">
        <v>16</v>
      </c>
    </row>
    <row r="10" spans="1:14" ht="15.75" customHeight="1" x14ac:dyDescent="0.25">
      <c r="A10" s="35" t="s">
        <v>27</v>
      </c>
      <c r="B10" s="27" t="s">
        <v>14</v>
      </c>
      <c r="C10" s="27">
        <v>64</v>
      </c>
      <c r="D10" s="28">
        <v>2</v>
      </c>
      <c r="E10" s="27" t="s">
        <v>28</v>
      </c>
      <c r="F10" s="29" t="s">
        <v>16</v>
      </c>
      <c r="H10" s="30"/>
      <c r="I10" s="30" t="s">
        <v>29</v>
      </c>
      <c r="J10" s="27" t="s">
        <v>20</v>
      </c>
      <c r="K10" s="27">
        <v>15</v>
      </c>
      <c r="L10" s="28">
        <v>2</v>
      </c>
      <c r="M10" s="27" t="s">
        <v>30</v>
      </c>
      <c r="N10" s="7" t="s">
        <v>16</v>
      </c>
    </row>
    <row r="11" spans="1:14" ht="15.75" customHeight="1" x14ac:dyDescent="0.25">
      <c r="A11" s="36" t="s">
        <v>31</v>
      </c>
      <c r="B11" s="27" t="s">
        <v>20</v>
      </c>
      <c r="C11" s="27">
        <v>12</v>
      </c>
      <c r="D11" s="28">
        <v>2</v>
      </c>
      <c r="E11" s="27" t="s">
        <v>32</v>
      </c>
      <c r="F11" s="7" t="s">
        <v>16</v>
      </c>
      <c r="H11" s="30"/>
      <c r="I11" s="36" t="s">
        <v>33</v>
      </c>
      <c r="J11" s="27" t="s">
        <v>14</v>
      </c>
      <c r="K11" s="27">
        <v>10</v>
      </c>
      <c r="L11" s="37">
        <v>2</v>
      </c>
      <c r="M11" s="27" t="s">
        <v>34</v>
      </c>
      <c r="N11" s="27" t="s">
        <v>16</v>
      </c>
    </row>
    <row r="12" spans="1:14" ht="15.75" customHeight="1" x14ac:dyDescent="0.25">
      <c r="A12" s="32" t="s">
        <v>35</v>
      </c>
      <c r="B12" s="27" t="s">
        <v>20</v>
      </c>
      <c r="C12" s="27">
        <v>7</v>
      </c>
      <c r="D12" s="28">
        <v>1</v>
      </c>
      <c r="E12" s="27" t="s">
        <v>36</v>
      </c>
      <c r="F12" s="33" t="s">
        <v>16</v>
      </c>
      <c r="H12" s="36"/>
      <c r="I12" s="36" t="s">
        <v>37</v>
      </c>
      <c r="J12" s="27" t="s">
        <v>14</v>
      </c>
      <c r="K12" s="27">
        <v>2</v>
      </c>
      <c r="L12" s="27">
        <v>3</v>
      </c>
      <c r="M12" s="27" t="s">
        <v>38</v>
      </c>
      <c r="N12" s="27" t="s">
        <v>16</v>
      </c>
    </row>
    <row r="13" spans="1:14" ht="15.75" customHeight="1" x14ac:dyDescent="0.25">
      <c r="A13" s="30" t="s">
        <v>39</v>
      </c>
      <c r="B13" s="27" t="s">
        <v>14</v>
      </c>
      <c r="C13" s="27">
        <v>6</v>
      </c>
      <c r="D13" s="28">
        <v>1</v>
      </c>
      <c r="E13" s="27" t="s">
        <v>40</v>
      </c>
      <c r="F13" s="17" t="s">
        <v>16</v>
      </c>
      <c r="H13" s="30"/>
    </row>
    <row r="14" spans="1:14" ht="15.75" customHeight="1" x14ac:dyDescent="0.25">
      <c r="A14" s="38" t="s">
        <v>41</v>
      </c>
      <c r="B14" s="27" t="s">
        <v>20</v>
      </c>
      <c r="C14" s="27">
        <v>4</v>
      </c>
      <c r="D14" s="37">
        <v>1</v>
      </c>
      <c r="E14" s="27" t="s">
        <v>42</v>
      </c>
      <c r="F14" s="39" t="s">
        <v>16</v>
      </c>
      <c r="H14" s="30"/>
    </row>
    <row r="15" spans="1:14" ht="15.75" customHeight="1" x14ac:dyDescent="0.25">
      <c r="A15" s="36" t="s">
        <v>43</v>
      </c>
      <c r="B15" s="27" t="s">
        <v>44</v>
      </c>
      <c r="C15" s="27">
        <v>4</v>
      </c>
      <c r="D15" s="27">
        <v>1</v>
      </c>
      <c r="E15" s="27" t="s">
        <v>42</v>
      </c>
      <c r="F15" s="27" t="s">
        <v>16</v>
      </c>
      <c r="H15" s="30"/>
      <c r="I15" s="30" t="s">
        <v>45</v>
      </c>
      <c r="J15" s="27" t="s">
        <v>20</v>
      </c>
      <c r="K15" s="27">
        <v>14</v>
      </c>
      <c r="L15" s="28">
        <v>2</v>
      </c>
      <c r="M15" s="27" t="s">
        <v>46</v>
      </c>
      <c r="N15" s="7" t="s">
        <v>16</v>
      </c>
    </row>
    <row r="16" spans="1:14" ht="15.75" customHeight="1" x14ac:dyDescent="0.25">
      <c r="A16" s="30" t="s">
        <v>47</v>
      </c>
      <c r="B16" s="27" t="s">
        <v>14</v>
      </c>
      <c r="C16" s="27">
        <v>2</v>
      </c>
      <c r="D16" s="28">
        <v>1</v>
      </c>
      <c r="E16" s="27" t="s">
        <v>48</v>
      </c>
      <c r="F16" s="7" t="s">
        <v>16</v>
      </c>
      <c r="H16" s="30"/>
      <c r="L16" s="28"/>
      <c r="N16" s="40"/>
    </row>
    <row r="17" spans="1:14" ht="15.75" customHeight="1" x14ac:dyDescent="0.25">
      <c r="A17" s="41" t="s">
        <v>49</v>
      </c>
      <c r="B17" s="27" t="s">
        <v>44</v>
      </c>
      <c r="C17" s="27">
        <v>1</v>
      </c>
      <c r="D17" s="27">
        <v>1</v>
      </c>
      <c r="E17" s="27" t="s">
        <v>48</v>
      </c>
      <c r="F17" s="27" t="s">
        <v>50</v>
      </c>
      <c r="H17" s="30"/>
      <c r="I17" s="30"/>
      <c r="L17" s="28"/>
      <c r="N17" s="40"/>
    </row>
    <row r="18" spans="1:14" ht="15.75" customHeight="1" x14ac:dyDescent="0.25">
      <c r="A18" s="36" t="s">
        <v>51</v>
      </c>
      <c r="B18" s="27" t="s">
        <v>20</v>
      </c>
      <c r="C18" s="27">
        <v>1</v>
      </c>
      <c r="D18" s="27">
        <v>3</v>
      </c>
      <c r="E18" s="27" t="s">
        <v>52</v>
      </c>
      <c r="F18" s="27" t="s">
        <v>16</v>
      </c>
      <c r="H18" s="30"/>
      <c r="I18" s="42"/>
      <c r="L18" s="37"/>
      <c r="N18" s="43"/>
    </row>
    <row r="19" spans="1:14" ht="15.75" customHeight="1" x14ac:dyDescent="0.25">
      <c r="H19" s="30"/>
      <c r="I19" s="44"/>
      <c r="L19" s="37"/>
      <c r="N19" s="45"/>
    </row>
    <row r="20" spans="1:14" ht="15.75" customHeight="1" x14ac:dyDescent="0.25">
      <c r="A20" s="30"/>
      <c r="D20" s="28"/>
      <c r="F20" s="7"/>
      <c r="H20" s="46"/>
      <c r="I20" s="36"/>
      <c r="L20" s="37"/>
      <c r="N20" s="45"/>
    </row>
    <row r="21" spans="1:14" ht="15.75" customHeight="1" x14ac:dyDescent="0.25">
      <c r="H21" s="30"/>
      <c r="I21" s="47"/>
      <c r="L21" s="28"/>
      <c r="N21" s="45"/>
    </row>
    <row r="22" spans="1:14" ht="15.75" customHeight="1" x14ac:dyDescent="0.25">
      <c r="H22" s="30"/>
      <c r="I22" s="48"/>
      <c r="N22" s="49"/>
    </row>
    <row r="23" spans="1:14" ht="15.75" customHeight="1" x14ac:dyDescent="0.25">
      <c r="A23" s="32"/>
      <c r="D23" s="28"/>
      <c r="F23" s="50"/>
      <c r="I23" s="30"/>
      <c r="L23" s="28"/>
      <c r="N23" s="40"/>
    </row>
    <row r="24" spans="1:14" ht="15.75" customHeight="1" x14ac:dyDescent="0.25">
      <c r="A24" s="30"/>
      <c r="D24" s="28"/>
      <c r="F24" s="7"/>
      <c r="I24" s="51"/>
      <c r="N24" s="52"/>
    </row>
    <row r="25" spans="1:14" ht="15.75" customHeight="1" x14ac:dyDescent="0.25">
      <c r="A25" s="30"/>
      <c r="D25" s="28"/>
      <c r="F25" s="17"/>
    </row>
    <row r="26" spans="1:14" ht="15.75" customHeight="1" x14ac:dyDescent="0.25">
      <c r="A26" s="53"/>
      <c r="D26" s="28"/>
      <c r="F26" s="54"/>
      <c r="I26" s="51"/>
      <c r="N26" s="52"/>
    </row>
    <row r="27" spans="1:14" ht="15.75" customHeight="1" x14ac:dyDescent="0.25">
      <c r="A27" s="55"/>
      <c r="D27" s="28"/>
      <c r="F27" s="7"/>
    </row>
    <row r="28" spans="1:14" ht="15.75" customHeight="1" x14ac:dyDescent="0.25">
      <c r="A28" s="55"/>
      <c r="D28" s="28"/>
      <c r="F28" s="40"/>
      <c r="H28" s="40"/>
      <c r="I28" s="56"/>
      <c r="L28" s="1"/>
      <c r="N28" s="57"/>
    </row>
    <row r="29" spans="1:14" ht="15.75" customHeight="1" x14ac:dyDescent="0.25">
      <c r="A29" s="41"/>
      <c r="D29" s="28"/>
      <c r="F29" s="40"/>
      <c r="H29" s="17"/>
      <c r="I29" s="25"/>
      <c r="L29" s="1"/>
      <c r="N29" s="20"/>
    </row>
    <row r="30" spans="1:14" ht="15.75" customHeight="1" x14ac:dyDescent="0.25">
      <c r="H30" s="17"/>
      <c r="I30" s="25"/>
      <c r="L30" s="1"/>
      <c r="N30" s="20"/>
    </row>
    <row r="31" spans="1:14" ht="15.75" customHeight="1" x14ac:dyDescent="0.25">
      <c r="A31" s="41"/>
      <c r="B31" s="27"/>
      <c r="C31" s="27"/>
      <c r="D31" s="28"/>
      <c r="E31" s="27"/>
      <c r="F31" s="40"/>
      <c r="H31" s="17"/>
      <c r="I31" s="25"/>
      <c r="L31" s="1"/>
      <c r="N31" s="20"/>
    </row>
    <row r="32" spans="1:14" ht="15.75" customHeight="1" x14ac:dyDescent="0.25">
      <c r="A32" s="23" t="s">
        <v>53</v>
      </c>
      <c r="B32" s="24">
        <f>SUM(C7:C31)</f>
        <v>245</v>
      </c>
      <c r="D32" s="1"/>
      <c r="F32" s="16"/>
      <c r="H32" s="17"/>
      <c r="I32" s="25" t="s">
        <v>53</v>
      </c>
      <c r="J32" s="24">
        <f>SUM(K7:K29)</f>
        <v>187</v>
      </c>
      <c r="L32" s="1"/>
      <c r="N32" s="20"/>
    </row>
    <row r="33" spans="1:14" ht="15.75" customHeight="1" x14ac:dyDescent="0.25">
      <c r="A33" s="58" t="s">
        <v>54</v>
      </c>
      <c r="B33" s="59">
        <f>200-B32</f>
        <v>-45</v>
      </c>
      <c r="C33" s="59"/>
      <c r="D33" s="60"/>
      <c r="E33" s="59"/>
      <c r="F33" s="61"/>
      <c r="H33" s="17"/>
      <c r="I33" s="62" t="s">
        <v>54</v>
      </c>
      <c r="J33" s="63">
        <f>200-J32</f>
        <v>13</v>
      </c>
      <c r="K33" s="63"/>
      <c r="L33" s="64"/>
      <c r="M33" s="63"/>
      <c r="N33" s="65"/>
    </row>
    <row r="34" spans="1:14" ht="15.75" customHeight="1" x14ac:dyDescent="0.25">
      <c r="D34" s="1"/>
      <c r="L34" s="1"/>
    </row>
    <row r="35" spans="1:14" ht="15.75" customHeight="1" x14ac:dyDescent="0.25">
      <c r="D35" s="1"/>
      <c r="L35" s="1"/>
    </row>
    <row r="36" spans="1:14" ht="15.75" customHeight="1" x14ac:dyDescent="0.25">
      <c r="A36" s="66" t="s">
        <v>55</v>
      </c>
      <c r="B36" s="67" t="s">
        <v>56</v>
      </c>
      <c r="C36" s="68"/>
      <c r="D36" s="69"/>
      <c r="E36" s="70"/>
      <c r="F36" s="71"/>
      <c r="H36" s="7"/>
      <c r="I36" s="72" t="s">
        <v>57</v>
      </c>
      <c r="J36" s="73" t="s">
        <v>58</v>
      </c>
      <c r="K36" s="74"/>
      <c r="L36" s="75"/>
      <c r="M36" s="76"/>
      <c r="N36" s="77"/>
    </row>
    <row r="37" spans="1:14" ht="15.75" customHeight="1" x14ac:dyDescent="0.25">
      <c r="A37" s="78" t="s">
        <v>4</v>
      </c>
      <c r="B37" s="79">
        <f>B69</f>
        <v>147</v>
      </c>
      <c r="C37" s="79"/>
      <c r="D37" s="1"/>
      <c r="F37" s="80"/>
      <c r="H37" s="17"/>
      <c r="I37" s="81" t="s">
        <v>4</v>
      </c>
      <c r="J37" s="82">
        <f>J69</f>
        <v>164</v>
      </c>
      <c r="K37" s="82"/>
      <c r="L37" s="1"/>
      <c r="N37" s="83"/>
    </row>
    <row r="38" spans="1:14" ht="15.75" customHeight="1" x14ac:dyDescent="0.25">
      <c r="A38" s="78" t="s">
        <v>5</v>
      </c>
      <c r="B38" s="79">
        <f>200-B37</f>
        <v>53</v>
      </c>
      <c r="C38" s="79"/>
      <c r="D38" s="1"/>
      <c r="F38" s="80"/>
      <c r="H38" s="17"/>
      <c r="I38" s="81" t="s">
        <v>5</v>
      </c>
      <c r="J38" s="82">
        <f>200-J37</f>
        <v>36</v>
      </c>
      <c r="K38" s="82"/>
      <c r="L38" s="1"/>
      <c r="N38" s="83"/>
    </row>
    <row r="39" spans="1:14" ht="15.75" customHeight="1" x14ac:dyDescent="0.25">
      <c r="A39" s="78" t="s">
        <v>6</v>
      </c>
      <c r="B39" s="84">
        <v>20</v>
      </c>
      <c r="C39" s="79"/>
      <c r="D39" s="1"/>
      <c r="F39" s="85"/>
      <c r="H39" s="17"/>
      <c r="I39" s="81" t="s">
        <v>6</v>
      </c>
      <c r="J39" s="86">
        <v>20</v>
      </c>
      <c r="K39" s="82"/>
      <c r="L39" s="1"/>
      <c r="N39" s="83"/>
    </row>
    <row r="40" spans="1:14" ht="15.75" customHeight="1" x14ac:dyDescent="0.25">
      <c r="A40" s="87" t="s">
        <v>7</v>
      </c>
      <c r="B40" s="24" t="s">
        <v>8</v>
      </c>
      <c r="C40" s="24" t="s">
        <v>4</v>
      </c>
      <c r="D40" s="1" t="s">
        <v>10</v>
      </c>
      <c r="E40" s="24" t="s">
        <v>11</v>
      </c>
      <c r="F40" s="85" t="s">
        <v>12</v>
      </c>
      <c r="H40" s="17"/>
      <c r="I40" s="88" t="s">
        <v>7</v>
      </c>
      <c r="J40" s="24" t="s">
        <v>8</v>
      </c>
      <c r="K40" s="24" t="s">
        <v>4</v>
      </c>
      <c r="L40" s="1" t="s">
        <v>10</v>
      </c>
      <c r="M40" s="24" t="s">
        <v>11</v>
      </c>
      <c r="N40" s="83" t="s">
        <v>12</v>
      </c>
    </row>
    <row r="41" spans="1:14" ht="15.75" customHeight="1" x14ac:dyDescent="0.25">
      <c r="A41" s="30" t="s">
        <v>59</v>
      </c>
      <c r="B41" s="27" t="s">
        <v>20</v>
      </c>
      <c r="C41" s="27">
        <v>22</v>
      </c>
      <c r="D41" s="28">
        <v>3</v>
      </c>
      <c r="E41" s="468" t="s">
        <v>60</v>
      </c>
      <c r="F41" s="7" t="s">
        <v>16</v>
      </c>
      <c r="H41" s="30"/>
      <c r="I41" s="30" t="s">
        <v>61</v>
      </c>
      <c r="J41" s="27" t="s">
        <v>14</v>
      </c>
      <c r="K41" s="27">
        <v>60</v>
      </c>
      <c r="L41" s="28">
        <v>2</v>
      </c>
      <c r="M41" s="27" t="s">
        <v>62</v>
      </c>
      <c r="N41" s="7" t="s">
        <v>16</v>
      </c>
    </row>
    <row r="42" spans="1:14" ht="15.75" customHeight="1" x14ac:dyDescent="0.25">
      <c r="A42" s="46" t="s">
        <v>63</v>
      </c>
      <c r="B42" s="27" t="s">
        <v>64</v>
      </c>
      <c r="C42" s="27">
        <v>12</v>
      </c>
      <c r="D42" s="28">
        <v>1</v>
      </c>
      <c r="E42" s="27" t="s">
        <v>65</v>
      </c>
      <c r="F42" s="7" t="s">
        <v>16</v>
      </c>
      <c r="H42" s="30"/>
      <c r="I42" s="30" t="s">
        <v>66</v>
      </c>
      <c r="J42" s="27" t="s">
        <v>20</v>
      </c>
      <c r="K42" s="27">
        <v>30</v>
      </c>
      <c r="L42" s="28">
        <v>2</v>
      </c>
      <c r="M42" s="27" t="s">
        <v>67</v>
      </c>
      <c r="N42" s="7" t="s">
        <v>16</v>
      </c>
    </row>
    <row r="43" spans="1:14" ht="15.75" customHeight="1" x14ac:dyDescent="0.25">
      <c r="A43" s="36" t="s">
        <v>68</v>
      </c>
      <c r="B43" s="27" t="s">
        <v>14</v>
      </c>
      <c r="C43" s="27">
        <v>10</v>
      </c>
      <c r="D43" s="27">
        <v>3</v>
      </c>
      <c r="E43" s="27" t="s">
        <v>69</v>
      </c>
      <c r="F43" s="27" t="s">
        <v>16</v>
      </c>
      <c r="H43" s="30"/>
      <c r="I43" s="30" t="s">
        <v>70</v>
      </c>
      <c r="J43" s="27" t="s">
        <v>20</v>
      </c>
      <c r="K43" s="27">
        <v>32</v>
      </c>
      <c r="L43" s="28">
        <v>2</v>
      </c>
      <c r="M43" s="27" t="s">
        <v>71</v>
      </c>
      <c r="N43" s="27" t="s">
        <v>16</v>
      </c>
    </row>
    <row r="44" spans="1:14" ht="15.75" customHeight="1" x14ac:dyDescent="0.25">
      <c r="A44" s="30" t="s">
        <v>72</v>
      </c>
      <c r="B44" s="27" t="s">
        <v>20</v>
      </c>
      <c r="C44" s="27">
        <v>10</v>
      </c>
      <c r="D44" s="28">
        <v>1</v>
      </c>
      <c r="E44" s="27" t="s">
        <v>73</v>
      </c>
      <c r="F44" s="17" t="s">
        <v>16</v>
      </c>
      <c r="H44" s="30"/>
      <c r="I44" s="30" t="s">
        <v>74</v>
      </c>
      <c r="J44" s="27" t="s">
        <v>20</v>
      </c>
      <c r="K44" s="27">
        <v>8</v>
      </c>
      <c r="L44" s="28">
        <v>2</v>
      </c>
      <c r="M44" s="27" t="s">
        <v>75</v>
      </c>
      <c r="N44" s="7" t="s">
        <v>16</v>
      </c>
    </row>
    <row r="45" spans="1:14" ht="15.75" customHeight="1" x14ac:dyDescent="0.25">
      <c r="A45" s="36" t="s">
        <v>76</v>
      </c>
      <c r="B45" s="27" t="s">
        <v>14</v>
      </c>
      <c r="C45" s="27">
        <v>8</v>
      </c>
      <c r="D45" s="27">
        <v>1</v>
      </c>
      <c r="E45" s="27" t="s">
        <v>77</v>
      </c>
      <c r="F45" s="27" t="s">
        <v>16</v>
      </c>
      <c r="H45" s="30"/>
      <c r="I45" s="36" t="s">
        <v>78</v>
      </c>
      <c r="J45" s="27" t="s">
        <v>64</v>
      </c>
      <c r="K45" s="27">
        <v>8</v>
      </c>
      <c r="L45" s="37">
        <v>2</v>
      </c>
      <c r="M45" s="27" t="s">
        <v>75</v>
      </c>
      <c r="N45" s="27" t="s">
        <v>16</v>
      </c>
    </row>
    <row r="46" spans="1:14" ht="15.75" customHeight="1" x14ac:dyDescent="0.25">
      <c r="A46" s="48" t="s">
        <v>79</v>
      </c>
      <c r="B46" s="27" t="s">
        <v>20</v>
      </c>
      <c r="C46" s="27">
        <v>8</v>
      </c>
      <c r="D46" s="27">
        <v>3</v>
      </c>
      <c r="E46" s="27" t="s">
        <v>80</v>
      </c>
      <c r="F46" s="27" t="s">
        <v>16</v>
      </c>
      <c r="H46" s="36"/>
      <c r="I46" s="36" t="s">
        <v>81</v>
      </c>
      <c r="J46" s="27" t="s">
        <v>20</v>
      </c>
      <c r="K46" s="27">
        <v>7</v>
      </c>
      <c r="L46" s="27">
        <v>2</v>
      </c>
      <c r="M46" s="27" t="s">
        <v>82</v>
      </c>
      <c r="N46" s="27" t="s">
        <v>16</v>
      </c>
    </row>
    <row r="47" spans="1:14" ht="15.75" customHeight="1" x14ac:dyDescent="0.25">
      <c r="A47" s="30" t="s">
        <v>83</v>
      </c>
      <c r="B47" s="27" t="s">
        <v>14</v>
      </c>
      <c r="C47" s="27">
        <v>6</v>
      </c>
      <c r="D47" s="28">
        <v>1</v>
      </c>
      <c r="E47" s="27" t="s">
        <v>84</v>
      </c>
      <c r="F47" s="7" t="s">
        <v>16</v>
      </c>
      <c r="H47" s="30"/>
      <c r="I47" s="30" t="s">
        <v>85</v>
      </c>
      <c r="J47" s="27" t="s">
        <v>20</v>
      </c>
      <c r="K47" s="27">
        <v>7</v>
      </c>
      <c r="L47" s="28">
        <v>2</v>
      </c>
      <c r="M47" s="27" t="s">
        <v>82</v>
      </c>
      <c r="N47" s="7" t="s">
        <v>16</v>
      </c>
    </row>
    <row r="48" spans="1:14" ht="15.75" customHeight="1" x14ac:dyDescent="0.25">
      <c r="A48" s="30" t="s">
        <v>86</v>
      </c>
      <c r="B48" s="27" t="s">
        <v>20</v>
      </c>
      <c r="C48" s="27">
        <v>6</v>
      </c>
      <c r="D48" s="28">
        <v>1</v>
      </c>
      <c r="E48" s="27" t="s">
        <v>87</v>
      </c>
      <c r="F48" s="7" t="s">
        <v>16</v>
      </c>
      <c r="H48" s="30"/>
      <c r="I48" s="30" t="s">
        <v>88</v>
      </c>
      <c r="J48" s="27" t="s">
        <v>14</v>
      </c>
      <c r="K48" s="27">
        <v>5</v>
      </c>
      <c r="L48" s="28">
        <v>2</v>
      </c>
      <c r="M48" s="27" t="s">
        <v>89</v>
      </c>
      <c r="N48" s="7" t="s">
        <v>16</v>
      </c>
    </row>
    <row r="49" spans="1:14" ht="15.75" customHeight="1" x14ac:dyDescent="0.25">
      <c r="A49" s="30" t="s">
        <v>90</v>
      </c>
      <c r="B49" s="27" t="s">
        <v>20</v>
      </c>
      <c r="C49" s="27">
        <v>11</v>
      </c>
      <c r="D49" s="28">
        <v>1</v>
      </c>
      <c r="E49" s="27" t="s">
        <v>91</v>
      </c>
      <c r="F49" s="7" t="s">
        <v>16</v>
      </c>
      <c r="H49" s="30"/>
      <c r="I49" s="36" t="s">
        <v>92</v>
      </c>
      <c r="J49" s="27" t="s">
        <v>44</v>
      </c>
      <c r="K49" s="27">
        <v>2</v>
      </c>
      <c r="L49" s="28">
        <v>1</v>
      </c>
      <c r="M49" s="27" t="s">
        <v>48</v>
      </c>
      <c r="N49" s="7" t="s">
        <v>16</v>
      </c>
    </row>
    <row r="50" spans="1:14" ht="15.75" customHeight="1" x14ac:dyDescent="0.25">
      <c r="A50" s="89" t="s">
        <v>93</v>
      </c>
      <c r="B50" s="27" t="s">
        <v>44</v>
      </c>
      <c r="C50" s="27">
        <v>4</v>
      </c>
      <c r="D50" s="37">
        <v>2</v>
      </c>
      <c r="E50" s="27" t="s">
        <v>94</v>
      </c>
      <c r="F50" s="27" t="s">
        <v>16</v>
      </c>
      <c r="H50" s="30"/>
      <c r="I50" s="30" t="s">
        <v>95</v>
      </c>
      <c r="J50" s="27" t="s">
        <v>20</v>
      </c>
      <c r="K50" s="27">
        <v>2</v>
      </c>
      <c r="L50" s="37">
        <v>2</v>
      </c>
      <c r="M50" s="27" t="s">
        <v>96</v>
      </c>
      <c r="N50" s="7" t="s">
        <v>16</v>
      </c>
    </row>
    <row r="51" spans="1:14" ht="15.75" customHeight="1" x14ac:dyDescent="0.25">
      <c r="A51" s="30" t="s">
        <v>97</v>
      </c>
      <c r="B51" s="27" t="s">
        <v>14</v>
      </c>
      <c r="C51" s="27">
        <v>1</v>
      </c>
      <c r="D51" s="28">
        <v>2</v>
      </c>
      <c r="E51" s="27" t="s">
        <v>98</v>
      </c>
      <c r="F51" s="7" t="s">
        <v>16</v>
      </c>
      <c r="H51" s="30"/>
      <c r="I51" s="90" t="s">
        <v>99</v>
      </c>
      <c r="J51" s="27" t="s">
        <v>20</v>
      </c>
      <c r="K51" s="27">
        <v>0</v>
      </c>
      <c r="L51" s="28">
        <v>0</v>
      </c>
      <c r="M51" s="27" t="s">
        <v>100</v>
      </c>
      <c r="N51" s="7" t="s">
        <v>16</v>
      </c>
    </row>
    <row r="52" spans="1:14" ht="15.75" customHeight="1" x14ac:dyDescent="0.25">
      <c r="A52" s="30" t="s">
        <v>101</v>
      </c>
      <c r="B52" s="27" t="s">
        <v>14</v>
      </c>
      <c r="C52" s="27">
        <v>1</v>
      </c>
      <c r="D52" s="27">
        <v>3</v>
      </c>
      <c r="E52" s="27" t="s">
        <v>52</v>
      </c>
      <c r="F52" s="27" t="s">
        <v>16</v>
      </c>
      <c r="H52" s="30"/>
      <c r="I52" s="30" t="s">
        <v>102</v>
      </c>
      <c r="J52" s="27" t="s">
        <v>44</v>
      </c>
      <c r="K52" s="27">
        <v>1</v>
      </c>
      <c r="L52" s="28">
        <v>2</v>
      </c>
      <c r="M52" s="27" t="s">
        <v>98</v>
      </c>
      <c r="N52" s="7" t="s">
        <v>16</v>
      </c>
    </row>
    <row r="53" spans="1:14" ht="15.75" customHeight="1" x14ac:dyDescent="0.25">
      <c r="A53" s="36" t="s">
        <v>103</v>
      </c>
      <c r="B53" s="27" t="s">
        <v>20</v>
      </c>
      <c r="C53" s="27">
        <v>4</v>
      </c>
      <c r="D53" s="27">
        <v>3</v>
      </c>
      <c r="E53" s="27" t="s">
        <v>104</v>
      </c>
      <c r="F53" s="27" t="s">
        <v>16</v>
      </c>
      <c r="I53" s="30" t="s">
        <v>105</v>
      </c>
      <c r="J53" s="27" t="s">
        <v>14</v>
      </c>
      <c r="K53" s="27">
        <v>2</v>
      </c>
      <c r="L53" s="28">
        <v>1</v>
      </c>
      <c r="M53" s="27" t="s">
        <v>48</v>
      </c>
      <c r="N53" s="7" t="s">
        <v>16</v>
      </c>
    </row>
    <row r="54" spans="1:14" ht="15.75" customHeight="1" x14ac:dyDescent="0.25">
      <c r="A54" s="36" t="s">
        <v>106</v>
      </c>
      <c r="B54" s="27" t="s">
        <v>20</v>
      </c>
      <c r="C54" s="27">
        <v>1</v>
      </c>
      <c r="D54" s="27">
        <v>3</v>
      </c>
      <c r="E54" s="27" t="s">
        <v>52</v>
      </c>
      <c r="F54" s="27" t="s">
        <v>16</v>
      </c>
    </row>
    <row r="55" spans="1:14" ht="15.75" customHeight="1" x14ac:dyDescent="0.25">
      <c r="A55" s="46" t="s">
        <v>107</v>
      </c>
      <c r="B55" s="27" t="s">
        <v>20</v>
      </c>
      <c r="C55" s="27">
        <v>43</v>
      </c>
      <c r="D55" s="28">
        <v>2</v>
      </c>
      <c r="E55" s="27" t="s">
        <v>108</v>
      </c>
      <c r="F55" s="7" t="s">
        <v>16</v>
      </c>
      <c r="H55" s="30"/>
    </row>
    <row r="56" spans="1:14" ht="15.75" customHeight="1" x14ac:dyDescent="0.25">
      <c r="H56" s="30"/>
      <c r="I56" s="91"/>
      <c r="L56" s="28"/>
      <c r="N56" s="92"/>
    </row>
    <row r="57" spans="1:14" ht="15.75" customHeight="1" x14ac:dyDescent="0.25">
      <c r="A57" s="30"/>
      <c r="D57" s="28"/>
      <c r="F57" s="7"/>
      <c r="H57" s="30"/>
    </row>
    <row r="58" spans="1:14" ht="15.75" customHeight="1" x14ac:dyDescent="0.25">
      <c r="A58" s="31"/>
      <c r="D58" s="28"/>
      <c r="F58" s="93"/>
      <c r="H58" s="94"/>
      <c r="I58" s="30"/>
      <c r="L58" s="28"/>
      <c r="N58" s="7"/>
    </row>
    <row r="59" spans="1:14" ht="15.75" customHeight="1" x14ac:dyDescent="0.25">
      <c r="A59" s="53"/>
      <c r="D59" s="28"/>
      <c r="F59" s="54"/>
      <c r="H59" s="30"/>
      <c r="I59" s="30"/>
      <c r="L59" s="28"/>
      <c r="N59" s="40"/>
    </row>
    <row r="60" spans="1:14" ht="15.75" customHeight="1" x14ac:dyDescent="0.25">
      <c r="A60" s="30"/>
      <c r="D60" s="28"/>
      <c r="F60" s="40"/>
      <c r="H60" s="30"/>
      <c r="I60" s="36"/>
      <c r="L60" s="28"/>
      <c r="N60" s="40"/>
    </row>
    <row r="61" spans="1:14" ht="15.75" customHeight="1" x14ac:dyDescent="0.25">
      <c r="A61" s="30"/>
      <c r="D61" s="28"/>
      <c r="F61" s="7"/>
      <c r="H61" s="30"/>
      <c r="I61" s="55"/>
      <c r="L61" s="28"/>
      <c r="N61" s="45"/>
    </row>
    <row r="62" spans="1:14" ht="15.75" customHeight="1" x14ac:dyDescent="0.25">
      <c r="A62" s="95"/>
      <c r="D62" s="37"/>
      <c r="F62" s="45"/>
      <c r="H62" s="30"/>
      <c r="I62" s="55"/>
      <c r="L62" s="28"/>
      <c r="N62" s="40"/>
    </row>
    <row r="63" spans="1:14" ht="15.75" customHeight="1" x14ac:dyDescent="0.25">
      <c r="H63" s="30"/>
    </row>
    <row r="64" spans="1:14" ht="15.75" customHeight="1" x14ac:dyDescent="0.25">
      <c r="A64" s="55"/>
      <c r="D64" s="28"/>
      <c r="F64" s="40"/>
      <c r="N64" s="96"/>
    </row>
    <row r="65" spans="1:14" ht="15.75" customHeight="1" x14ac:dyDescent="0.25">
      <c r="I65" s="97"/>
      <c r="L65" s="1"/>
      <c r="N65" s="98"/>
    </row>
    <row r="66" spans="1:14" ht="15.75" customHeight="1" x14ac:dyDescent="0.25">
      <c r="L66" s="1"/>
    </row>
    <row r="67" spans="1:14" ht="15.75" customHeight="1" x14ac:dyDescent="0.25">
      <c r="D67" s="1"/>
      <c r="H67" s="27"/>
      <c r="I67" s="27"/>
      <c r="J67" s="27"/>
      <c r="K67" s="27"/>
      <c r="L67" s="37"/>
      <c r="M67" s="27"/>
      <c r="N67" s="27"/>
    </row>
    <row r="68" spans="1:14" ht="15.75" customHeight="1" x14ac:dyDescent="0.25">
      <c r="D68" s="1"/>
      <c r="H68" s="27"/>
      <c r="I68" s="27"/>
      <c r="J68" s="27"/>
      <c r="K68" s="27"/>
      <c r="L68" s="37"/>
      <c r="M68" s="27"/>
      <c r="N68" s="27"/>
    </row>
    <row r="69" spans="1:14" ht="15.75" customHeight="1" x14ac:dyDescent="0.25">
      <c r="A69" s="87" t="s">
        <v>53</v>
      </c>
      <c r="B69" s="24">
        <f>SUM(C41:C66)</f>
        <v>147</v>
      </c>
      <c r="D69" s="1"/>
      <c r="F69" s="85"/>
      <c r="H69" s="17"/>
      <c r="I69" s="88" t="s">
        <v>53</v>
      </c>
      <c r="J69" s="24">
        <f>SUM(K41:K64)</f>
        <v>164</v>
      </c>
      <c r="L69" s="1"/>
      <c r="N69" s="83"/>
    </row>
    <row r="70" spans="1:14" ht="15.75" customHeight="1" x14ac:dyDescent="0.25">
      <c r="A70" s="99" t="s">
        <v>54</v>
      </c>
      <c r="B70" s="100">
        <f>200-B69</f>
        <v>53</v>
      </c>
      <c r="C70" s="100"/>
      <c r="D70" s="101"/>
      <c r="E70" s="100"/>
      <c r="F70" s="102"/>
      <c r="H70" s="17"/>
      <c r="I70" s="103" t="s">
        <v>54</v>
      </c>
      <c r="J70" s="104">
        <f>200-J69</f>
        <v>36</v>
      </c>
      <c r="K70" s="104"/>
      <c r="L70" s="105"/>
      <c r="M70" s="104"/>
      <c r="N70" s="106"/>
    </row>
    <row r="71" spans="1:14" ht="15.75" customHeight="1" x14ac:dyDescent="0.25">
      <c r="D71" s="1"/>
      <c r="L71" s="1"/>
    </row>
    <row r="72" spans="1:14" ht="15.75" customHeight="1" x14ac:dyDescent="0.25">
      <c r="D72" s="1"/>
      <c r="L72" s="1"/>
    </row>
    <row r="73" spans="1:14" ht="15.75" customHeight="1" x14ac:dyDescent="0.25">
      <c r="A73" s="107" t="s">
        <v>109</v>
      </c>
      <c r="B73" s="108" t="s">
        <v>110</v>
      </c>
      <c r="C73" s="109"/>
      <c r="D73" s="110"/>
      <c r="E73" s="111"/>
      <c r="F73" s="112"/>
      <c r="H73" s="7"/>
      <c r="I73" s="113" t="s">
        <v>111</v>
      </c>
      <c r="J73" s="114" t="s">
        <v>112</v>
      </c>
      <c r="K73" s="115"/>
      <c r="L73" s="116"/>
      <c r="M73" s="117"/>
      <c r="N73" s="118"/>
    </row>
    <row r="74" spans="1:14" ht="15.75" customHeight="1" x14ac:dyDescent="0.25">
      <c r="A74" s="119" t="s">
        <v>4</v>
      </c>
      <c r="B74" s="120">
        <f>B101</f>
        <v>153</v>
      </c>
      <c r="C74" s="120"/>
      <c r="D74" s="1"/>
      <c r="F74" s="121"/>
      <c r="H74" s="17"/>
      <c r="I74" s="122" t="s">
        <v>4</v>
      </c>
      <c r="J74" s="123">
        <f>J101</f>
        <v>164</v>
      </c>
      <c r="K74" s="123"/>
      <c r="L74" s="1"/>
      <c r="N74" s="50"/>
    </row>
    <row r="75" spans="1:14" ht="15.75" customHeight="1" x14ac:dyDescent="0.25">
      <c r="A75" s="119" t="s">
        <v>5</v>
      </c>
      <c r="B75" s="120">
        <f>200-B74</f>
        <v>47</v>
      </c>
      <c r="C75" s="120"/>
      <c r="D75" s="1"/>
      <c r="F75" s="121"/>
      <c r="H75" s="17"/>
      <c r="I75" s="122" t="s">
        <v>5</v>
      </c>
      <c r="J75" s="123">
        <f>200-J74</f>
        <v>36</v>
      </c>
      <c r="K75" s="123"/>
      <c r="L75" s="1"/>
      <c r="N75" s="50"/>
    </row>
    <row r="76" spans="1:14" ht="15.75" customHeight="1" x14ac:dyDescent="0.25">
      <c r="A76" s="119" t="s">
        <v>6</v>
      </c>
      <c r="B76" s="124">
        <v>20</v>
      </c>
      <c r="C76" s="120"/>
      <c r="D76" s="1"/>
      <c r="F76" s="121"/>
      <c r="H76" s="17"/>
      <c r="I76" s="122" t="s">
        <v>6</v>
      </c>
      <c r="J76" s="125">
        <v>20</v>
      </c>
      <c r="K76" s="123"/>
      <c r="L76" s="1"/>
      <c r="N76" s="50"/>
    </row>
    <row r="77" spans="1:14" ht="15.75" customHeight="1" x14ac:dyDescent="0.25">
      <c r="A77" s="126" t="s">
        <v>7</v>
      </c>
      <c r="B77" s="24" t="s">
        <v>8</v>
      </c>
      <c r="C77" s="24" t="s">
        <v>4</v>
      </c>
      <c r="D77" s="1" t="s">
        <v>10</v>
      </c>
      <c r="E77" s="24" t="s">
        <v>11</v>
      </c>
      <c r="F77" s="121" t="s">
        <v>12</v>
      </c>
      <c r="H77" s="17"/>
      <c r="I77" s="127" t="s">
        <v>7</v>
      </c>
      <c r="J77" s="24" t="s">
        <v>8</v>
      </c>
      <c r="K77" s="24" t="s">
        <v>4</v>
      </c>
      <c r="L77" s="1" t="s">
        <v>10</v>
      </c>
      <c r="M77" s="24" t="s">
        <v>11</v>
      </c>
      <c r="N77" s="50" t="s">
        <v>12</v>
      </c>
    </row>
    <row r="78" spans="1:14" ht="15.75" customHeight="1" x14ac:dyDescent="0.25">
      <c r="A78" s="128" t="s">
        <v>113</v>
      </c>
      <c r="B78" s="129" t="s">
        <v>14</v>
      </c>
      <c r="C78" s="130">
        <v>44</v>
      </c>
      <c r="D78" s="131">
        <v>2</v>
      </c>
      <c r="E78" s="27" t="s">
        <v>114</v>
      </c>
      <c r="F78" s="132" t="s">
        <v>16</v>
      </c>
      <c r="H78" s="30"/>
      <c r="I78" s="30" t="s">
        <v>115</v>
      </c>
      <c r="J78" s="27" t="s">
        <v>14</v>
      </c>
      <c r="K78" s="27">
        <v>60</v>
      </c>
      <c r="L78" s="28">
        <v>2</v>
      </c>
      <c r="M78" s="27" t="s">
        <v>62</v>
      </c>
      <c r="N78" s="7" t="s">
        <v>16</v>
      </c>
    </row>
    <row r="79" spans="1:14" ht="15.75" customHeight="1" x14ac:dyDescent="0.25">
      <c r="A79" s="46" t="s">
        <v>116</v>
      </c>
      <c r="B79" s="27" t="s">
        <v>20</v>
      </c>
      <c r="C79" s="27">
        <v>32</v>
      </c>
      <c r="D79" s="28">
        <v>2</v>
      </c>
      <c r="E79" s="27" t="s">
        <v>71</v>
      </c>
      <c r="F79" s="7" t="s">
        <v>50</v>
      </c>
      <c r="H79" s="30"/>
    </row>
    <row r="80" spans="1:14" ht="15.75" customHeight="1" x14ac:dyDescent="0.25">
      <c r="A80" s="30" t="s">
        <v>117</v>
      </c>
      <c r="B80" s="27" t="s">
        <v>20</v>
      </c>
      <c r="C80" s="27">
        <v>15</v>
      </c>
      <c r="D80" s="28">
        <v>2</v>
      </c>
      <c r="E80" s="27" t="s">
        <v>30</v>
      </c>
      <c r="F80" s="7" t="s">
        <v>16</v>
      </c>
      <c r="H80" s="30"/>
      <c r="I80" s="36" t="s">
        <v>118</v>
      </c>
      <c r="J80" s="27" t="s">
        <v>44</v>
      </c>
      <c r="K80" s="27">
        <v>6</v>
      </c>
      <c r="L80" s="37">
        <v>2</v>
      </c>
      <c r="M80" s="27" t="s">
        <v>119</v>
      </c>
      <c r="N80" s="27" t="s">
        <v>16</v>
      </c>
    </row>
    <row r="81" spans="1:14" ht="15.75" customHeight="1" x14ac:dyDescent="0.25">
      <c r="A81" s="30" t="s">
        <v>120</v>
      </c>
      <c r="B81" s="27" t="s">
        <v>64</v>
      </c>
      <c r="C81" s="27">
        <v>14</v>
      </c>
      <c r="D81" s="28">
        <v>2</v>
      </c>
      <c r="E81" s="27" t="s">
        <v>46</v>
      </c>
      <c r="F81" s="7" t="s">
        <v>16</v>
      </c>
      <c r="H81" s="30"/>
      <c r="I81" s="90" t="s">
        <v>121</v>
      </c>
      <c r="J81" s="27" t="s">
        <v>64</v>
      </c>
      <c r="K81" s="27">
        <v>0</v>
      </c>
      <c r="L81" s="28">
        <v>0</v>
      </c>
      <c r="M81" s="27" t="s">
        <v>122</v>
      </c>
      <c r="N81" s="7" t="s">
        <v>16</v>
      </c>
    </row>
    <row r="82" spans="1:14" ht="15.75" customHeight="1" x14ac:dyDescent="0.25">
      <c r="A82" s="30" t="s">
        <v>123</v>
      </c>
      <c r="B82" s="27" t="s">
        <v>20</v>
      </c>
      <c r="C82" s="27">
        <v>9</v>
      </c>
      <c r="D82" s="28">
        <v>2</v>
      </c>
      <c r="E82" s="27" t="s">
        <v>124</v>
      </c>
      <c r="F82" s="7" t="s">
        <v>16</v>
      </c>
      <c r="H82" s="30"/>
      <c r="I82" s="30" t="s">
        <v>125</v>
      </c>
      <c r="J82" s="27" t="s">
        <v>44</v>
      </c>
      <c r="K82" s="27">
        <v>1</v>
      </c>
      <c r="L82" s="28">
        <v>2</v>
      </c>
      <c r="M82" s="27" t="s">
        <v>98</v>
      </c>
      <c r="N82" s="7" t="s">
        <v>16</v>
      </c>
    </row>
    <row r="83" spans="1:14" ht="15.75" customHeight="1" x14ac:dyDescent="0.25">
      <c r="A83" s="36" t="s">
        <v>126</v>
      </c>
      <c r="B83" s="27" t="s">
        <v>20</v>
      </c>
      <c r="C83" s="27">
        <v>7</v>
      </c>
      <c r="D83" s="27">
        <v>2</v>
      </c>
      <c r="E83" s="27" t="s">
        <v>82</v>
      </c>
      <c r="F83" s="27" t="s">
        <v>16</v>
      </c>
      <c r="H83" s="30"/>
      <c r="I83" s="30" t="s">
        <v>127</v>
      </c>
      <c r="J83" s="27" t="s">
        <v>20</v>
      </c>
      <c r="K83" s="27">
        <v>1</v>
      </c>
      <c r="L83" s="28">
        <v>2</v>
      </c>
      <c r="M83" s="27" t="s">
        <v>98</v>
      </c>
      <c r="N83" s="7" t="s">
        <v>16</v>
      </c>
    </row>
    <row r="84" spans="1:14" ht="15.75" customHeight="1" x14ac:dyDescent="0.25">
      <c r="A84" s="30" t="s">
        <v>128</v>
      </c>
      <c r="B84" s="27" t="s">
        <v>20</v>
      </c>
      <c r="C84" s="27">
        <v>6</v>
      </c>
      <c r="D84" s="28">
        <v>2</v>
      </c>
      <c r="E84" s="27" t="s">
        <v>119</v>
      </c>
      <c r="F84" s="7" t="s">
        <v>16</v>
      </c>
      <c r="H84" s="30"/>
      <c r="I84" s="30" t="s">
        <v>129</v>
      </c>
      <c r="J84" s="27" t="s">
        <v>14</v>
      </c>
      <c r="K84" s="27">
        <v>7</v>
      </c>
      <c r="L84" s="28">
        <v>1</v>
      </c>
      <c r="M84" s="27" t="s">
        <v>130</v>
      </c>
      <c r="N84" s="7" t="s">
        <v>16</v>
      </c>
    </row>
    <row r="85" spans="1:14" ht="15.75" customHeight="1" x14ac:dyDescent="0.25">
      <c r="A85" s="36" t="s">
        <v>131</v>
      </c>
      <c r="B85" s="27" t="s">
        <v>14</v>
      </c>
      <c r="C85" s="27">
        <v>6</v>
      </c>
      <c r="D85" s="37">
        <v>2</v>
      </c>
      <c r="E85" s="27" t="s">
        <v>119</v>
      </c>
      <c r="F85" s="27" t="s">
        <v>16</v>
      </c>
      <c r="H85" s="30"/>
      <c r="I85" s="30" t="s">
        <v>132</v>
      </c>
      <c r="J85" s="27" t="s">
        <v>20</v>
      </c>
      <c r="K85" s="27">
        <v>26</v>
      </c>
      <c r="L85" s="28">
        <v>1</v>
      </c>
      <c r="M85" s="27" t="s">
        <v>133</v>
      </c>
      <c r="N85" s="7" t="s">
        <v>16</v>
      </c>
    </row>
    <row r="86" spans="1:14" ht="15.75" customHeight="1" x14ac:dyDescent="0.25">
      <c r="H86" s="30"/>
      <c r="I86" s="30" t="s">
        <v>134</v>
      </c>
      <c r="J86" s="27" t="s">
        <v>20</v>
      </c>
      <c r="K86" s="27">
        <v>6</v>
      </c>
      <c r="L86" s="28">
        <v>1</v>
      </c>
      <c r="M86" s="27" t="s">
        <v>135</v>
      </c>
      <c r="N86" s="7" t="s">
        <v>16</v>
      </c>
    </row>
    <row r="87" spans="1:14" ht="15.75" customHeight="1" x14ac:dyDescent="0.25">
      <c r="A87" s="36" t="s">
        <v>136</v>
      </c>
      <c r="B87" s="27" t="s">
        <v>14</v>
      </c>
      <c r="C87" s="27">
        <v>6</v>
      </c>
      <c r="D87" s="37">
        <v>2</v>
      </c>
      <c r="E87" s="27" t="s">
        <v>119</v>
      </c>
      <c r="F87" s="27" t="s">
        <v>16</v>
      </c>
      <c r="H87" s="30"/>
      <c r="I87" s="36" t="s">
        <v>137</v>
      </c>
      <c r="J87" s="27" t="s">
        <v>20</v>
      </c>
      <c r="K87" s="27">
        <v>4</v>
      </c>
      <c r="L87" s="27">
        <v>1</v>
      </c>
      <c r="M87" s="27" t="s">
        <v>42</v>
      </c>
      <c r="N87" s="27" t="s">
        <v>16</v>
      </c>
    </row>
    <row r="88" spans="1:14" ht="15.75" customHeight="1" x14ac:dyDescent="0.25">
      <c r="A88" s="36" t="s">
        <v>138</v>
      </c>
      <c r="B88" s="27" t="s">
        <v>20</v>
      </c>
      <c r="C88" s="27">
        <v>1</v>
      </c>
      <c r="D88" s="27">
        <v>3</v>
      </c>
      <c r="E88" s="27" t="s">
        <v>52</v>
      </c>
      <c r="F88" s="27" t="s">
        <v>16</v>
      </c>
      <c r="H88" s="30"/>
      <c r="I88" s="36" t="s">
        <v>139</v>
      </c>
      <c r="J88" s="27" t="s">
        <v>20</v>
      </c>
      <c r="K88" s="27">
        <v>2</v>
      </c>
      <c r="L88" s="27">
        <v>1</v>
      </c>
      <c r="M88" s="27" t="s">
        <v>48</v>
      </c>
      <c r="N88" s="27" t="s">
        <v>16</v>
      </c>
    </row>
    <row r="89" spans="1:14" ht="15.75" customHeight="1" x14ac:dyDescent="0.25">
      <c r="A89" s="46" t="s">
        <v>140</v>
      </c>
      <c r="B89" s="27" t="s">
        <v>14</v>
      </c>
      <c r="C89" s="27">
        <v>4</v>
      </c>
      <c r="D89" s="28">
        <v>1</v>
      </c>
      <c r="E89" s="27" t="s">
        <v>42</v>
      </c>
      <c r="F89" s="7" t="s">
        <v>16</v>
      </c>
      <c r="H89" s="30"/>
    </row>
    <row r="90" spans="1:14" ht="15.75" customHeight="1" x14ac:dyDescent="0.25">
      <c r="A90" s="36" t="s">
        <v>141</v>
      </c>
      <c r="B90" s="27" t="s">
        <v>20</v>
      </c>
      <c r="C90" s="27">
        <v>1</v>
      </c>
      <c r="D90" s="27">
        <v>2</v>
      </c>
      <c r="E90" s="27" t="s">
        <v>98</v>
      </c>
      <c r="F90" s="27" t="s">
        <v>16</v>
      </c>
      <c r="I90" s="30" t="s">
        <v>142</v>
      </c>
      <c r="J90" s="27" t="s">
        <v>14</v>
      </c>
      <c r="K90" s="27">
        <v>8</v>
      </c>
      <c r="L90" s="28">
        <v>1</v>
      </c>
      <c r="M90" s="27" t="s">
        <v>143</v>
      </c>
      <c r="N90" s="7" t="s">
        <v>16</v>
      </c>
    </row>
    <row r="91" spans="1:14" ht="15.75" customHeight="1" x14ac:dyDescent="0.25">
      <c r="I91" s="30" t="s">
        <v>144</v>
      </c>
      <c r="J91" s="27" t="s">
        <v>20</v>
      </c>
      <c r="K91" s="27">
        <v>1</v>
      </c>
      <c r="L91" s="28">
        <v>2</v>
      </c>
      <c r="M91" s="27" t="s">
        <v>98</v>
      </c>
      <c r="N91" s="7" t="s">
        <v>16</v>
      </c>
    </row>
    <row r="92" spans="1:14" ht="15.75" customHeight="1" x14ac:dyDescent="0.25">
      <c r="A92" s="30" t="s">
        <v>145</v>
      </c>
      <c r="B92" s="27" t="s">
        <v>20</v>
      </c>
      <c r="C92" s="27">
        <v>1</v>
      </c>
      <c r="D92" s="28">
        <v>2</v>
      </c>
      <c r="E92" s="468" t="s">
        <v>98</v>
      </c>
      <c r="F92" s="7" t="s">
        <v>16</v>
      </c>
      <c r="I92" s="30" t="s">
        <v>146</v>
      </c>
      <c r="J92" s="27" t="s">
        <v>20</v>
      </c>
      <c r="K92" s="27">
        <v>23</v>
      </c>
      <c r="L92" s="28">
        <v>2</v>
      </c>
      <c r="M92" s="27" t="s">
        <v>147</v>
      </c>
      <c r="N92" s="7" t="s">
        <v>16</v>
      </c>
    </row>
    <row r="93" spans="1:14" ht="15.75" customHeight="1" x14ac:dyDescent="0.25">
      <c r="A93" s="133" t="s">
        <v>148</v>
      </c>
      <c r="B93" s="27" t="s">
        <v>20</v>
      </c>
      <c r="C93" s="27">
        <v>1</v>
      </c>
      <c r="D93" s="27">
        <v>3</v>
      </c>
      <c r="E93" s="27" t="s">
        <v>52</v>
      </c>
      <c r="F93" s="27" t="s">
        <v>16</v>
      </c>
      <c r="H93" s="30"/>
      <c r="I93" s="32" t="s">
        <v>149</v>
      </c>
      <c r="J93" s="27" t="s">
        <v>14</v>
      </c>
      <c r="K93" s="27">
        <v>19</v>
      </c>
      <c r="L93" s="28">
        <v>2</v>
      </c>
      <c r="M93" s="27" t="s">
        <v>150</v>
      </c>
      <c r="N93" s="134" t="s">
        <v>16</v>
      </c>
    </row>
    <row r="94" spans="1:14" ht="15.75" customHeight="1" x14ac:dyDescent="0.25">
      <c r="A94" s="30" t="s">
        <v>151</v>
      </c>
      <c r="B94" s="27" t="s">
        <v>14</v>
      </c>
      <c r="C94" s="27">
        <v>1</v>
      </c>
      <c r="D94" s="27">
        <v>3</v>
      </c>
      <c r="E94" s="27" t="s">
        <v>52</v>
      </c>
      <c r="F94" s="27" t="s">
        <v>16</v>
      </c>
      <c r="H94" s="30"/>
      <c r="I94" s="41"/>
    </row>
    <row r="95" spans="1:14" ht="15.75" customHeight="1" x14ac:dyDescent="0.25">
      <c r="H95" s="30"/>
      <c r="I95" s="55"/>
      <c r="L95" s="28"/>
      <c r="N95" s="7"/>
    </row>
    <row r="96" spans="1:14" ht="15.75" customHeight="1" x14ac:dyDescent="0.25">
      <c r="A96" s="135" t="s">
        <v>152</v>
      </c>
      <c r="B96" s="27" t="s">
        <v>20</v>
      </c>
      <c r="C96" s="27">
        <v>5</v>
      </c>
      <c r="D96" s="27">
        <v>3</v>
      </c>
      <c r="E96" s="27" t="s">
        <v>153</v>
      </c>
      <c r="F96" s="136" t="s">
        <v>16</v>
      </c>
      <c r="H96" s="30"/>
      <c r="I96" s="55"/>
      <c r="L96" s="28"/>
      <c r="N96" s="7"/>
    </row>
    <row r="97" spans="1:14" ht="15.75" customHeight="1" x14ac:dyDescent="0.25">
      <c r="A97" s="36"/>
      <c r="D97" s="28"/>
      <c r="F97" s="45"/>
      <c r="H97" s="30"/>
      <c r="I97" s="30"/>
      <c r="L97" s="28"/>
      <c r="N97" s="40"/>
    </row>
    <row r="98" spans="1:14" ht="15.75" customHeight="1" x14ac:dyDescent="0.25">
      <c r="I98" s="46"/>
      <c r="L98" s="28"/>
      <c r="N98" s="40"/>
    </row>
    <row r="99" spans="1:14" ht="15.75" customHeight="1" x14ac:dyDescent="0.25">
      <c r="I99" s="51"/>
      <c r="N99" s="52"/>
    </row>
    <row r="100" spans="1:14" ht="15.75" customHeight="1" x14ac:dyDescent="0.25"/>
    <row r="101" spans="1:14" ht="15.75" customHeight="1" x14ac:dyDescent="0.25">
      <c r="A101" s="126" t="s">
        <v>53</v>
      </c>
      <c r="B101" s="24">
        <f>SUM(C78:C100)</f>
        <v>153</v>
      </c>
      <c r="D101" s="1"/>
      <c r="F101" s="121"/>
      <c r="H101" s="17"/>
      <c r="I101" s="127" t="s">
        <v>53</v>
      </c>
      <c r="J101" s="24">
        <f>SUM(K78:K100)</f>
        <v>164</v>
      </c>
      <c r="L101" s="1"/>
      <c r="N101" s="50"/>
    </row>
    <row r="102" spans="1:14" ht="15.75" customHeight="1" x14ac:dyDescent="0.25">
      <c r="A102" s="137" t="s">
        <v>54</v>
      </c>
      <c r="B102" s="138">
        <f>200-B101</f>
        <v>47</v>
      </c>
      <c r="C102" s="138"/>
      <c r="D102" s="139"/>
      <c r="E102" s="138"/>
      <c r="F102" s="140"/>
      <c r="H102" s="17"/>
      <c r="I102" s="141" t="s">
        <v>54</v>
      </c>
      <c r="J102" s="142">
        <f>200-J101</f>
        <v>36</v>
      </c>
      <c r="K102" s="142"/>
      <c r="L102" s="143"/>
      <c r="M102" s="142"/>
      <c r="N102" s="144"/>
    </row>
    <row r="103" spans="1:14" ht="15.75" customHeight="1" x14ac:dyDescent="0.25">
      <c r="D103" s="1"/>
      <c r="L103" s="1"/>
    </row>
    <row r="104" spans="1:14" ht="15.75" customHeight="1" x14ac:dyDescent="0.25">
      <c r="D104" s="1"/>
      <c r="L104" s="1"/>
    </row>
    <row r="105" spans="1:14" ht="15.75" customHeight="1" x14ac:dyDescent="0.25">
      <c r="A105" s="145" t="s">
        <v>154</v>
      </c>
      <c r="B105" s="146" t="s">
        <v>155</v>
      </c>
      <c r="C105" s="147"/>
      <c r="D105" s="148"/>
      <c r="E105" s="149"/>
      <c r="F105" s="150"/>
      <c r="H105" s="7"/>
      <c r="I105" s="151" t="s">
        <v>156</v>
      </c>
      <c r="J105" s="152" t="s">
        <v>157</v>
      </c>
      <c r="K105" s="153"/>
      <c r="L105" s="154"/>
      <c r="M105" s="155"/>
      <c r="N105" s="156"/>
    </row>
    <row r="106" spans="1:14" ht="15.75" customHeight="1" x14ac:dyDescent="0.25">
      <c r="A106" s="157" t="s">
        <v>4</v>
      </c>
      <c r="B106" s="158">
        <f>B136</f>
        <v>132</v>
      </c>
      <c r="C106" s="158"/>
      <c r="D106" s="1"/>
      <c r="F106" s="159"/>
      <c r="H106" s="17"/>
      <c r="I106" s="160" t="s">
        <v>4</v>
      </c>
      <c r="J106" s="161">
        <f>J136</f>
        <v>106</v>
      </c>
      <c r="K106" s="161"/>
      <c r="L106" s="1"/>
      <c r="N106" s="162"/>
    </row>
    <row r="107" spans="1:14" ht="15.75" customHeight="1" x14ac:dyDescent="0.25">
      <c r="A107" s="157" t="s">
        <v>5</v>
      </c>
      <c r="B107" s="158">
        <f>200-B106</f>
        <v>68</v>
      </c>
      <c r="C107" s="158"/>
      <c r="D107" s="1"/>
      <c r="F107" s="159"/>
      <c r="H107" s="17"/>
      <c r="I107" s="160" t="s">
        <v>5</v>
      </c>
      <c r="J107" s="161">
        <f>200-J106</f>
        <v>94</v>
      </c>
      <c r="K107" s="161"/>
      <c r="L107" s="1"/>
      <c r="N107" s="162"/>
    </row>
    <row r="108" spans="1:14" ht="15.75" customHeight="1" x14ac:dyDescent="0.25">
      <c r="A108" s="157" t="s">
        <v>6</v>
      </c>
      <c r="B108" s="163">
        <v>20</v>
      </c>
      <c r="C108" s="158"/>
      <c r="D108" s="1"/>
      <c r="F108" s="159"/>
      <c r="H108" s="17"/>
      <c r="I108" s="160" t="s">
        <v>6</v>
      </c>
      <c r="J108" s="164">
        <v>20</v>
      </c>
      <c r="K108" s="161"/>
      <c r="L108" s="1"/>
      <c r="N108" s="162"/>
    </row>
    <row r="109" spans="1:14" ht="15.75" customHeight="1" x14ac:dyDescent="0.25">
      <c r="A109" s="165" t="s">
        <v>7</v>
      </c>
      <c r="B109" s="24" t="s">
        <v>8</v>
      </c>
      <c r="C109" s="24" t="s">
        <v>4</v>
      </c>
      <c r="D109" s="1" t="s">
        <v>10</v>
      </c>
      <c r="E109" s="24" t="s">
        <v>11</v>
      </c>
      <c r="F109" s="159" t="s">
        <v>12</v>
      </c>
      <c r="H109" s="17"/>
      <c r="I109" s="166" t="s">
        <v>7</v>
      </c>
      <c r="J109" s="24" t="s">
        <v>8</v>
      </c>
      <c r="K109" s="24" t="s">
        <v>4</v>
      </c>
      <c r="L109" s="1" t="s">
        <v>10</v>
      </c>
      <c r="M109" s="24" t="s">
        <v>11</v>
      </c>
      <c r="N109" s="162" t="s">
        <v>12</v>
      </c>
    </row>
    <row r="110" spans="1:14" ht="15.75" customHeight="1" x14ac:dyDescent="0.25">
      <c r="A110" s="31" t="s">
        <v>158</v>
      </c>
      <c r="B110" s="27" t="s">
        <v>14</v>
      </c>
      <c r="C110" s="27">
        <v>35</v>
      </c>
      <c r="D110" s="28">
        <v>2</v>
      </c>
      <c r="E110" s="27" t="s">
        <v>159</v>
      </c>
      <c r="F110" s="167" t="s">
        <v>16</v>
      </c>
      <c r="H110" s="30"/>
      <c r="I110" s="30" t="s">
        <v>160</v>
      </c>
      <c r="J110" s="27" t="s">
        <v>14</v>
      </c>
      <c r="K110" s="27">
        <v>21</v>
      </c>
      <c r="L110" s="28">
        <v>2</v>
      </c>
      <c r="M110" s="27" t="s">
        <v>161</v>
      </c>
      <c r="N110" s="7" t="s">
        <v>16</v>
      </c>
    </row>
    <row r="111" spans="1:14" ht="15.75" customHeight="1" x14ac:dyDescent="0.25">
      <c r="A111" s="30" t="s">
        <v>162</v>
      </c>
      <c r="B111" s="27" t="s">
        <v>20</v>
      </c>
      <c r="C111" s="27">
        <v>27</v>
      </c>
      <c r="D111" s="28">
        <v>2</v>
      </c>
      <c r="E111" s="27" t="s">
        <v>163</v>
      </c>
      <c r="F111" s="7" t="s">
        <v>16</v>
      </c>
      <c r="H111" s="30"/>
      <c r="I111" s="30" t="s">
        <v>164</v>
      </c>
      <c r="J111" s="27" t="s">
        <v>44</v>
      </c>
      <c r="K111" s="27">
        <v>27</v>
      </c>
      <c r="L111" s="28">
        <v>2</v>
      </c>
      <c r="M111" s="27" t="s">
        <v>165</v>
      </c>
      <c r="N111" s="7" t="s">
        <v>16</v>
      </c>
    </row>
    <row r="112" spans="1:14" ht="15.75" customHeight="1" x14ac:dyDescent="0.25">
      <c r="A112" s="30" t="s">
        <v>166</v>
      </c>
      <c r="B112" s="27" t="s">
        <v>20</v>
      </c>
      <c r="C112" s="27">
        <v>19</v>
      </c>
      <c r="D112" s="28">
        <v>2</v>
      </c>
      <c r="E112" s="27" t="s">
        <v>167</v>
      </c>
      <c r="F112" s="7" t="s">
        <v>16</v>
      </c>
      <c r="H112" s="30"/>
      <c r="I112" s="36" t="s">
        <v>168</v>
      </c>
      <c r="J112" s="27" t="s">
        <v>44</v>
      </c>
      <c r="K112" s="27">
        <v>3</v>
      </c>
      <c r="L112" s="27">
        <v>1</v>
      </c>
      <c r="M112" s="27" t="s">
        <v>169</v>
      </c>
      <c r="N112" s="27" t="s">
        <v>16</v>
      </c>
    </row>
    <row r="113" spans="1:14" ht="15.75" customHeight="1" x14ac:dyDescent="0.25">
      <c r="A113" s="30" t="s">
        <v>170</v>
      </c>
      <c r="B113" s="27" t="s">
        <v>20</v>
      </c>
      <c r="C113" s="27">
        <v>9</v>
      </c>
      <c r="D113" s="28">
        <v>1</v>
      </c>
      <c r="E113" s="27" t="s">
        <v>171</v>
      </c>
      <c r="F113" s="7" t="s">
        <v>16</v>
      </c>
      <c r="H113" s="30"/>
    </row>
    <row r="114" spans="1:14" ht="15.75" customHeight="1" x14ac:dyDescent="0.25">
      <c r="A114" s="30" t="s">
        <v>172</v>
      </c>
      <c r="B114" s="27" t="s">
        <v>20</v>
      </c>
      <c r="C114" s="27">
        <v>8</v>
      </c>
      <c r="D114" s="28">
        <v>1</v>
      </c>
      <c r="E114" s="27" t="s">
        <v>143</v>
      </c>
      <c r="F114" s="7" t="s">
        <v>16</v>
      </c>
      <c r="H114" s="36"/>
      <c r="I114" s="30" t="s">
        <v>173</v>
      </c>
      <c r="J114" s="27" t="s">
        <v>14</v>
      </c>
      <c r="K114" s="27">
        <v>15</v>
      </c>
      <c r="L114" s="28">
        <v>2</v>
      </c>
      <c r="M114" s="27" t="s">
        <v>30</v>
      </c>
      <c r="N114" s="7" t="s">
        <v>16</v>
      </c>
    </row>
    <row r="115" spans="1:14" ht="15.75" customHeight="1" x14ac:dyDescent="0.25">
      <c r="A115" s="35" t="s">
        <v>174</v>
      </c>
      <c r="B115" s="27" t="s">
        <v>44</v>
      </c>
      <c r="C115" s="27">
        <v>4</v>
      </c>
      <c r="D115" s="28">
        <v>1</v>
      </c>
      <c r="E115" s="27" t="s">
        <v>42</v>
      </c>
      <c r="F115" s="29" t="s">
        <v>16</v>
      </c>
      <c r="H115" s="30"/>
      <c r="I115" s="30" t="s">
        <v>175</v>
      </c>
      <c r="J115" s="27" t="s">
        <v>20</v>
      </c>
      <c r="K115" s="27">
        <v>14</v>
      </c>
      <c r="L115" s="28">
        <v>2</v>
      </c>
      <c r="M115" s="27" t="s">
        <v>46</v>
      </c>
      <c r="N115" s="7" t="s">
        <v>16</v>
      </c>
    </row>
    <row r="116" spans="1:14" ht="15.75" customHeight="1" x14ac:dyDescent="0.25">
      <c r="A116" s="31" t="s">
        <v>176</v>
      </c>
      <c r="B116" s="27" t="s">
        <v>14</v>
      </c>
      <c r="C116" s="27">
        <v>4</v>
      </c>
      <c r="D116" s="28">
        <v>1</v>
      </c>
      <c r="E116" s="27" t="s">
        <v>42</v>
      </c>
      <c r="F116" s="167" t="s">
        <v>16</v>
      </c>
      <c r="H116" s="30"/>
      <c r="I116" s="30" t="s">
        <v>177</v>
      </c>
      <c r="J116" s="27" t="s">
        <v>14</v>
      </c>
      <c r="K116" s="27">
        <v>11</v>
      </c>
      <c r="L116" s="28">
        <v>1</v>
      </c>
      <c r="M116" s="27" t="s">
        <v>178</v>
      </c>
      <c r="N116" s="7" t="s">
        <v>16</v>
      </c>
    </row>
    <row r="117" spans="1:14" ht="15.75" customHeight="1" x14ac:dyDescent="0.25">
      <c r="A117" s="31" t="s">
        <v>179</v>
      </c>
      <c r="B117" s="27" t="s">
        <v>64</v>
      </c>
      <c r="C117" s="27">
        <v>4</v>
      </c>
      <c r="D117" s="28">
        <v>1</v>
      </c>
      <c r="E117" s="27" t="s">
        <v>42</v>
      </c>
      <c r="F117" s="167" t="s">
        <v>16</v>
      </c>
      <c r="H117" s="30"/>
      <c r="I117" s="36" t="s">
        <v>180</v>
      </c>
      <c r="J117" s="27" t="s">
        <v>20</v>
      </c>
      <c r="K117" s="27">
        <v>8</v>
      </c>
      <c r="L117" s="27">
        <v>3</v>
      </c>
      <c r="M117" s="27" t="s">
        <v>80</v>
      </c>
      <c r="N117" s="27" t="s">
        <v>16</v>
      </c>
    </row>
    <row r="118" spans="1:14" ht="15.75" customHeight="1" x14ac:dyDescent="0.25">
      <c r="A118" s="36" t="s">
        <v>181</v>
      </c>
      <c r="B118" s="27" t="s">
        <v>20</v>
      </c>
      <c r="C118" s="27">
        <v>4</v>
      </c>
      <c r="D118" s="37">
        <v>2</v>
      </c>
      <c r="E118" s="27" t="s">
        <v>94</v>
      </c>
      <c r="F118" s="27" t="s">
        <v>16</v>
      </c>
      <c r="H118" s="30"/>
    </row>
    <row r="119" spans="1:14" ht="15.75" customHeight="1" x14ac:dyDescent="0.25">
      <c r="A119" s="35" t="s">
        <v>182</v>
      </c>
      <c r="B119" s="27" t="s">
        <v>20</v>
      </c>
      <c r="C119" s="27">
        <v>4</v>
      </c>
      <c r="D119" s="28">
        <v>1</v>
      </c>
      <c r="E119" s="27" t="s">
        <v>42</v>
      </c>
      <c r="F119" s="29" t="s">
        <v>16</v>
      </c>
      <c r="H119" s="30"/>
      <c r="I119" s="36" t="s">
        <v>183</v>
      </c>
      <c r="J119" s="27" t="s">
        <v>20</v>
      </c>
      <c r="K119" s="27">
        <v>4</v>
      </c>
      <c r="L119" s="27">
        <v>3</v>
      </c>
      <c r="M119" s="27" t="s">
        <v>104</v>
      </c>
      <c r="N119" s="27" t="s">
        <v>16</v>
      </c>
    </row>
    <row r="120" spans="1:14" ht="15.75" customHeight="1" x14ac:dyDescent="0.25">
      <c r="A120" s="30" t="s">
        <v>184</v>
      </c>
      <c r="B120" s="27" t="s">
        <v>14</v>
      </c>
      <c r="C120" s="27">
        <v>3</v>
      </c>
      <c r="D120" s="28">
        <v>2</v>
      </c>
      <c r="E120" s="27" t="s">
        <v>185</v>
      </c>
      <c r="F120" s="7" t="s">
        <v>16</v>
      </c>
      <c r="H120" s="30"/>
    </row>
    <row r="121" spans="1:14" ht="15.75" customHeight="1" x14ac:dyDescent="0.25">
      <c r="A121" s="168" t="s">
        <v>186</v>
      </c>
      <c r="B121" s="27" t="s">
        <v>14</v>
      </c>
      <c r="C121" s="27">
        <v>1</v>
      </c>
      <c r="D121" s="28">
        <v>2</v>
      </c>
      <c r="E121" s="27" t="s">
        <v>98</v>
      </c>
      <c r="F121" s="29" t="s">
        <v>16</v>
      </c>
      <c r="I121" s="36" t="s">
        <v>187</v>
      </c>
      <c r="J121" s="27" t="s">
        <v>20</v>
      </c>
      <c r="K121" s="27">
        <v>3</v>
      </c>
      <c r="L121" s="27">
        <v>3</v>
      </c>
      <c r="M121" s="27" t="s">
        <v>188</v>
      </c>
      <c r="N121" s="27" t="s">
        <v>16</v>
      </c>
    </row>
    <row r="122" spans="1:14" ht="15.75" customHeight="1" x14ac:dyDescent="0.25">
      <c r="A122" s="36" t="s">
        <v>189</v>
      </c>
      <c r="B122" s="27" t="s">
        <v>20</v>
      </c>
      <c r="C122" s="27">
        <v>6</v>
      </c>
      <c r="D122" s="27">
        <v>3</v>
      </c>
      <c r="E122" s="27" t="s">
        <v>190</v>
      </c>
      <c r="F122" s="27" t="s">
        <v>16</v>
      </c>
    </row>
    <row r="123" spans="1:14" ht="15.75" customHeight="1" x14ac:dyDescent="0.25">
      <c r="A123" s="36" t="s">
        <v>191</v>
      </c>
      <c r="B123" s="27" t="s">
        <v>14</v>
      </c>
      <c r="C123" s="27">
        <v>1</v>
      </c>
      <c r="D123" s="27">
        <v>3</v>
      </c>
      <c r="E123" s="27" t="s">
        <v>52</v>
      </c>
      <c r="F123" s="27" t="s">
        <v>16</v>
      </c>
      <c r="I123" s="36"/>
      <c r="L123" s="28"/>
      <c r="N123" s="40"/>
    </row>
    <row r="124" spans="1:14" ht="15.75" customHeight="1" x14ac:dyDescent="0.25">
      <c r="A124" s="36" t="s">
        <v>192</v>
      </c>
      <c r="B124" s="27" t="s">
        <v>44</v>
      </c>
      <c r="C124" s="27">
        <v>1</v>
      </c>
      <c r="D124" s="27">
        <v>3</v>
      </c>
      <c r="E124" s="27" t="s">
        <v>52</v>
      </c>
      <c r="F124" s="27" t="s">
        <v>16</v>
      </c>
      <c r="H124" s="30"/>
      <c r="I124" s="36"/>
      <c r="L124" s="28"/>
      <c r="N124" s="40"/>
    </row>
    <row r="125" spans="1:14" ht="15.75" customHeight="1" x14ac:dyDescent="0.25">
      <c r="A125" s="35" t="s">
        <v>193</v>
      </c>
      <c r="B125" s="27" t="s">
        <v>14</v>
      </c>
      <c r="C125" s="27">
        <v>1</v>
      </c>
      <c r="D125" s="27">
        <v>3</v>
      </c>
      <c r="E125" s="27" t="s">
        <v>52</v>
      </c>
      <c r="F125" s="27" t="s">
        <v>16</v>
      </c>
      <c r="I125" s="89"/>
      <c r="L125" s="28"/>
      <c r="N125" s="45"/>
    </row>
    <row r="126" spans="1:14" ht="15.75" customHeight="1" x14ac:dyDescent="0.25">
      <c r="A126" s="38" t="s">
        <v>194</v>
      </c>
      <c r="B126" s="27" t="s">
        <v>20</v>
      </c>
      <c r="C126" s="27">
        <v>1</v>
      </c>
      <c r="D126" s="27">
        <v>3</v>
      </c>
      <c r="E126" s="27" t="s">
        <v>52</v>
      </c>
      <c r="F126" s="27" t="s">
        <v>16</v>
      </c>
      <c r="H126" s="30"/>
      <c r="I126" s="30"/>
      <c r="L126" s="28"/>
      <c r="N126" s="45"/>
    </row>
    <row r="127" spans="1:14" ht="15.75" customHeight="1" x14ac:dyDescent="0.25">
      <c r="A127" s="30"/>
      <c r="D127" s="28"/>
      <c r="F127" s="40"/>
      <c r="H127" s="30"/>
      <c r="I127" s="169"/>
      <c r="L127" s="28"/>
      <c r="N127" s="45"/>
    </row>
    <row r="128" spans="1:14" ht="15.75" customHeight="1" x14ac:dyDescent="0.25">
      <c r="A128" s="170"/>
      <c r="D128" s="28"/>
      <c r="F128" s="39"/>
      <c r="I128" s="169"/>
      <c r="L128" s="28"/>
      <c r="N128" s="45"/>
    </row>
    <row r="129" spans="1:14" ht="15.75" customHeight="1" x14ac:dyDescent="0.25">
      <c r="A129" s="36"/>
      <c r="D129" s="28"/>
      <c r="F129" s="40"/>
    </row>
    <row r="130" spans="1:14" ht="15.75" customHeight="1" x14ac:dyDescent="0.25"/>
    <row r="131" spans="1:14" ht="15.75" customHeight="1" x14ac:dyDescent="0.25">
      <c r="D131" s="1"/>
    </row>
    <row r="132" spans="1:14" ht="15.75" customHeight="1" x14ac:dyDescent="0.25">
      <c r="A132" s="171"/>
      <c r="D132" s="1"/>
      <c r="F132" s="29"/>
      <c r="H132" s="7"/>
      <c r="I132" s="172"/>
      <c r="N132" s="98"/>
    </row>
    <row r="133" spans="1:14" ht="15.75" customHeight="1" x14ac:dyDescent="0.25">
      <c r="A133" s="173"/>
      <c r="D133" s="1"/>
      <c r="F133" s="80"/>
      <c r="H133" s="7"/>
    </row>
    <row r="134" spans="1:14" ht="15.75" customHeight="1" x14ac:dyDescent="0.25">
      <c r="A134" s="174"/>
      <c r="D134" s="1"/>
      <c r="F134" s="175"/>
      <c r="H134" s="7"/>
      <c r="I134" s="51"/>
      <c r="N134" s="52"/>
    </row>
    <row r="135" spans="1:14" ht="15.75" customHeight="1" x14ac:dyDescent="0.25">
      <c r="A135" s="165"/>
      <c r="D135" s="1"/>
      <c r="F135" s="159"/>
    </row>
    <row r="136" spans="1:14" ht="15.75" customHeight="1" x14ac:dyDescent="0.25">
      <c r="A136" s="165" t="s">
        <v>53</v>
      </c>
      <c r="B136" s="24">
        <f>SUM(C109:C135)</f>
        <v>132</v>
      </c>
      <c r="D136" s="1"/>
      <c r="F136" s="159"/>
      <c r="H136" s="17"/>
      <c r="I136" s="166" t="s">
        <v>53</v>
      </c>
      <c r="J136" s="24">
        <f>SUM(K110:K133)</f>
        <v>106</v>
      </c>
      <c r="L136" s="1"/>
      <c r="N136" s="162"/>
    </row>
    <row r="137" spans="1:14" ht="15.75" customHeight="1" x14ac:dyDescent="0.25">
      <c r="A137" s="176" t="s">
        <v>54</v>
      </c>
      <c r="B137" s="177">
        <f>200-B136</f>
        <v>68</v>
      </c>
      <c r="C137" s="177"/>
      <c r="D137" s="178"/>
      <c r="E137" s="177"/>
      <c r="F137" s="179"/>
      <c r="H137" s="17"/>
      <c r="I137" s="180" t="s">
        <v>54</v>
      </c>
      <c r="J137" s="181">
        <f>200-J136</f>
        <v>94</v>
      </c>
      <c r="K137" s="181"/>
      <c r="L137" s="182"/>
      <c r="M137" s="181"/>
      <c r="N137" s="183"/>
    </row>
    <row r="138" spans="1:14" ht="15.75" customHeight="1" x14ac:dyDescent="0.25">
      <c r="D138" s="1"/>
      <c r="L138" s="1"/>
    </row>
    <row r="139" spans="1:14" ht="15.75" customHeight="1" x14ac:dyDescent="0.25">
      <c r="D139" s="1"/>
      <c r="L139" s="1"/>
    </row>
    <row r="140" spans="1:14" ht="15.75" customHeight="1" x14ac:dyDescent="0.25">
      <c r="A140" s="184" t="s">
        <v>195</v>
      </c>
      <c r="B140" s="185" t="s">
        <v>196</v>
      </c>
      <c r="C140" s="186"/>
      <c r="D140" s="187"/>
      <c r="E140" s="188"/>
      <c r="F140" s="189"/>
      <c r="H140" s="7"/>
      <c r="I140" s="190" t="s">
        <v>197</v>
      </c>
      <c r="J140" s="191" t="s">
        <v>198</v>
      </c>
      <c r="K140" s="192"/>
      <c r="L140" s="193"/>
      <c r="M140" s="194"/>
      <c r="N140" s="195"/>
    </row>
    <row r="141" spans="1:14" ht="15.75" customHeight="1" x14ac:dyDescent="0.25">
      <c r="A141" s="196" t="s">
        <v>4</v>
      </c>
      <c r="B141" s="197">
        <f>B172</f>
        <v>165</v>
      </c>
      <c r="C141" s="197"/>
      <c r="D141" s="1"/>
      <c r="F141" s="93"/>
      <c r="H141" s="17"/>
      <c r="I141" s="198" t="s">
        <v>4</v>
      </c>
      <c r="J141" s="199">
        <f>J172</f>
        <v>144</v>
      </c>
      <c r="K141" s="199"/>
      <c r="L141" s="1"/>
      <c r="N141" s="200"/>
    </row>
    <row r="142" spans="1:14" ht="15.75" customHeight="1" x14ac:dyDescent="0.25">
      <c r="A142" s="196" t="s">
        <v>5</v>
      </c>
      <c r="B142" s="197">
        <f>200-B141</f>
        <v>35</v>
      </c>
      <c r="C142" s="197"/>
      <c r="D142" s="1"/>
      <c r="F142" s="93"/>
      <c r="H142" s="17"/>
      <c r="I142" s="198" t="s">
        <v>5</v>
      </c>
      <c r="J142" s="199">
        <f>200-J141</f>
        <v>56</v>
      </c>
      <c r="K142" s="199"/>
      <c r="L142" s="1"/>
      <c r="N142" s="200"/>
    </row>
    <row r="143" spans="1:14" ht="15.75" customHeight="1" x14ac:dyDescent="0.25">
      <c r="A143" s="196" t="s">
        <v>6</v>
      </c>
      <c r="B143" s="201">
        <v>20</v>
      </c>
      <c r="C143" s="197"/>
      <c r="D143" s="1"/>
      <c r="F143" s="93"/>
      <c r="H143" s="17"/>
      <c r="I143" s="198" t="s">
        <v>6</v>
      </c>
      <c r="J143" s="202">
        <v>20</v>
      </c>
      <c r="K143" s="199"/>
      <c r="L143" s="1"/>
      <c r="N143" s="200"/>
    </row>
    <row r="144" spans="1:14" ht="15.75" customHeight="1" x14ac:dyDescent="0.25">
      <c r="A144" s="203" t="s">
        <v>7</v>
      </c>
      <c r="B144" s="24" t="s">
        <v>8</v>
      </c>
      <c r="C144" s="24" t="s">
        <v>4</v>
      </c>
      <c r="D144" s="1" t="s">
        <v>10</v>
      </c>
      <c r="E144" s="24" t="s">
        <v>11</v>
      </c>
      <c r="F144" s="93" t="s">
        <v>12</v>
      </c>
      <c r="H144" s="17"/>
      <c r="I144" s="204" t="s">
        <v>7</v>
      </c>
      <c r="J144" s="24" t="s">
        <v>8</v>
      </c>
      <c r="K144" s="24" t="s">
        <v>4</v>
      </c>
      <c r="L144" s="1" t="s">
        <v>10</v>
      </c>
      <c r="M144" s="24" t="s">
        <v>11</v>
      </c>
      <c r="N144" s="200" t="s">
        <v>12</v>
      </c>
    </row>
    <row r="145" spans="1:14" ht="15.75" customHeight="1" x14ac:dyDescent="0.25">
      <c r="A145" s="46" t="s">
        <v>199</v>
      </c>
      <c r="B145" s="27" t="s">
        <v>14</v>
      </c>
      <c r="C145" s="27">
        <v>45</v>
      </c>
      <c r="D145" s="28">
        <v>1</v>
      </c>
      <c r="E145" s="27" t="s">
        <v>200</v>
      </c>
      <c r="F145" s="7" t="s">
        <v>16</v>
      </c>
      <c r="H145" s="30"/>
      <c r="I145" s="91" t="s">
        <v>201</v>
      </c>
      <c r="J145" s="27" t="s">
        <v>14</v>
      </c>
      <c r="K145" s="27">
        <v>50</v>
      </c>
      <c r="L145" s="28">
        <v>2</v>
      </c>
      <c r="M145" s="27" t="s">
        <v>202</v>
      </c>
      <c r="N145" s="92" t="s">
        <v>16</v>
      </c>
    </row>
    <row r="146" spans="1:14" ht="15.75" customHeight="1" x14ac:dyDescent="0.25">
      <c r="A146" s="30" t="s">
        <v>203</v>
      </c>
      <c r="B146" s="27" t="s">
        <v>20</v>
      </c>
      <c r="C146" s="27">
        <v>29</v>
      </c>
      <c r="D146" s="28">
        <v>2</v>
      </c>
      <c r="E146" s="27" t="s">
        <v>204</v>
      </c>
      <c r="F146" s="17" t="s">
        <v>16</v>
      </c>
      <c r="H146" s="30"/>
      <c r="I146" s="205" t="s">
        <v>205</v>
      </c>
      <c r="J146" s="27" t="s">
        <v>14</v>
      </c>
      <c r="K146" s="27">
        <v>0</v>
      </c>
      <c r="L146" s="28">
        <v>0</v>
      </c>
      <c r="M146" s="27" t="s">
        <v>206</v>
      </c>
      <c r="N146" s="92" t="s">
        <v>16</v>
      </c>
    </row>
    <row r="147" spans="1:14" ht="15.75" customHeight="1" x14ac:dyDescent="0.25">
      <c r="A147" s="36" t="s">
        <v>207</v>
      </c>
      <c r="B147" s="27" t="s">
        <v>14</v>
      </c>
      <c r="C147" s="27">
        <v>40</v>
      </c>
      <c r="D147" s="27">
        <v>3</v>
      </c>
      <c r="E147" s="27" t="s">
        <v>208</v>
      </c>
      <c r="F147" s="27" t="s">
        <v>16</v>
      </c>
      <c r="H147" s="30"/>
      <c r="I147" s="30" t="s">
        <v>209</v>
      </c>
      <c r="J147" s="27" t="s">
        <v>64</v>
      </c>
      <c r="K147" s="27">
        <v>27</v>
      </c>
      <c r="L147" s="28">
        <v>2</v>
      </c>
      <c r="M147" s="27" t="s">
        <v>165</v>
      </c>
      <c r="N147" s="17" t="s">
        <v>16</v>
      </c>
    </row>
    <row r="148" spans="1:14" ht="15.75" customHeight="1" x14ac:dyDescent="0.25">
      <c r="A148" s="30" t="s">
        <v>210</v>
      </c>
      <c r="B148" s="27" t="s">
        <v>20</v>
      </c>
      <c r="C148" s="27">
        <v>2</v>
      </c>
      <c r="D148" s="28">
        <v>1</v>
      </c>
      <c r="E148" s="27" t="s">
        <v>48</v>
      </c>
      <c r="F148" s="7" t="s">
        <v>16</v>
      </c>
      <c r="H148" s="30"/>
      <c r="I148" s="30" t="s">
        <v>211</v>
      </c>
      <c r="J148" s="27" t="s">
        <v>20</v>
      </c>
      <c r="K148" s="27">
        <v>23</v>
      </c>
      <c r="L148" s="28">
        <v>3</v>
      </c>
      <c r="M148" s="27" t="s">
        <v>212</v>
      </c>
      <c r="N148" s="7" t="s">
        <v>16</v>
      </c>
    </row>
    <row r="149" spans="1:14" ht="15.75" customHeight="1" x14ac:dyDescent="0.25">
      <c r="A149" s="30" t="s">
        <v>213</v>
      </c>
      <c r="B149" s="27" t="s">
        <v>14</v>
      </c>
      <c r="C149" s="27">
        <v>9</v>
      </c>
      <c r="D149" s="28">
        <v>2</v>
      </c>
      <c r="E149" s="27" t="s">
        <v>124</v>
      </c>
      <c r="F149" s="7" t="s">
        <v>16</v>
      </c>
      <c r="H149" s="30"/>
      <c r="I149" s="30" t="s">
        <v>214</v>
      </c>
      <c r="J149" s="27" t="s">
        <v>20</v>
      </c>
      <c r="K149" s="27">
        <v>19</v>
      </c>
      <c r="L149" s="28">
        <v>2</v>
      </c>
      <c r="M149" s="27" t="s">
        <v>167</v>
      </c>
      <c r="N149" s="7" t="s">
        <v>16</v>
      </c>
    </row>
    <row r="150" spans="1:14" ht="15.75" customHeight="1" x14ac:dyDescent="0.25">
      <c r="A150" s="30" t="s">
        <v>215</v>
      </c>
      <c r="B150" s="27" t="s">
        <v>44</v>
      </c>
      <c r="C150" s="27">
        <v>8</v>
      </c>
      <c r="D150" s="28">
        <v>1</v>
      </c>
      <c r="E150" s="27" t="s">
        <v>143</v>
      </c>
      <c r="F150" s="17" t="s">
        <v>16</v>
      </c>
      <c r="H150" s="30"/>
      <c r="I150" s="36" t="s">
        <v>216</v>
      </c>
      <c r="J150" s="27" t="s">
        <v>20</v>
      </c>
      <c r="K150" s="27">
        <v>11</v>
      </c>
      <c r="L150" s="27">
        <v>2</v>
      </c>
      <c r="M150" s="27" t="s">
        <v>217</v>
      </c>
      <c r="N150" s="27" t="s">
        <v>16</v>
      </c>
    </row>
    <row r="151" spans="1:14" ht="15.75" customHeight="1" x14ac:dyDescent="0.25">
      <c r="A151" s="26" t="s">
        <v>218</v>
      </c>
      <c r="B151" s="27" t="s">
        <v>20</v>
      </c>
      <c r="C151" s="27">
        <v>8</v>
      </c>
      <c r="D151" s="28">
        <v>1</v>
      </c>
      <c r="E151" s="27" t="s">
        <v>143</v>
      </c>
      <c r="F151" s="34" t="s">
        <v>16</v>
      </c>
      <c r="H151" s="30"/>
      <c r="I151" s="30" t="s">
        <v>219</v>
      </c>
      <c r="J151" s="27" t="s">
        <v>44</v>
      </c>
      <c r="K151" s="27">
        <v>5</v>
      </c>
      <c r="L151" s="28">
        <v>1</v>
      </c>
      <c r="M151" s="27" t="s">
        <v>220</v>
      </c>
      <c r="N151" s="7" t="s">
        <v>16</v>
      </c>
    </row>
    <row r="152" spans="1:14" ht="15.75" customHeight="1" x14ac:dyDescent="0.25">
      <c r="A152" s="30" t="s">
        <v>221</v>
      </c>
      <c r="B152" s="27" t="s">
        <v>64</v>
      </c>
      <c r="C152" s="27">
        <v>7</v>
      </c>
      <c r="D152" s="28">
        <v>1</v>
      </c>
      <c r="E152" s="27" t="s">
        <v>130</v>
      </c>
      <c r="F152" s="17" t="s">
        <v>16</v>
      </c>
      <c r="H152" s="30"/>
      <c r="I152" s="30" t="s">
        <v>222</v>
      </c>
      <c r="J152" s="27" t="s">
        <v>64</v>
      </c>
      <c r="K152" s="27">
        <v>2</v>
      </c>
      <c r="L152" s="28">
        <v>1</v>
      </c>
      <c r="M152" s="27" t="s">
        <v>48</v>
      </c>
      <c r="N152" s="7" t="s">
        <v>16</v>
      </c>
    </row>
    <row r="153" spans="1:14" ht="15.75" customHeight="1" x14ac:dyDescent="0.25">
      <c r="A153" s="30" t="s">
        <v>223</v>
      </c>
      <c r="B153" s="27" t="s">
        <v>20</v>
      </c>
      <c r="C153" s="27">
        <v>6</v>
      </c>
      <c r="D153" s="28">
        <v>2</v>
      </c>
      <c r="E153" s="27" t="s">
        <v>119</v>
      </c>
      <c r="F153" s="7" t="s">
        <v>16</v>
      </c>
      <c r="H153" s="30"/>
      <c r="I153" s="30" t="s">
        <v>224</v>
      </c>
      <c r="J153" s="27" t="s">
        <v>14</v>
      </c>
      <c r="K153" s="27">
        <v>1</v>
      </c>
      <c r="L153" s="28">
        <v>2</v>
      </c>
      <c r="M153" s="27" t="s">
        <v>98</v>
      </c>
      <c r="N153" s="7" t="s">
        <v>16</v>
      </c>
    </row>
    <row r="154" spans="1:14" ht="15.75" customHeight="1" x14ac:dyDescent="0.25">
      <c r="A154" s="30" t="s">
        <v>225</v>
      </c>
      <c r="B154" s="27" t="s">
        <v>44</v>
      </c>
      <c r="C154" s="27">
        <v>5</v>
      </c>
      <c r="D154" s="28">
        <v>1</v>
      </c>
      <c r="E154" s="27" t="s">
        <v>220</v>
      </c>
      <c r="F154" s="7" t="s">
        <v>16</v>
      </c>
      <c r="H154" s="30"/>
    </row>
    <row r="155" spans="1:14" ht="15.75" customHeight="1" x14ac:dyDescent="0.25">
      <c r="A155" s="36" t="s">
        <v>226</v>
      </c>
      <c r="B155" s="27" t="s">
        <v>20</v>
      </c>
      <c r="C155" s="27">
        <v>5</v>
      </c>
      <c r="D155" s="27">
        <v>1</v>
      </c>
      <c r="E155" s="27" t="s">
        <v>220</v>
      </c>
      <c r="F155" s="27" t="s">
        <v>16</v>
      </c>
      <c r="H155" s="30"/>
    </row>
    <row r="156" spans="1:14" ht="15.75" customHeight="1" x14ac:dyDescent="0.25">
      <c r="A156" s="30" t="s">
        <v>227</v>
      </c>
      <c r="B156" s="27" t="s">
        <v>20</v>
      </c>
      <c r="C156" s="27">
        <v>1</v>
      </c>
      <c r="D156" s="28">
        <v>2</v>
      </c>
      <c r="E156" s="27" t="s">
        <v>98</v>
      </c>
      <c r="F156" s="7" t="s">
        <v>16</v>
      </c>
      <c r="H156" s="30"/>
      <c r="I156" s="36" t="s">
        <v>228</v>
      </c>
      <c r="J156" s="27" t="s">
        <v>14</v>
      </c>
      <c r="K156" s="27">
        <v>6</v>
      </c>
      <c r="L156" s="27">
        <v>3</v>
      </c>
      <c r="M156" s="27" t="s">
        <v>190</v>
      </c>
      <c r="N156" s="27" t="s">
        <v>16</v>
      </c>
    </row>
    <row r="157" spans="1:14" ht="15.75" customHeight="1" x14ac:dyDescent="0.25">
      <c r="H157" s="30"/>
      <c r="I157" s="91"/>
      <c r="L157" s="28"/>
      <c r="N157" s="7"/>
    </row>
    <row r="158" spans="1:14" ht="15.75" customHeight="1" x14ac:dyDescent="0.25">
      <c r="H158" s="30"/>
      <c r="I158" s="53"/>
      <c r="L158" s="28"/>
      <c r="N158" s="80"/>
    </row>
    <row r="159" spans="1:14" ht="15.75" customHeight="1" x14ac:dyDescent="0.25">
      <c r="H159" s="30"/>
      <c r="I159" s="30"/>
      <c r="L159" s="28"/>
      <c r="N159" s="7"/>
    </row>
    <row r="160" spans="1:14" ht="15.75" customHeight="1" x14ac:dyDescent="0.25">
      <c r="H160" s="30"/>
      <c r="I160" s="91"/>
      <c r="L160" s="28"/>
      <c r="N160" s="92"/>
    </row>
    <row r="161" spans="1:14" ht="15.75" customHeight="1" x14ac:dyDescent="0.25">
      <c r="A161" s="30"/>
      <c r="D161" s="28"/>
      <c r="F161" s="7"/>
      <c r="H161" s="30"/>
      <c r="I161" s="206"/>
      <c r="L161" s="28"/>
      <c r="N161" s="29"/>
    </row>
    <row r="162" spans="1:14" ht="15.75" customHeight="1" x14ac:dyDescent="0.25">
      <c r="A162" s="31"/>
      <c r="D162" s="28"/>
      <c r="F162" s="29"/>
      <c r="I162" s="30"/>
      <c r="L162" s="28"/>
      <c r="N162" s="40"/>
    </row>
    <row r="163" spans="1:14" ht="15.75" customHeight="1" x14ac:dyDescent="0.25">
      <c r="A163" s="48"/>
      <c r="F163" s="98"/>
      <c r="I163" s="135"/>
      <c r="L163" s="28"/>
      <c r="N163" s="45"/>
    </row>
    <row r="164" spans="1:14" ht="15.75" customHeight="1" x14ac:dyDescent="0.25">
      <c r="A164" s="36"/>
      <c r="F164" s="27"/>
      <c r="I164" s="36"/>
      <c r="L164" s="28"/>
      <c r="N164" s="45"/>
    </row>
    <row r="165" spans="1:14" ht="15.75" customHeight="1" x14ac:dyDescent="0.25">
      <c r="A165" s="207"/>
      <c r="D165" s="28"/>
      <c r="F165" s="34"/>
      <c r="I165" s="36"/>
      <c r="L165" s="28"/>
      <c r="N165" s="45"/>
    </row>
    <row r="166" spans="1:14" ht="15.75" customHeight="1" x14ac:dyDescent="0.25">
      <c r="A166" s="208"/>
      <c r="D166" s="28"/>
      <c r="F166" s="209"/>
      <c r="H166" s="40"/>
      <c r="I166" s="30"/>
      <c r="L166" s="28"/>
      <c r="N166" s="7"/>
    </row>
    <row r="167" spans="1:14" ht="15.75" customHeight="1" x14ac:dyDescent="0.25">
      <c r="A167" s="46"/>
      <c r="D167" s="28"/>
      <c r="F167" s="40"/>
      <c r="H167" s="17"/>
      <c r="I167" s="133"/>
      <c r="L167" s="28"/>
      <c r="N167" s="162"/>
    </row>
    <row r="168" spans="1:14" ht="15.75" customHeight="1" x14ac:dyDescent="0.25">
      <c r="A168" s="55"/>
      <c r="D168" s="28"/>
      <c r="F168" s="40"/>
      <c r="H168" s="17"/>
      <c r="I168" s="36"/>
      <c r="L168" s="37"/>
      <c r="N168" s="40"/>
    </row>
    <row r="169" spans="1:14" ht="15.75" customHeight="1" x14ac:dyDescent="0.25">
      <c r="A169" s="41"/>
      <c r="D169" s="28"/>
      <c r="F169" s="40"/>
      <c r="H169" s="17"/>
      <c r="I169" s="36"/>
      <c r="J169" s="27"/>
      <c r="K169" s="27"/>
      <c r="L169" s="37"/>
      <c r="M169" s="27"/>
      <c r="N169" s="40"/>
    </row>
    <row r="170" spans="1:14" ht="15.75" customHeight="1" x14ac:dyDescent="0.25">
      <c r="H170" s="17"/>
      <c r="I170" s="36"/>
      <c r="J170" s="27"/>
      <c r="K170" s="27"/>
      <c r="L170" s="37"/>
      <c r="M170" s="27"/>
      <c r="N170" s="40"/>
    </row>
    <row r="171" spans="1:14" ht="15.75" customHeight="1" x14ac:dyDescent="0.25">
      <c r="H171" s="17"/>
      <c r="I171" s="36"/>
      <c r="J171" s="27"/>
      <c r="K171" s="27"/>
      <c r="L171" s="37"/>
      <c r="M171" s="27"/>
      <c r="N171" s="40"/>
    </row>
    <row r="172" spans="1:14" ht="15.75" customHeight="1" x14ac:dyDescent="0.25">
      <c r="A172" s="203" t="s">
        <v>53</v>
      </c>
      <c r="B172" s="24">
        <f>SUM(C145:C172)</f>
        <v>165</v>
      </c>
      <c r="D172" s="1"/>
      <c r="F172" s="93"/>
      <c r="H172" s="17"/>
      <c r="I172" s="204" t="s">
        <v>53</v>
      </c>
      <c r="J172" s="24">
        <f>SUM(K145:K172)</f>
        <v>144</v>
      </c>
      <c r="L172" s="1"/>
      <c r="N172" s="200"/>
    </row>
    <row r="173" spans="1:14" ht="15.75" customHeight="1" x14ac:dyDescent="0.25">
      <c r="A173" s="210" t="s">
        <v>54</v>
      </c>
      <c r="B173" s="211">
        <f>200-B172</f>
        <v>35</v>
      </c>
      <c r="C173" s="211"/>
      <c r="D173" s="212"/>
      <c r="E173" s="211"/>
      <c r="F173" s="213"/>
      <c r="H173" s="17"/>
      <c r="I173" s="214" t="s">
        <v>54</v>
      </c>
      <c r="J173" s="215">
        <f>200-J172</f>
        <v>56</v>
      </c>
      <c r="K173" s="215"/>
      <c r="L173" s="216"/>
      <c r="M173" s="215"/>
      <c r="N173" s="217"/>
    </row>
    <row r="174" spans="1:14" ht="15.75" customHeight="1" x14ac:dyDescent="0.25">
      <c r="D174" s="1"/>
    </row>
    <row r="175" spans="1:14" ht="15.75" customHeight="1" x14ac:dyDescent="0.25">
      <c r="D175" s="1"/>
      <c r="L175" s="1"/>
    </row>
    <row r="176" spans="1:14" ht="15.75" customHeight="1" x14ac:dyDescent="0.25">
      <c r="A176" s="27" t="s">
        <v>229</v>
      </c>
      <c r="D176" s="1"/>
      <c r="L176" s="1"/>
    </row>
    <row r="177" spans="1:12" ht="15.75" customHeight="1" x14ac:dyDescent="0.25">
      <c r="A177" s="27" t="s">
        <v>0</v>
      </c>
      <c r="B177" s="24">
        <f>B33</f>
        <v>-45</v>
      </c>
      <c r="D177" s="1"/>
      <c r="L177" s="1"/>
    </row>
    <row r="178" spans="1:12" ht="15.75" customHeight="1" x14ac:dyDescent="0.25">
      <c r="A178" s="27" t="s">
        <v>2</v>
      </c>
      <c r="B178" s="24">
        <f>J33</f>
        <v>13</v>
      </c>
      <c r="D178" s="1"/>
      <c r="L178" s="1"/>
    </row>
    <row r="179" spans="1:12" ht="15.75" customHeight="1" x14ac:dyDescent="0.25">
      <c r="A179" s="27" t="s">
        <v>55</v>
      </c>
      <c r="B179" s="24">
        <f>B70</f>
        <v>53</v>
      </c>
      <c r="D179" s="1"/>
      <c r="L179" s="1"/>
    </row>
    <row r="180" spans="1:12" ht="15.75" customHeight="1" x14ac:dyDescent="0.25">
      <c r="A180" s="27" t="s">
        <v>230</v>
      </c>
      <c r="B180" s="24">
        <f>J70</f>
        <v>36</v>
      </c>
      <c r="D180" s="1"/>
      <c r="L180" s="1"/>
    </row>
    <row r="181" spans="1:12" ht="15.75" customHeight="1" x14ac:dyDescent="0.25">
      <c r="A181" s="27" t="s">
        <v>109</v>
      </c>
      <c r="B181" s="24">
        <f>B102</f>
        <v>47</v>
      </c>
      <c r="D181" s="1"/>
      <c r="L181" s="1"/>
    </row>
    <row r="182" spans="1:12" ht="15.75" customHeight="1" x14ac:dyDescent="0.25">
      <c r="A182" s="27" t="s">
        <v>231</v>
      </c>
      <c r="B182" s="24">
        <f>J102</f>
        <v>36</v>
      </c>
      <c r="D182" s="1"/>
      <c r="L182" s="1"/>
    </row>
    <row r="183" spans="1:12" ht="15.75" customHeight="1" x14ac:dyDescent="0.25">
      <c r="A183" s="27" t="s">
        <v>232</v>
      </c>
      <c r="B183" s="24">
        <f>B137</f>
        <v>68</v>
      </c>
      <c r="D183" s="1"/>
      <c r="L183" s="1"/>
    </row>
    <row r="184" spans="1:12" ht="15.75" customHeight="1" x14ac:dyDescent="0.25">
      <c r="A184" s="27" t="s">
        <v>156</v>
      </c>
      <c r="B184" s="24">
        <f>J137</f>
        <v>94</v>
      </c>
      <c r="D184" s="1"/>
      <c r="L184" s="1"/>
    </row>
    <row r="185" spans="1:12" ht="15.75" customHeight="1" x14ac:dyDescent="0.25">
      <c r="A185" s="27" t="s">
        <v>195</v>
      </c>
      <c r="B185" s="24">
        <f>B173</f>
        <v>35</v>
      </c>
      <c r="D185" s="1"/>
      <c r="L185" s="1"/>
    </row>
    <row r="186" spans="1:12" ht="15.75" customHeight="1" x14ac:dyDescent="0.25">
      <c r="A186" s="27" t="s">
        <v>197</v>
      </c>
      <c r="B186" s="24">
        <f>J173</f>
        <v>56</v>
      </c>
      <c r="D186" s="1"/>
      <c r="L186" s="1"/>
    </row>
    <row r="187" spans="1:12" ht="15.75" customHeight="1" x14ac:dyDescent="0.25">
      <c r="D187" s="1"/>
      <c r="L187" s="1"/>
    </row>
    <row r="188" spans="1:12" ht="15.75" customHeight="1" x14ac:dyDescent="0.25">
      <c r="D188" s="1"/>
      <c r="L188" s="1"/>
    </row>
    <row r="189" spans="1:12" ht="15.75" customHeight="1" x14ac:dyDescent="0.25">
      <c r="D189" s="1"/>
      <c r="L189" s="1"/>
    </row>
    <row r="190" spans="1:12" ht="15.75" customHeight="1" x14ac:dyDescent="0.25">
      <c r="D190" s="1"/>
      <c r="L190" s="1"/>
    </row>
    <row r="191" spans="1:12" ht="15.75" customHeight="1" x14ac:dyDescent="0.25">
      <c r="D191" s="1"/>
      <c r="L191" s="1"/>
    </row>
    <row r="192" spans="1:12" ht="15.75" customHeight="1" x14ac:dyDescent="0.25">
      <c r="D192" s="1"/>
      <c r="L192" s="1"/>
    </row>
    <row r="193" spans="4:12" ht="15.75" customHeight="1" x14ac:dyDescent="0.25">
      <c r="D193" s="1"/>
      <c r="L193" s="1"/>
    </row>
    <row r="194" spans="4:12" ht="15.75" customHeight="1" x14ac:dyDescent="0.25">
      <c r="D194" s="1"/>
      <c r="L194" s="1"/>
    </row>
    <row r="195" spans="4:12" ht="15.75" customHeight="1" x14ac:dyDescent="0.25">
      <c r="D195" s="1"/>
      <c r="L195" s="1"/>
    </row>
    <row r="196" spans="4:12" ht="15.75" customHeight="1" x14ac:dyDescent="0.25">
      <c r="D196" s="1"/>
      <c r="L196" s="1"/>
    </row>
    <row r="197" spans="4:12" ht="15.75" customHeight="1" x14ac:dyDescent="0.25">
      <c r="D197" s="1"/>
      <c r="L197" s="1"/>
    </row>
    <row r="198" spans="4:12" ht="15.75" customHeight="1" x14ac:dyDescent="0.25">
      <c r="D198" s="1"/>
      <c r="L198" s="1"/>
    </row>
    <row r="199" spans="4:12" ht="15.75" customHeight="1" x14ac:dyDescent="0.25">
      <c r="D199" s="1"/>
      <c r="L199" s="1"/>
    </row>
    <row r="200" spans="4:12" ht="15.75" customHeight="1" x14ac:dyDescent="0.25">
      <c r="D200" s="1"/>
      <c r="L200" s="1"/>
    </row>
    <row r="201" spans="4:12" ht="15.75" customHeight="1" x14ac:dyDescent="0.25">
      <c r="D201" s="1"/>
      <c r="L201" s="1"/>
    </row>
    <row r="202" spans="4:12" ht="15.75" customHeight="1" x14ac:dyDescent="0.25">
      <c r="D202" s="1"/>
      <c r="L202" s="1"/>
    </row>
    <row r="203" spans="4:12" ht="15.75" customHeight="1" x14ac:dyDescent="0.25">
      <c r="D203" s="1"/>
      <c r="L203" s="1"/>
    </row>
    <row r="204" spans="4:12" ht="15.75" customHeight="1" x14ac:dyDescent="0.25">
      <c r="D204" s="1"/>
      <c r="L204" s="1"/>
    </row>
    <row r="205" spans="4:12" ht="15.75" customHeight="1" x14ac:dyDescent="0.25">
      <c r="D205" s="1"/>
      <c r="L205" s="1"/>
    </row>
    <row r="206" spans="4:12" ht="15.75" customHeight="1" x14ac:dyDescent="0.25">
      <c r="D206" s="1"/>
      <c r="L206" s="1"/>
    </row>
    <row r="207" spans="4:12" ht="15.75" customHeight="1" x14ac:dyDescent="0.25">
      <c r="D207" s="1"/>
      <c r="L207" s="1"/>
    </row>
    <row r="208" spans="4:12" ht="15.75" customHeight="1" x14ac:dyDescent="0.25">
      <c r="D208" s="1"/>
      <c r="L208" s="1"/>
    </row>
    <row r="209" spans="4:12" ht="15.75" customHeight="1" x14ac:dyDescent="0.25">
      <c r="D209" s="1"/>
      <c r="L209" s="1"/>
    </row>
    <row r="210" spans="4:12" ht="15.75" customHeight="1" x14ac:dyDescent="0.25">
      <c r="D210" s="1"/>
      <c r="L210" s="1"/>
    </row>
    <row r="211" spans="4:12" ht="15.75" customHeight="1" x14ac:dyDescent="0.25">
      <c r="D211" s="1"/>
      <c r="L211" s="1"/>
    </row>
    <row r="212" spans="4:12" ht="15.75" customHeight="1" x14ac:dyDescent="0.25">
      <c r="D212" s="1"/>
      <c r="L212" s="1"/>
    </row>
    <row r="213" spans="4:12" ht="15.75" customHeight="1" x14ac:dyDescent="0.25">
      <c r="D213" s="1"/>
      <c r="L213" s="1"/>
    </row>
    <row r="214" spans="4:12" ht="15.75" customHeight="1" x14ac:dyDescent="0.25">
      <c r="D214" s="1"/>
      <c r="L214" s="1"/>
    </row>
    <row r="215" spans="4:12" ht="15.75" customHeight="1" x14ac:dyDescent="0.25">
      <c r="D215" s="1"/>
      <c r="L215" s="1"/>
    </row>
    <row r="216" spans="4:12" ht="15.75" customHeight="1" x14ac:dyDescent="0.25">
      <c r="D216" s="1"/>
      <c r="L216" s="1"/>
    </row>
    <row r="217" spans="4:12" ht="15.75" customHeight="1" x14ac:dyDescent="0.25">
      <c r="D217" s="1"/>
      <c r="L217" s="1"/>
    </row>
    <row r="218" spans="4:12" ht="15.75" customHeight="1" x14ac:dyDescent="0.25">
      <c r="D218" s="1"/>
      <c r="L218" s="1"/>
    </row>
    <row r="219" spans="4:12" ht="15.75" customHeight="1" x14ac:dyDescent="0.25">
      <c r="D219" s="1"/>
      <c r="L219" s="1"/>
    </row>
    <row r="220" spans="4:12" ht="15.75" customHeight="1" x14ac:dyDescent="0.25">
      <c r="D220" s="1"/>
      <c r="L220" s="1"/>
    </row>
    <row r="221" spans="4:12" ht="15.75" customHeight="1" x14ac:dyDescent="0.25">
      <c r="D221" s="1"/>
      <c r="L221" s="1"/>
    </row>
    <row r="222" spans="4:12" ht="15.75" customHeight="1" x14ac:dyDescent="0.25">
      <c r="D222" s="1"/>
      <c r="L222" s="1"/>
    </row>
    <row r="223" spans="4:12" ht="15.75" customHeight="1" x14ac:dyDescent="0.25">
      <c r="D223" s="1"/>
      <c r="L223" s="1"/>
    </row>
    <row r="224" spans="4:12" ht="15.75" customHeight="1" x14ac:dyDescent="0.25">
      <c r="D224" s="1"/>
      <c r="L224" s="1"/>
    </row>
    <row r="225" spans="4:12" ht="15.75" customHeight="1" x14ac:dyDescent="0.25">
      <c r="D225" s="1"/>
      <c r="L225" s="1"/>
    </row>
    <row r="226" spans="4:12" ht="15.75" customHeight="1" x14ac:dyDescent="0.25">
      <c r="D226" s="1"/>
      <c r="L226" s="1"/>
    </row>
    <row r="227" spans="4:12" ht="15.75" customHeight="1" x14ac:dyDescent="0.25">
      <c r="D227" s="1"/>
      <c r="L227" s="1"/>
    </row>
    <row r="228" spans="4:12" ht="15.75" customHeight="1" x14ac:dyDescent="0.25">
      <c r="D228" s="1"/>
      <c r="L228" s="1"/>
    </row>
    <row r="229" spans="4:12" ht="15.75" customHeight="1" x14ac:dyDescent="0.25">
      <c r="D229" s="1"/>
      <c r="L229" s="1"/>
    </row>
    <row r="230" spans="4:12" ht="15.75" customHeight="1" x14ac:dyDescent="0.25">
      <c r="D230" s="1"/>
      <c r="L230" s="1"/>
    </row>
    <row r="231" spans="4:12" ht="15.75" customHeight="1" x14ac:dyDescent="0.25">
      <c r="D231" s="1"/>
      <c r="L231" s="1"/>
    </row>
    <row r="232" spans="4:12" ht="15.75" customHeight="1" x14ac:dyDescent="0.25">
      <c r="D232" s="1"/>
      <c r="L232" s="1"/>
    </row>
    <row r="233" spans="4:12" ht="15.75" customHeight="1" x14ac:dyDescent="0.25">
      <c r="D233" s="1"/>
      <c r="L233" s="1"/>
    </row>
    <row r="234" spans="4:12" ht="15.75" customHeight="1" x14ac:dyDescent="0.25">
      <c r="D234" s="1"/>
      <c r="L234" s="1"/>
    </row>
    <row r="235" spans="4:12" ht="15.75" customHeight="1" x14ac:dyDescent="0.25">
      <c r="D235" s="1"/>
      <c r="L235" s="1"/>
    </row>
    <row r="236" spans="4:12" ht="15.75" customHeight="1" x14ac:dyDescent="0.25">
      <c r="D236" s="1"/>
      <c r="L236" s="1"/>
    </row>
    <row r="237" spans="4:12" ht="15.75" customHeight="1" x14ac:dyDescent="0.25">
      <c r="D237" s="1"/>
      <c r="L237" s="1"/>
    </row>
    <row r="238" spans="4:12" ht="15.75" customHeight="1" x14ac:dyDescent="0.25">
      <c r="D238" s="1"/>
      <c r="L238" s="1"/>
    </row>
    <row r="239" spans="4:12" ht="15.75" customHeight="1" x14ac:dyDescent="0.25">
      <c r="D239" s="1"/>
      <c r="L239" s="1"/>
    </row>
    <row r="240" spans="4:12" ht="15.75" customHeight="1" x14ac:dyDescent="0.25">
      <c r="D240" s="1"/>
      <c r="L240" s="1"/>
    </row>
    <row r="241" spans="4:12" ht="15.75" customHeight="1" x14ac:dyDescent="0.25">
      <c r="D241" s="1"/>
      <c r="L241" s="1"/>
    </row>
    <row r="242" spans="4:12" ht="15.75" customHeight="1" x14ac:dyDescent="0.25">
      <c r="D242" s="1"/>
      <c r="L242" s="1"/>
    </row>
    <row r="243" spans="4:12" ht="15.75" customHeight="1" x14ac:dyDescent="0.25">
      <c r="D243" s="1"/>
      <c r="L243" s="1"/>
    </row>
    <row r="244" spans="4:12" ht="15.75" customHeight="1" x14ac:dyDescent="0.25">
      <c r="D244" s="1"/>
      <c r="L244" s="1"/>
    </row>
    <row r="245" spans="4:12" ht="15.75" customHeight="1" x14ac:dyDescent="0.25">
      <c r="D245" s="1"/>
      <c r="L245" s="1"/>
    </row>
    <row r="246" spans="4:12" ht="15.75" customHeight="1" x14ac:dyDescent="0.25">
      <c r="D246" s="1"/>
      <c r="L246" s="1"/>
    </row>
    <row r="247" spans="4:12" ht="15.75" customHeight="1" x14ac:dyDescent="0.25">
      <c r="D247" s="1"/>
      <c r="L247" s="1"/>
    </row>
    <row r="248" spans="4:12" ht="15.75" customHeight="1" x14ac:dyDescent="0.25">
      <c r="D248" s="1"/>
      <c r="L248" s="1"/>
    </row>
    <row r="249" spans="4:12" ht="15.75" customHeight="1" x14ac:dyDescent="0.25">
      <c r="D249" s="1"/>
      <c r="L249" s="1"/>
    </row>
    <row r="250" spans="4:12" ht="15.75" customHeight="1" x14ac:dyDescent="0.25">
      <c r="D250" s="1"/>
      <c r="L250" s="1"/>
    </row>
    <row r="251" spans="4:12" ht="15.75" customHeight="1" x14ac:dyDescent="0.25">
      <c r="D251" s="1"/>
      <c r="L251" s="1"/>
    </row>
    <row r="252" spans="4:12" ht="15.75" customHeight="1" x14ac:dyDescent="0.25">
      <c r="D252" s="1"/>
      <c r="L252" s="1"/>
    </row>
    <row r="253" spans="4:12" ht="15.75" customHeight="1" x14ac:dyDescent="0.25">
      <c r="D253" s="1"/>
      <c r="L253" s="1"/>
    </row>
    <row r="254" spans="4:12" ht="15.75" customHeight="1" x14ac:dyDescent="0.25">
      <c r="D254" s="1"/>
      <c r="L254" s="1"/>
    </row>
    <row r="255" spans="4:12" ht="15.75" customHeight="1" x14ac:dyDescent="0.25">
      <c r="D255" s="1"/>
      <c r="L255" s="1"/>
    </row>
    <row r="256" spans="4:12" ht="15.75" customHeight="1" x14ac:dyDescent="0.25">
      <c r="D256" s="1"/>
      <c r="L256" s="1"/>
    </row>
    <row r="257" spans="4:12" ht="15.75" customHeight="1" x14ac:dyDescent="0.25">
      <c r="D257" s="1"/>
      <c r="L257" s="1"/>
    </row>
    <row r="258" spans="4:12" ht="15.75" customHeight="1" x14ac:dyDescent="0.25">
      <c r="D258" s="1"/>
      <c r="L258" s="1"/>
    </row>
    <row r="259" spans="4:12" ht="15.75" customHeight="1" x14ac:dyDescent="0.25">
      <c r="D259" s="1"/>
      <c r="L259" s="1"/>
    </row>
    <row r="260" spans="4:12" ht="15.75" customHeight="1" x14ac:dyDescent="0.25">
      <c r="D260" s="1"/>
      <c r="L260" s="1"/>
    </row>
    <row r="261" spans="4:12" ht="15.75" customHeight="1" x14ac:dyDescent="0.25">
      <c r="D261" s="1"/>
      <c r="L261" s="1"/>
    </row>
    <row r="262" spans="4:12" ht="15.75" customHeight="1" x14ac:dyDescent="0.25">
      <c r="D262" s="1"/>
      <c r="L262" s="1"/>
    </row>
    <row r="263" spans="4:12" ht="15.75" customHeight="1" x14ac:dyDescent="0.25">
      <c r="D263" s="1"/>
      <c r="L263" s="1"/>
    </row>
    <row r="264" spans="4:12" ht="15.75" customHeight="1" x14ac:dyDescent="0.25">
      <c r="D264" s="1"/>
      <c r="L264" s="1"/>
    </row>
    <row r="265" spans="4:12" ht="15.75" customHeight="1" x14ac:dyDescent="0.25">
      <c r="D265" s="1"/>
      <c r="L265" s="1"/>
    </row>
    <row r="266" spans="4:12" ht="15.75" customHeight="1" x14ac:dyDescent="0.25">
      <c r="D266" s="1"/>
      <c r="L266" s="1"/>
    </row>
    <row r="267" spans="4:12" ht="15.75" customHeight="1" x14ac:dyDescent="0.25">
      <c r="D267" s="1"/>
      <c r="L267" s="1"/>
    </row>
    <row r="268" spans="4:12" ht="15.75" customHeight="1" x14ac:dyDescent="0.25">
      <c r="D268" s="1"/>
      <c r="L268" s="1"/>
    </row>
    <row r="269" spans="4:12" ht="15.75" customHeight="1" x14ac:dyDescent="0.25">
      <c r="D269" s="1"/>
      <c r="L269" s="1"/>
    </row>
    <row r="270" spans="4:12" ht="15.75" customHeight="1" x14ac:dyDescent="0.25">
      <c r="D270" s="1"/>
      <c r="L270" s="1"/>
    </row>
    <row r="271" spans="4:12" ht="15.75" customHeight="1" x14ac:dyDescent="0.25">
      <c r="D271" s="1"/>
      <c r="L271" s="1"/>
    </row>
    <row r="272" spans="4:12" ht="15.75" customHeight="1" x14ac:dyDescent="0.25">
      <c r="D272" s="1"/>
      <c r="L272" s="1"/>
    </row>
    <row r="273" spans="4:12" ht="15.75" customHeight="1" x14ac:dyDescent="0.25">
      <c r="D273" s="1"/>
      <c r="L273" s="1"/>
    </row>
    <row r="274" spans="4:12" ht="15.75" customHeight="1" x14ac:dyDescent="0.25">
      <c r="D274" s="1"/>
      <c r="L274" s="1"/>
    </row>
    <row r="275" spans="4:12" ht="15.75" customHeight="1" x14ac:dyDescent="0.25">
      <c r="D275" s="1"/>
      <c r="L275" s="1"/>
    </row>
    <row r="276" spans="4:12" ht="15.75" customHeight="1" x14ac:dyDescent="0.25">
      <c r="D276" s="1"/>
      <c r="L276" s="1"/>
    </row>
    <row r="277" spans="4:12" ht="15.75" customHeight="1" x14ac:dyDescent="0.25">
      <c r="D277" s="1"/>
      <c r="L277" s="1"/>
    </row>
    <row r="278" spans="4:12" ht="15.75" customHeight="1" x14ac:dyDescent="0.25">
      <c r="D278" s="1"/>
      <c r="L278" s="1"/>
    </row>
    <row r="279" spans="4:12" ht="15.75" customHeight="1" x14ac:dyDescent="0.25">
      <c r="D279" s="1"/>
      <c r="L279" s="1"/>
    </row>
    <row r="280" spans="4:12" ht="15.75" customHeight="1" x14ac:dyDescent="0.25">
      <c r="D280" s="1"/>
      <c r="L280" s="1"/>
    </row>
    <row r="281" spans="4:12" ht="15.75" customHeight="1" x14ac:dyDescent="0.25">
      <c r="D281" s="1"/>
      <c r="L281" s="1"/>
    </row>
    <row r="282" spans="4:12" ht="15.75" customHeight="1" x14ac:dyDescent="0.25">
      <c r="D282" s="1"/>
      <c r="L282" s="1"/>
    </row>
    <row r="283" spans="4:12" ht="15.75" customHeight="1" x14ac:dyDescent="0.25">
      <c r="D283" s="1"/>
      <c r="L283" s="1"/>
    </row>
    <row r="284" spans="4:12" ht="15.75" customHeight="1" x14ac:dyDescent="0.25">
      <c r="D284" s="1"/>
      <c r="L284" s="1"/>
    </row>
    <row r="285" spans="4:12" ht="15.75" customHeight="1" x14ac:dyDescent="0.25">
      <c r="D285" s="1"/>
      <c r="L285" s="1"/>
    </row>
    <row r="286" spans="4:12" ht="15.75" customHeight="1" x14ac:dyDescent="0.25">
      <c r="D286" s="1"/>
      <c r="L286" s="1"/>
    </row>
    <row r="287" spans="4:12" ht="15.75" customHeight="1" x14ac:dyDescent="0.25">
      <c r="D287" s="1"/>
      <c r="L287" s="1"/>
    </row>
    <row r="288" spans="4:12" ht="15.75" customHeight="1" x14ac:dyDescent="0.25">
      <c r="D288" s="1"/>
      <c r="L288" s="1"/>
    </row>
    <row r="289" spans="4:12" ht="15.75" customHeight="1" x14ac:dyDescent="0.25">
      <c r="D289" s="1"/>
      <c r="L289" s="1"/>
    </row>
    <row r="290" spans="4:12" ht="15.75" customHeight="1" x14ac:dyDescent="0.25">
      <c r="D290" s="1"/>
      <c r="L290" s="1"/>
    </row>
    <row r="291" spans="4:12" ht="15.75" customHeight="1" x14ac:dyDescent="0.25">
      <c r="D291" s="1"/>
      <c r="L291" s="1"/>
    </row>
    <row r="292" spans="4:12" ht="15.75" customHeight="1" x14ac:dyDescent="0.25">
      <c r="D292" s="1"/>
      <c r="L292" s="1"/>
    </row>
    <row r="293" spans="4:12" ht="15.75" customHeight="1" x14ac:dyDescent="0.25">
      <c r="D293" s="1"/>
      <c r="L293" s="1"/>
    </row>
    <row r="294" spans="4:12" ht="15.75" customHeight="1" x14ac:dyDescent="0.25">
      <c r="D294" s="1"/>
      <c r="L294" s="1"/>
    </row>
    <row r="295" spans="4:12" ht="15.75" customHeight="1" x14ac:dyDescent="0.25">
      <c r="D295" s="1"/>
      <c r="L295" s="1"/>
    </row>
    <row r="296" spans="4:12" ht="15.75" customHeight="1" x14ac:dyDescent="0.25">
      <c r="D296" s="1"/>
      <c r="L296" s="1"/>
    </row>
    <row r="297" spans="4:12" ht="15.75" customHeight="1" x14ac:dyDescent="0.25">
      <c r="D297" s="1"/>
      <c r="L297" s="1"/>
    </row>
    <row r="298" spans="4:12" ht="15.75" customHeight="1" x14ac:dyDescent="0.25">
      <c r="D298" s="1"/>
      <c r="L298" s="1"/>
    </row>
    <row r="299" spans="4:12" ht="15.75" customHeight="1" x14ac:dyDescent="0.25">
      <c r="D299" s="1"/>
      <c r="L299" s="1"/>
    </row>
    <row r="300" spans="4:12" ht="15.75" customHeight="1" x14ac:dyDescent="0.25">
      <c r="D300" s="1"/>
      <c r="L300" s="1"/>
    </row>
    <row r="301" spans="4:12" ht="15.75" customHeight="1" x14ac:dyDescent="0.25">
      <c r="D301" s="1"/>
      <c r="L301" s="1"/>
    </row>
    <row r="302" spans="4:12" ht="15.75" customHeight="1" x14ac:dyDescent="0.25">
      <c r="D302" s="1"/>
      <c r="L302" s="1"/>
    </row>
    <row r="303" spans="4:12" ht="15.75" customHeight="1" x14ac:dyDescent="0.25">
      <c r="D303" s="1"/>
      <c r="L303" s="1"/>
    </row>
    <row r="304" spans="4:12" ht="15.75" customHeight="1" x14ac:dyDescent="0.25">
      <c r="D304" s="1"/>
      <c r="L304" s="1"/>
    </row>
    <row r="305" spans="4:12" ht="15.75" customHeight="1" x14ac:dyDescent="0.25">
      <c r="D305" s="1"/>
      <c r="L305" s="1"/>
    </row>
    <row r="306" spans="4:12" ht="15.75" customHeight="1" x14ac:dyDescent="0.25">
      <c r="D306" s="1"/>
      <c r="L306" s="1"/>
    </row>
    <row r="307" spans="4:12" ht="15.75" customHeight="1" x14ac:dyDescent="0.25">
      <c r="D307" s="1"/>
      <c r="L307" s="1"/>
    </row>
    <row r="308" spans="4:12" ht="15.75" customHeight="1" x14ac:dyDescent="0.25">
      <c r="D308" s="1"/>
      <c r="L308" s="1"/>
    </row>
    <row r="309" spans="4:12" ht="15.75" customHeight="1" x14ac:dyDescent="0.25">
      <c r="D309" s="1"/>
      <c r="L309" s="1"/>
    </row>
    <row r="310" spans="4:12" ht="15.75" customHeight="1" x14ac:dyDescent="0.25">
      <c r="D310" s="1"/>
      <c r="L310" s="1"/>
    </row>
    <row r="311" spans="4:12" ht="15.75" customHeight="1" x14ac:dyDescent="0.25">
      <c r="D311" s="1"/>
      <c r="L311" s="1"/>
    </row>
    <row r="312" spans="4:12" ht="15.75" customHeight="1" x14ac:dyDescent="0.25">
      <c r="D312" s="1"/>
      <c r="L312" s="1"/>
    </row>
    <row r="313" spans="4:12" ht="15.75" customHeight="1" x14ac:dyDescent="0.25">
      <c r="D313" s="1"/>
      <c r="L313" s="1"/>
    </row>
    <row r="314" spans="4:12" ht="15.75" customHeight="1" x14ac:dyDescent="0.25">
      <c r="D314" s="1"/>
      <c r="L314" s="1"/>
    </row>
    <row r="315" spans="4:12" ht="15.75" customHeight="1" x14ac:dyDescent="0.25">
      <c r="D315" s="1"/>
      <c r="L315" s="1"/>
    </row>
    <row r="316" spans="4:12" ht="15.75" customHeight="1" x14ac:dyDescent="0.25">
      <c r="D316" s="1"/>
      <c r="L316" s="1"/>
    </row>
    <row r="317" spans="4:12" ht="15.75" customHeight="1" x14ac:dyDescent="0.25">
      <c r="D317" s="1"/>
      <c r="L317" s="1"/>
    </row>
    <row r="318" spans="4:12" ht="15.75" customHeight="1" x14ac:dyDescent="0.25">
      <c r="D318" s="1"/>
      <c r="L318" s="1"/>
    </row>
    <row r="319" spans="4:12" ht="15.75" customHeight="1" x14ac:dyDescent="0.25">
      <c r="D319" s="1"/>
      <c r="L319" s="1"/>
    </row>
    <row r="320" spans="4:12" ht="15.75" customHeight="1" x14ac:dyDescent="0.25">
      <c r="D320" s="1"/>
      <c r="L320" s="1"/>
    </row>
    <row r="321" spans="4:12" ht="15.75" customHeight="1" x14ac:dyDescent="0.25">
      <c r="D321" s="1"/>
      <c r="L321" s="1"/>
    </row>
    <row r="322" spans="4:12" ht="15.75" customHeight="1" x14ac:dyDescent="0.25">
      <c r="D322" s="1"/>
      <c r="L322" s="1"/>
    </row>
    <row r="323" spans="4:12" ht="15.75" customHeight="1" x14ac:dyDescent="0.25">
      <c r="D323" s="1"/>
      <c r="L323" s="1"/>
    </row>
    <row r="324" spans="4:12" ht="15.75" customHeight="1" x14ac:dyDescent="0.25">
      <c r="D324" s="1"/>
      <c r="L324" s="1"/>
    </row>
    <row r="325" spans="4:12" ht="15.75" customHeight="1" x14ac:dyDescent="0.25">
      <c r="D325" s="1"/>
      <c r="L325" s="1"/>
    </row>
    <row r="326" spans="4:12" ht="15.75" customHeight="1" x14ac:dyDescent="0.25">
      <c r="D326" s="1"/>
      <c r="L326" s="1"/>
    </row>
    <row r="327" spans="4:12" ht="15.75" customHeight="1" x14ac:dyDescent="0.25">
      <c r="D327" s="1"/>
      <c r="L327" s="1"/>
    </row>
    <row r="328" spans="4:12" ht="15.75" customHeight="1" x14ac:dyDescent="0.25">
      <c r="D328" s="1"/>
      <c r="L328" s="1"/>
    </row>
    <row r="329" spans="4:12" ht="15.75" customHeight="1" x14ac:dyDescent="0.25">
      <c r="D329" s="1"/>
      <c r="L329" s="1"/>
    </row>
    <row r="330" spans="4:12" ht="15.75" customHeight="1" x14ac:dyDescent="0.25">
      <c r="D330" s="1"/>
      <c r="L330" s="1"/>
    </row>
    <row r="331" spans="4:12" ht="15.75" customHeight="1" x14ac:dyDescent="0.25">
      <c r="D331" s="1"/>
      <c r="L331" s="1"/>
    </row>
    <row r="332" spans="4:12" ht="15.75" customHeight="1" x14ac:dyDescent="0.25">
      <c r="D332" s="1"/>
      <c r="L332" s="1"/>
    </row>
    <row r="333" spans="4:12" ht="15.75" customHeight="1" x14ac:dyDescent="0.25">
      <c r="D333" s="1"/>
      <c r="L333" s="1"/>
    </row>
    <row r="334" spans="4:12" ht="15.75" customHeight="1" x14ac:dyDescent="0.25">
      <c r="D334" s="1"/>
      <c r="L334" s="1"/>
    </row>
    <row r="335" spans="4:12" ht="15.75" customHeight="1" x14ac:dyDescent="0.25">
      <c r="D335" s="1"/>
      <c r="L335" s="1"/>
    </row>
    <row r="336" spans="4:12" ht="15.75" customHeight="1" x14ac:dyDescent="0.25">
      <c r="D336" s="1"/>
      <c r="L336" s="1"/>
    </row>
    <row r="337" spans="4:12" ht="15.75" customHeight="1" x14ac:dyDescent="0.25">
      <c r="D337" s="1"/>
      <c r="L337" s="1"/>
    </row>
    <row r="338" spans="4:12" ht="15.75" customHeight="1" x14ac:dyDescent="0.25">
      <c r="D338" s="1"/>
      <c r="L338" s="1"/>
    </row>
    <row r="339" spans="4:12" ht="15.75" customHeight="1" x14ac:dyDescent="0.25">
      <c r="D339" s="1"/>
      <c r="L339" s="1"/>
    </row>
    <row r="340" spans="4:12" ht="15.75" customHeight="1" x14ac:dyDescent="0.25">
      <c r="D340" s="1"/>
      <c r="L340" s="1"/>
    </row>
    <row r="341" spans="4:12" ht="15.75" customHeight="1" x14ac:dyDescent="0.25">
      <c r="D341" s="1"/>
      <c r="L341" s="1"/>
    </row>
    <row r="342" spans="4:12" ht="15.75" customHeight="1" x14ac:dyDescent="0.25">
      <c r="D342" s="1"/>
      <c r="L342" s="1"/>
    </row>
    <row r="343" spans="4:12" ht="15.75" customHeight="1" x14ac:dyDescent="0.25">
      <c r="D343" s="1"/>
      <c r="L343" s="1"/>
    </row>
    <row r="344" spans="4:12" ht="15.75" customHeight="1" x14ac:dyDescent="0.25">
      <c r="D344" s="1"/>
      <c r="L344" s="1"/>
    </row>
    <row r="345" spans="4:12" ht="15.75" customHeight="1" x14ac:dyDescent="0.25">
      <c r="D345" s="1"/>
      <c r="L345" s="1"/>
    </row>
    <row r="346" spans="4:12" ht="15.75" customHeight="1" x14ac:dyDescent="0.25">
      <c r="D346" s="1"/>
      <c r="L346" s="1"/>
    </row>
    <row r="347" spans="4:12" ht="15.75" customHeight="1" x14ac:dyDescent="0.25">
      <c r="D347" s="1"/>
      <c r="L347" s="1"/>
    </row>
    <row r="348" spans="4:12" ht="15.75" customHeight="1" x14ac:dyDescent="0.25">
      <c r="D348" s="1"/>
      <c r="L348" s="1"/>
    </row>
    <row r="349" spans="4:12" ht="15.75" customHeight="1" x14ac:dyDescent="0.25">
      <c r="D349" s="1"/>
      <c r="L349" s="1"/>
    </row>
    <row r="350" spans="4:12" ht="15.75" customHeight="1" x14ac:dyDescent="0.25">
      <c r="D350" s="1"/>
      <c r="L350" s="1"/>
    </row>
    <row r="351" spans="4:12" ht="15.75" customHeight="1" x14ac:dyDescent="0.25">
      <c r="D351" s="1"/>
      <c r="L351" s="1"/>
    </row>
    <row r="352" spans="4:12" ht="15.75" customHeight="1" x14ac:dyDescent="0.25">
      <c r="D352" s="1"/>
      <c r="L352" s="1"/>
    </row>
    <row r="353" spans="4:12" ht="15.75" customHeight="1" x14ac:dyDescent="0.25">
      <c r="D353" s="1"/>
      <c r="L353" s="1"/>
    </row>
    <row r="354" spans="4:12" ht="15.75" customHeight="1" x14ac:dyDescent="0.25">
      <c r="D354" s="1"/>
      <c r="L354" s="1"/>
    </row>
    <row r="355" spans="4:12" ht="15.75" customHeight="1" x14ac:dyDescent="0.25">
      <c r="D355" s="1"/>
      <c r="L355" s="1"/>
    </row>
    <row r="356" spans="4:12" ht="15.75" customHeight="1" x14ac:dyDescent="0.25">
      <c r="D356" s="1"/>
      <c r="L356" s="1"/>
    </row>
    <row r="357" spans="4:12" ht="15.75" customHeight="1" x14ac:dyDescent="0.25">
      <c r="D357" s="1"/>
      <c r="L357" s="1"/>
    </row>
    <row r="358" spans="4:12" ht="15.75" customHeight="1" x14ac:dyDescent="0.25">
      <c r="D358" s="1"/>
      <c r="L358" s="1"/>
    </row>
    <row r="359" spans="4:12" ht="15.75" customHeight="1" x14ac:dyDescent="0.25">
      <c r="D359" s="1"/>
      <c r="L359" s="1"/>
    </row>
    <row r="360" spans="4:12" ht="15.75" customHeight="1" x14ac:dyDescent="0.25">
      <c r="D360" s="1"/>
      <c r="L360" s="1"/>
    </row>
    <row r="361" spans="4:12" ht="15.75" customHeight="1" x14ac:dyDescent="0.25">
      <c r="D361" s="1"/>
      <c r="L361" s="1"/>
    </row>
    <row r="362" spans="4:12" ht="15.75" customHeight="1" x14ac:dyDescent="0.25">
      <c r="D362" s="1"/>
      <c r="L362" s="1"/>
    </row>
    <row r="363" spans="4:12" ht="15.75" customHeight="1" x14ac:dyDescent="0.25">
      <c r="D363" s="1"/>
      <c r="L363" s="1"/>
    </row>
    <row r="364" spans="4:12" ht="15.75" customHeight="1" x14ac:dyDescent="0.25">
      <c r="D364" s="1"/>
      <c r="L364" s="1"/>
    </row>
    <row r="365" spans="4:12" ht="15.75" customHeight="1" x14ac:dyDescent="0.25">
      <c r="D365" s="1"/>
      <c r="L365" s="1"/>
    </row>
    <row r="366" spans="4:12" ht="15.75" customHeight="1" x14ac:dyDescent="0.25">
      <c r="D366" s="1"/>
      <c r="L366" s="1"/>
    </row>
    <row r="367" spans="4:12" ht="15.75" customHeight="1" x14ac:dyDescent="0.25">
      <c r="D367" s="1"/>
      <c r="L367" s="1"/>
    </row>
    <row r="368" spans="4:12" ht="15.75" customHeight="1" x14ac:dyDescent="0.25">
      <c r="D368" s="1"/>
      <c r="L368" s="1"/>
    </row>
    <row r="369" spans="4:12" ht="15.75" customHeight="1" x14ac:dyDescent="0.25">
      <c r="D369" s="1"/>
      <c r="L369" s="1"/>
    </row>
    <row r="370" spans="4:12" ht="15.75" customHeight="1" x14ac:dyDescent="0.25">
      <c r="D370" s="1"/>
      <c r="L370" s="1"/>
    </row>
    <row r="371" spans="4:12" ht="15.75" customHeight="1" x14ac:dyDescent="0.25">
      <c r="D371" s="1"/>
      <c r="L371" s="1"/>
    </row>
    <row r="372" spans="4:12" ht="15.75" customHeight="1" x14ac:dyDescent="0.25">
      <c r="D372" s="1"/>
      <c r="L372" s="1"/>
    </row>
    <row r="373" spans="4:12" ht="15.75" customHeight="1" x14ac:dyDescent="0.25">
      <c r="D373" s="1"/>
      <c r="L373" s="1"/>
    </row>
    <row r="374" spans="4:12" ht="15.75" customHeight="1" x14ac:dyDescent="0.25">
      <c r="D374" s="1"/>
      <c r="L374" s="1"/>
    </row>
    <row r="375" spans="4:12" ht="15.75" customHeight="1" x14ac:dyDescent="0.25">
      <c r="D375" s="1"/>
      <c r="L375" s="1"/>
    </row>
    <row r="376" spans="4:12" ht="15.75" customHeight="1" x14ac:dyDescent="0.25">
      <c r="D376" s="1"/>
      <c r="L376" s="1"/>
    </row>
    <row r="377" spans="4:12" ht="15.75" customHeight="1" x14ac:dyDescent="0.25">
      <c r="D377" s="1"/>
      <c r="L377" s="1"/>
    </row>
    <row r="378" spans="4:12" ht="15.75" customHeight="1" x14ac:dyDescent="0.25">
      <c r="D378" s="1"/>
      <c r="L378" s="1"/>
    </row>
    <row r="379" spans="4:12" ht="15.75" customHeight="1" x14ac:dyDescent="0.25">
      <c r="D379" s="1"/>
      <c r="L379" s="1"/>
    </row>
    <row r="380" spans="4:12" ht="15.75" customHeight="1" x14ac:dyDescent="0.25">
      <c r="D380" s="1"/>
      <c r="L380" s="1"/>
    </row>
    <row r="381" spans="4:12" ht="15.75" customHeight="1" x14ac:dyDescent="0.25">
      <c r="D381" s="1"/>
      <c r="L381" s="1"/>
    </row>
    <row r="382" spans="4:12" ht="15.75" customHeight="1" x14ac:dyDescent="0.25">
      <c r="D382" s="1"/>
      <c r="L382" s="1"/>
    </row>
    <row r="383" spans="4:12" ht="15.75" customHeight="1" x14ac:dyDescent="0.25">
      <c r="D383" s="1"/>
      <c r="L383" s="1"/>
    </row>
    <row r="384" spans="4:12" ht="15.75" customHeight="1" x14ac:dyDescent="0.25">
      <c r="D384" s="1"/>
      <c r="L384" s="1"/>
    </row>
    <row r="385" spans="4:12" ht="15.75" customHeight="1" x14ac:dyDescent="0.25">
      <c r="D385" s="1"/>
      <c r="L385" s="1"/>
    </row>
    <row r="386" spans="4:12" ht="15.75" customHeight="1" x14ac:dyDescent="0.25">
      <c r="D386" s="1"/>
      <c r="L386" s="1"/>
    </row>
    <row r="387" spans="4:12" ht="15.75" customHeight="1" x14ac:dyDescent="0.25">
      <c r="D387" s="1"/>
      <c r="L387" s="1"/>
    </row>
    <row r="388" spans="4:12" ht="15.75" customHeight="1" x14ac:dyDescent="0.25">
      <c r="D388" s="1"/>
      <c r="L388" s="1"/>
    </row>
    <row r="389" spans="4:12" ht="15.75" customHeight="1" x14ac:dyDescent="0.25">
      <c r="D389" s="1"/>
      <c r="L389" s="1"/>
    </row>
    <row r="390" spans="4:12" ht="15.75" customHeight="1" x14ac:dyDescent="0.25">
      <c r="D390" s="1"/>
      <c r="L390" s="1"/>
    </row>
    <row r="391" spans="4:12" ht="15.75" customHeight="1" x14ac:dyDescent="0.25">
      <c r="D391" s="1"/>
      <c r="L391" s="1"/>
    </row>
    <row r="392" spans="4:12" ht="15.75" customHeight="1" x14ac:dyDescent="0.25">
      <c r="D392" s="1"/>
      <c r="L392" s="1"/>
    </row>
    <row r="393" spans="4:12" ht="15.75" customHeight="1" x14ac:dyDescent="0.25">
      <c r="D393" s="1"/>
      <c r="L393" s="1"/>
    </row>
    <row r="394" spans="4:12" ht="15.75" customHeight="1" x14ac:dyDescent="0.25">
      <c r="D394" s="1"/>
      <c r="L394" s="1"/>
    </row>
    <row r="395" spans="4:12" ht="15.75" customHeight="1" x14ac:dyDescent="0.25">
      <c r="D395" s="1"/>
      <c r="L395" s="1"/>
    </row>
    <row r="396" spans="4:12" ht="15.75" customHeight="1" x14ac:dyDescent="0.25">
      <c r="D396" s="1"/>
      <c r="L396" s="1"/>
    </row>
    <row r="397" spans="4:12" ht="15.75" customHeight="1" x14ac:dyDescent="0.25">
      <c r="D397" s="1"/>
      <c r="L397" s="1"/>
    </row>
    <row r="398" spans="4:12" ht="15.75" customHeight="1" x14ac:dyDescent="0.25">
      <c r="D398" s="1"/>
      <c r="L398" s="1"/>
    </row>
    <row r="399" spans="4:12" ht="15.75" customHeight="1" x14ac:dyDescent="0.25">
      <c r="D399" s="1"/>
      <c r="L399" s="1"/>
    </row>
    <row r="400" spans="4:12" ht="15.75" customHeight="1" x14ac:dyDescent="0.25">
      <c r="D400" s="1"/>
      <c r="L400" s="1"/>
    </row>
    <row r="401" spans="4:12" ht="15.75" customHeight="1" x14ac:dyDescent="0.25">
      <c r="D401" s="1"/>
      <c r="L401" s="1"/>
    </row>
    <row r="402" spans="4:12" ht="15.75" customHeight="1" x14ac:dyDescent="0.25">
      <c r="D402" s="1"/>
      <c r="L402" s="1"/>
    </row>
    <row r="403" spans="4:12" ht="15.75" customHeight="1" x14ac:dyDescent="0.25">
      <c r="D403" s="1"/>
      <c r="L403" s="1"/>
    </row>
    <row r="404" spans="4:12" ht="15.75" customHeight="1" x14ac:dyDescent="0.25">
      <c r="D404" s="1"/>
      <c r="L404" s="1"/>
    </row>
    <row r="405" spans="4:12" ht="15.75" customHeight="1" x14ac:dyDescent="0.25">
      <c r="D405" s="1"/>
      <c r="L405" s="1"/>
    </row>
    <row r="406" spans="4:12" ht="15.75" customHeight="1" x14ac:dyDescent="0.25">
      <c r="D406" s="1"/>
      <c r="L406" s="1"/>
    </row>
    <row r="407" spans="4:12" ht="15.75" customHeight="1" x14ac:dyDescent="0.25">
      <c r="D407" s="1"/>
      <c r="L407" s="1"/>
    </row>
    <row r="408" spans="4:12" ht="15.75" customHeight="1" x14ac:dyDescent="0.25">
      <c r="D408" s="1"/>
      <c r="L408" s="1"/>
    </row>
    <row r="409" spans="4:12" ht="15.75" customHeight="1" x14ac:dyDescent="0.25">
      <c r="D409" s="1"/>
      <c r="L409" s="1"/>
    </row>
    <row r="410" spans="4:12" ht="15.75" customHeight="1" x14ac:dyDescent="0.25">
      <c r="D410" s="1"/>
      <c r="L410" s="1"/>
    </row>
    <row r="411" spans="4:12" ht="15.75" customHeight="1" x14ac:dyDescent="0.25">
      <c r="D411" s="1"/>
      <c r="L411" s="1"/>
    </row>
    <row r="412" spans="4:12" ht="15.75" customHeight="1" x14ac:dyDescent="0.25">
      <c r="D412" s="1"/>
      <c r="L412" s="1"/>
    </row>
    <row r="413" spans="4:12" ht="15.75" customHeight="1" x14ac:dyDescent="0.25">
      <c r="D413" s="1"/>
      <c r="L413" s="1"/>
    </row>
    <row r="414" spans="4:12" ht="15.75" customHeight="1" x14ac:dyDescent="0.25">
      <c r="D414" s="1"/>
      <c r="L414" s="1"/>
    </row>
    <row r="415" spans="4:12" ht="15.75" customHeight="1" x14ac:dyDescent="0.25">
      <c r="D415" s="1"/>
      <c r="L415" s="1"/>
    </row>
    <row r="416" spans="4:12" ht="15.75" customHeight="1" x14ac:dyDescent="0.25">
      <c r="D416" s="1"/>
      <c r="L416" s="1"/>
    </row>
    <row r="417" spans="4:12" ht="15.75" customHeight="1" x14ac:dyDescent="0.25">
      <c r="D417" s="1"/>
      <c r="L417" s="1"/>
    </row>
    <row r="418" spans="4:12" ht="15.75" customHeight="1" x14ac:dyDescent="0.25">
      <c r="D418" s="1"/>
      <c r="L418" s="1"/>
    </row>
    <row r="419" spans="4:12" ht="15.75" customHeight="1" x14ac:dyDescent="0.25">
      <c r="D419" s="1"/>
      <c r="L419" s="1"/>
    </row>
    <row r="420" spans="4:12" ht="15.75" customHeight="1" x14ac:dyDescent="0.25">
      <c r="D420" s="1"/>
      <c r="L420" s="1"/>
    </row>
    <row r="421" spans="4:12" ht="15.75" customHeight="1" x14ac:dyDescent="0.25">
      <c r="D421" s="1"/>
      <c r="L421" s="1"/>
    </row>
    <row r="422" spans="4:12" ht="15.75" customHeight="1" x14ac:dyDescent="0.25">
      <c r="D422" s="1"/>
      <c r="L422" s="1"/>
    </row>
    <row r="423" spans="4:12" ht="15.75" customHeight="1" x14ac:dyDescent="0.25">
      <c r="D423" s="1"/>
      <c r="L423" s="1"/>
    </row>
    <row r="424" spans="4:12" ht="15.75" customHeight="1" x14ac:dyDescent="0.25">
      <c r="D424" s="1"/>
      <c r="L424" s="1"/>
    </row>
    <row r="425" spans="4:12" ht="15.75" customHeight="1" x14ac:dyDescent="0.25">
      <c r="D425" s="1"/>
      <c r="L425" s="1"/>
    </row>
    <row r="426" spans="4:12" ht="15.75" customHeight="1" x14ac:dyDescent="0.25">
      <c r="D426" s="1"/>
      <c r="L426" s="1"/>
    </row>
    <row r="427" spans="4:12" ht="15.75" customHeight="1" x14ac:dyDescent="0.25">
      <c r="D427" s="1"/>
      <c r="L427" s="1"/>
    </row>
    <row r="428" spans="4:12" ht="15.75" customHeight="1" x14ac:dyDescent="0.25">
      <c r="D428" s="1"/>
      <c r="L428" s="1"/>
    </row>
    <row r="429" spans="4:12" ht="15.75" customHeight="1" x14ac:dyDescent="0.25">
      <c r="D429" s="1"/>
      <c r="L429" s="1"/>
    </row>
    <row r="430" spans="4:12" ht="15.75" customHeight="1" x14ac:dyDescent="0.25">
      <c r="D430" s="1"/>
      <c r="L430" s="1"/>
    </row>
    <row r="431" spans="4:12" ht="15.75" customHeight="1" x14ac:dyDescent="0.25">
      <c r="D431" s="1"/>
      <c r="L431" s="1"/>
    </row>
    <row r="432" spans="4:12" ht="15.75" customHeight="1" x14ac:dyDescent="0.25">
      <c r="D432" s="1"/>
      <c r="L432" s="1"/>
    </row>
    <row r="433" spans="4:12" ht="15.75" customHeight="1" x14ac:dyDescent="0.25">
      <c r="D433" s="1"/>
      <c r="L433" s="1"/>
    </row>
    <row r="434" spans="4:12" ht="15.75" customHeight="1" x14ac:dyDescent="0.25">
      <c r="D434" s="1"/>
      <c r="L434" s="1"/>
    </row>
    <row r="435" spans="4:12" ht="15.75" customHeight="1" x14ac:dyDescent="0.25">
      <c r="D435" s="1"/>
      <c r="L435" s="1"/>
    </row>
    <row r="436" spans="4:12" ht="15.75" customHeight="1" x14ac:dyDescent="0.25">
      <c r="D436" s="1"/>
      <c r="L436" s="1"/>
    </row>
    <row r="437" spans="4:12" ht="15.75" customHeight="1" x14ac:dyDescent="0.25">
      <c r="D437" s="1"/>
      <c r="L437" s="1"/>
    </row>
    <row r="438" spans="4:12" ht="15.75" customHeight="1" x14ac:dyDescent="0.25">
      <c r="D438" s="1"/>
      <c r="L438" s="1"/>
    </row>
    <row r="439" spans="4:12" ht="15.75" customHeight="1" x14ac:dyDescent="0.25">
      <c r="D439" s="1"/>
      <c r="L439" s="1"/>
    </row>
    <row r="440" spans="4:12" ht="15.75" customHeight="1" x14ac:dyDescent="0.25">
      <c r="D440" s="1"/>
      <c r="L440" s="1"/>
    </row>
    <row r="441" spans="4:12" ht="15.75" customHeight="1" x14ac:dyDescent="0.25">
      <c r="D441" s="1"/>
      <c r="L441" s="1"/>
    </row>
    <row r="442" spans="4:12" ht="15.75" customHeight="1" x14ac:dyDescent="0.25">
      <c r="D442" s="1"/>
      <c r="L442" s="1"/>
    </row>
    <row r="443" spans="4:12" ht="15.75" customHeight="1" x14ac:dyDescent="0.25">
      <c r="D443" s="1"/>
      <c r="L443" s="1"/>
    </row>
    <row r="444" spans="4:12" ht="15.75" customHeight="1" x14ac:dyDescent="0.25">
      <c r="D444" s="1"/>
      <c r="L444" s="1"/>
    </row>
    <row r="445" spans="4:12" ht="15.75" customHeight="1" x14ac:dyDescent="0.25">
      <c r="D445" s="1"/>
      <c r="L445" s="1"/>
    </row>
    <row r="446" spans="4:12" ht="15.75" customHeight="1" x14ac:dyDescent="0.25">
      <c r="D446" s="1"/>
      <c r="L446" s="1"/>
    </row>
    <row r="447" spans="4:12" ht="15.75" customHeight="1" x14ac:dyDescent="0.25">
      <c r="D447" s="1"/>
      <c r="L447" s="1"/>
    </row>
    <row r="448" spans="4:12" ht="15.75" customHeight="1" x14ac:dyDescent="0.25">
      <c r="D448" s="1"/>
      <c r="L448" s="1"/>
    </row>
    <row r="449" spans="4:12" ht="15.75" customHeight="1" x14ac:dyDescent="0.25">
      <c r="D449" s="1"/>
      <c r="L449" s="1"/>
    </row>
    <row r="450" spans="4:12" ht="15.75" customHeight="1" x14ac:dyDescent="0.25">
      <c r="D450" s="1"/>
      <c r="L450" s="1"/>
    </row>
    <row r="451" spans="4:12" ht="15.75" customHeight="1" x14ac:dyDescent="0.25">
      <c r="D451" s="1"/>
      <c r="L451" s="1"/>
    </row>
    <row r="452" spans="4:12" ht="15.75" customHeight="1" x14ac:dyDescent="0.25">
      <c r="D452" s="1"/>
      <c r="L452" s="1"/>
    </row>
    <row r="453" spans="4:12" ht="15.75" customHeight="1" x14ac:dyDescent="0.25">
      <c r="D453" s="1"/>
      <c r="L453" s="1"/>
    </row>
    <row r="454" spans="4:12" ht="15.75" customHeight="1" x14ac:dyDescent="0.25">
      <c r="D454" s="1"/>
      <c r="L454" s="1"/>
    </row>
    <row r="455" spans="4:12" ht="15.75" customHeight="1" x14ac:dyDescent="0.25">
      <c r="D455" s="1"/>
      <c r="L455" s="1"/>
    </row>
    <row r="456" spans="4:12" ht="15.75" customHeight="1" x14ac:dyDescent="0.25">
      <c r="D456" s="1"/>
      <c r="L456" s="1"/>
    </row>
    <row r="457" spans="4:12" ht="15.75" customHeight="1" x14ac:dyDescent="0.25">
      <c r="D457" s="1"/>
      <c r="L457" s="1"/>
    </row>
    <row r="458" spans="4:12" ht="15.75" customHeight="1" x14ac:dyDescent="0.25">
      <c r="D458" s="1"/>
      <c r="L458" s="1"/>
    </row>
    <row r="459" spans="4:12" ht="15.75" customHeight="1" x14ac:dyDescent="0.25">
      <c r="D459" s="1"/>
      <c r="L459" s="1"/>
    </row>
    <row r="460" spans="4:12" ht="15.75" customHeight="1" x14ac:dyDescent="0.25">
      <c r="D460" s="1"/>
      <c r="L460" s="1"/>
    </row>
    <row r="461" spans="4:12" ht="15.75" customHeight="1" x14ac:dyDescent="0.25">
      <c r="D461" s="1"/>
      <c r="L461" s="1"/>
    </row>
    <row r="462" spans="4:12" ht="15.75" customHeight="1" x14ac:dyDescent="0.25">
      <c r="D462" s="1"/>
      <c r="L462" s="1"/>
    </row>
    <row r="463" spans="4:12" ht="15.75" customHeight="1" x14ac:dyDescent="0.25">
      <c r="D463" s="1"/>
      <c r="L463" s="1"/>
    </row>
    <row r="464" spans="4:12" ht="15.75" customHeight="1" x14ac:dyDescent="0.25">
      <c r="D464" s="1"/>
      <c r="L464" s="1"/>
    </row>
    <row r="465" spans="4:12" ht="15.75" customHeight="1" x14ac:dyDescent="0.25">
      <c r="D465" s="1"/>
      <c r="L465" s="1"/>
    </row>
    <row r="466" spans="4:12" ht="15.75" customHeight="1" x14ac:dyDescent="0.25">
      <c r="D466" s="1"/>
      <c r="L466" s="1"/>
    </row>
    <row r="467" spans="4:12" ht="15.75" customHeight="1" x14ac:dyDescent="0.25">
      <c r="D467" s="1"/>
      <c r="L467" s="1"/>
    </row>
    <row r="468" spans="4:12" ht="15.75" customHeight="1" x14ac:dyDescent="0.25">
      <c r="D468" s="1"/>
      <c r="L468" s="1"/>
    </row>
    <row r="469" spans="4:12" ht="15.75" customHeight="1" x14ac:dyDescent="0.25">
      <c r="D469" s="1"/>
      <c r="L469" s="1"/>
    </row>
    <row r="470" spans="4:12" ht="15.75" customHeight="1" x14ac:dyDescent="0.25">
      <c r="D470" s="1"/>
      <c r="L470" s="1"/>
    </row>
    <row r="471" spans="4:12" ht="15.75" customHeight="1" x14ac:dyDescent="0.25">
      <c r="D471" s="1"/>
      <c r="L471" s="1"/>
    </row>
    <row r="472" spans="4:12" ht="15.75" customHeight="1" x14ac:dyDescent="0.25">
      <c r="D472" s="1"/>
      <c r="L472" s="1"/>
    </row>
    <row r="473" spans="4:12" ht="15.75" customHeight="1" x14ac:dyDescent="0.25">
      <c r="D473" s="1"/>
      <c r="L473" s="1"/>
    </row>
    <row r="474" spans="4:12" ht="15.75" customHeight="1" x14ac:dyDescent="0.25">
      <c r="D474" s="1"/>
      <c r="L474" s="1"/>
    </row>
    <row r="475" spans="4:12" ht="15.75" customHeight="1" x14ac:dyDescent="0.25">
      <c r="D475" s="1"/>
      <c r="L475" s="1"/>
    </row>
    <row r="476" spans="4:12" ht="15.75" customHeight="1" x14ac:dyDescent="0.25">
      <c r="D476" s="1"/>
      <c r="L476" s="1"/>
    </row>
    <row r="477" spans="4:12" ht="15.75" customHeight="1" x14ac:dyDescent="0.25">
      <c r="D477" s="1"/>
      <c r="L477" s="1"/>
    </row>
    <row r="478" spans="4:12" ht="15.75" customHeight="1" x14ac:dyDescent="0.25">
      <c r="D478" s="1"/>
      <c r="L478" s="1"/>
    </row>
    <row r="479" spans="4:12" ht="15.75" customHeight="1" x14ac:dyDescent="0.25">
      <c r="D479" s="1"/>
      <c r="L479" s="1"/>
    </row>
    <row r="480" spans="4:12" ht="15.75" customHeight="1" x14ac:dyDescent="0.25">
      <c r="D480" s="1"/>
      <c r="L480" s="1"/>
    </row>
    <row r="481" spans="4:12" ht="15.75" customHeight="1" x14ac:dyDescent="0.25">
      <c r="D481" s="1"/>
      <c r="L481" s="1"/>
    </row>
    <row r="482" spans="4:12" ht="15.75" customHeight="1" x14ac:dyDescent="0.25">
      <c r="D482" s="1"/>
      <c r="L482" s="1"/>
    </row>
    <row r="483" spans="4:12" ht="15.75" customHeight="1" x14ac:dyDescent="0.25">
      <c r="D483" s="1"/>
      <c r="L483" s="1"/>
    </row>
    <row r="484" spans="4:12" ht="15.75" customHeight="1" x14ac:dyDescent="0.25">
      <c r="D484" s="1"/>
      <c r="L484" s="1"/>
    </row>
    <row r="485" spans="4:12" ht="15.75" customHeight="1" x14ac:dyDescent="0.25">
      <c r="D485" s="1"/>
      <c r="L485" s="1"/>
    </row>
    <row r="486" spans="4:12" ht="15.75" customHeight="1" x14ac:dyDescent="0.25">
      <c r="D486" s="1"/>
      <c r="L486" s="1"/>
    </row>
    <row r="487" spans="4:12" ht="15.75" customHeight="1" x14ac:dyDescent="0.25">
      <c r="D487" s="1"/>
      <c r="L487" s="1"/>
    </row>
    <row r="488" spans="4:12" ht="15.75" customHeight="1" x14ac:dyDescent="0.25">
      <c r="D488" s="1"/>
      <c r="L488" s="1"/>
    </row>
    <row r="489" spans="4:12" ht="15.75" customHeight="1" x14ac:dyDescent="0.25">
      <c r="D489" s="1"/>
      <c r="L489" s="1"/>
    </row>
    <row r="490" spans="4:12" ht="15.75" customHeight="1" x14ac:dyDescent="0.25">
      <c r="D490" s="1"/>
      <c r="L490" s="1"/>
    </row>
    <row r="491" spans="4:12" ht="15.75" customHeight="1" x14ac:dyDescent="0.25">
      <c r="D491" s="1"/>
      <c r="L491" s="1"/>
    </row>
    <row r="492" spans="4:12" ht="15.75" customHeight="1" x14ac:dyDescent="0.25">
      <c r="D492" s="1"/>
      <c r="L492" s="1"/>
    </row>
    <row r="493" spans="4:12" ht="15.75" customHeight="1" x14ac:dyDescent="0.25">
      <c r="D493" s="1"/>
      <c r="L493" s="1"/>
    </row>
    <row r="494" spans="4:12" ht="15.75" customHeight="1" x14ac:dyDescent="0.25">
      <c r="D494" s="1"/>
      <c r="L494" s="1"/>
    </row>
    <row r="495" spans="4:12" ht="15.75" customHeight="1" x14ac:dyDescent="0.25">
      <c r="D495" s="1"/>
      <c r="L495" s="1"/>
    </row>
    <row r="496" spans="4:12" ht="15.75" customHeight="1" x14ac:dyDescent="0.25">
      <c r="D496" s="1"/>
      <c r="L496" s="1"/>
    </row>
    <row r="497" spans="4:12" ht="15.75" customHeight="1" x14ac:dyDescent="0.25">
      <c r="D497" s="1"/>
      <c r="L497" s="1"/>
    </row>
    <row r="498" spans="4:12" ht="15.75" customHeight="1" x14ac:dyDescent="0.25">
      <c r="D498" s="1"/>
      <c r="L498" s="1"/>
    </row>
    <row r="499" spans="4:12" ht="15.75" customHeight="1" x14ac:dyDescent="0.25">
      <c r="D499" s="1"/>
      <c r="L499" s="1"/>
    </row>
    <row r="500" spans="4:12" ht="15.75" customHeight="1" x14ac:dyDescent="0.25">
      <c r="D500" s="1"/>
      <c r="L500" s="1"/>
    </row>
    <row r="501" spans="4:12" ht="15.75" customHeight="1" x14ac:dyDescent="0.25">
      <c r="D501" s="1"/>
      <c r="L501" s="1"/>
    </row>
    <row r="502" spans="4:12" ht="15.75" customHeight="1" x14ac:dyDescent="0.25">
      <c r="D502" s="1"/>
      <c r="L502" s="1"/>
    </row>
    <row r="503" spans="4:12" ht="15.75" customHeight="1" x14ac:dyDescent="0.25">
      <c r="D503" s="1"/>
      <c r="L503" s="1"/>
    </row>
    <row r="504" spans="4:12" ht="15.75" customHeight="1" x14ac:dyDescent="0.25">
      <c r="D504" s="1"/>
      <c r="L504" s="1"/>
    </row>
    <row r="505" spans="4:12" ht="15.75" customHeight="1" x14ac:dyDescent="0.25">
      <c r="D505" s="1"/>
      <c r="L505" s="1"/>
    </row>
    <row r="506" spans="4:12" ht="15.75" customHeight="1" x14ac:dyDescent="0.25">
      <c r="D506" s="1"/>
      <c r="L506" s="1"/>
    </row>
    <row r="507" spans="4:12" ht="15.75" customHeight="1" x14ac:dyDescent="0.25">
      <c r="D507" s="1"/>
      <c r="L507" s="1"/>
    </row>
    <row r="508" spans="4:12" ht="15.75" customHeight="1" x14ac:dyDescent="0.25">
      <c r="D508" s="1"/>
      <c r="L508" s="1"/>
    </row>
    <row r="509" spans="4:12" ht="15.75" customHeight="1" x14ac:dyDescent="0.25">
      <c r="D509" s="1"/>
      <c r="L509" s="1"/>
    </row>
    <row r="510" spans="4:12" ht="15.75" customHeight="1" x14ac:dyDescent="0.25">
      <c r="D510" s="1"/>
      <c r="L510" s="1"/>
    </row>
    <row r="511" spans="4:12" ht="15.75" customHeight="1" x14ac:dyDescent="0.25">
      <c r="D511" s="1"/>
      <c r="L511" s="1"/>
    </row>
    <row r="512" spans="4:12" ht="15.75" customHeight="1" x14ac:dyDescent="0.25">
      <c r="D512" s="1"/>
      <c r="L512" s="1"/>
    </row>
    <row r="513" spans="4:12" ht="15.75" customHeight="1" x14ac:dyDescent="0.25">
      <c r="D513" s="1"/>
      <c r="L513" s="1"/>
    </row>
    <row r="514" spans="4:12" ht="15.75" customHeight="1" x14ac:dyDescent="0.25">
      <c r="D514" s="1"/>
      <c r="L514" s="1"/>
    </row>
    <row r="515" spans="4:12" ht="15.75" customHeight="1" x14ac:dyDescent="0.25">
      <c r="D515" s="1"/>
      <c r="L515" s="1"/>
    </row>
    <row r="516" spans="4:12" ht="15.75" customHeight="1" x14ac:dyDescent="0.25">
      <c r="D516" s="1"/>
      <c r="L516" s="1"/>
    </row>
    <row r="517" spans="4:12" ht="15.75" customHeight="1" x14ac:dyDescent="0.25">
      <c r="D517" s="1"/>
      <c r="L517" s="1"/>
    </row>
    <row r="518" spans="4:12" ht="15.75" customHeight="1" x14ac:dyDescent="0.25">
      <c r="D518" s="1"/>
      <c r="L518" s="1"/>
    </row>
    <row r="519" spans="4:12" ht="15.75" customHeight="1" x14ac:dyDescent="0.25">
      <c r="D519" s="1"/>
      <c r="L519" s="1"/>
    </row>
    <row r="520" spans="4:12" ht="15.75" customHeight="1" x14ac:dyDescent="0.25">
      <c r="D520" s="1"/>
      <c r="L520" s="1"/>
    </row>
    <row r="521" spans="4:12" ht="15.75" customHeight="1" x14ac:dyDescent="0.25">
      <c r="D521" s="1"/>
      <c r="L521" s="1"/>
    </row>
    <row r="522" spans="4:12" ht="15.75" customHeight="1" x14ac:dyDescent="0.25">
      <c r="D522" s="1"/>
      <c r="L522" s="1"/>
    </row>
    <row r="523" spans="4:12" ht="15.75" customHeight="1" x14ac:dyDescent="0.25">
      <c r="D523" s="1"/>
      <c r="L523" s="1"/>
    </row>
    <row r="524" spans="4:12" ht="15.75" customHeight="1" x14ac:dyDescent="0.25">
      <c r="D524" s="1"/>
      <c r="L524" s="1"/>
    </row>
    <row r="525" spans="4:12" ht="15.75" customHeight="1" x14ac:dyDescent="0.25">
      <c r="D525" s="1"/>
      <c r="L525" s="1"/>
    </row>
    <row r="526" spans="4:12" ht="15.75" customHeight="1" x14ac:dyDescent="0.25">
      <c r="D526" s="1"/>
      <c r="L526" s="1"/>
    </row>
    <row r="527" spans="4:12" ht="15.75" customHeight="1" x14ac:dyDescent="0.25">
      <c r="D527" s="1"/>
      <c r="L527" s="1"/>
    </row>
    <row r="528" spans="4:12" ht="15.75" customHeight="1" x14ac:dyDescent="0.25">
      <c r="D528" s="1"/>
      <c r="L528" s="1"/>
    </row>
    <row r="529" spans="4:12" ht="15.75" customHeight="1" x14ac:dyDescent="0.25">
      <c r="D529" s="1"/>
      <c r="L529" s="1"/>
    </row>
    <row r="530" spans="4:12" ht="15.75" customHeight="1" x14ac:dyDescent="0.25">
      <c r="D530" s="1"/>
      <c r="L530" s="1"/>
    </row>
    <row r="531" spans="4:12" ht="15.75" customHeight="1" x14ac:dyDescent="0.25">
      <c r="D531" s="1"/>
      <c r="L531" s="1"/>
    </row>
    <row r="532" spans="4:12" ht="15.75" customHeight="1" x14ac:dyDescent="0.25">
      <c r="D532" s="1"/>
      <c r="L532" s="1"/>
    </row>
    <row r="533" spans="4:12" ht="15.75" customHeight="1" x14ac:dyDescent="0.25">
      <c r="D533" s="1"/>
      <c r="L533" s="1"/>
    </row>
    <row r="534" spans="4:12" ht="15.75" customHeight="1" x14ac:dyDescent="0.25">
      <c r="D534" s="1"/>
      <c r="L534" s="1"/>
    </row>
    <row r="535" spans="4:12" ht="15.75" customHeight="1" x14ac:dyDescent="0.25">
      <c r="D535" s="1"/>
      <c r="L535" s="1"/>
    </row>
    <row r="536" spans="4:12" ht="15.75" customHeight="1" x14ac:dyDescent="0.25">
      <c r="D536" s="1"/>
      <c r="L536" s="1"/>
    </row>
    <row r="537" spans="4:12" ht="15.75" customHeight="1" x14ac:dyDescent="0.25">
      <c r="D537" s="1"/>
      <c r="L537" s="1"/>
    </row>
    <row r="538" spans="4:12" ht="15.75" customHeight="1" x14ac:dyDescent="0.25">
      <c r="D538" s="1"/>
      <c r="L538" s="1"/>
    </row>
    <row r="539" spans="4:12" ht="15.75" customHeight="1" x14ac:dyDescent="0.25">
      <c r="D539" s="1"/>
      <c r="L539" s="1"/>
    </row>
    <row r="540" spans="4:12" ht="15.75" customHeight="1" x14ac:dyDescent="0.25">
      <c r="D540" s="1"/>
      <c r="L540" s="1"/>
    </row>
    <row r="541" spans="4:12" ht="15.75" customHeight="1" x14ac:dyDescent="0.25">
      <c r="D541" s="1"/>
      <c r="L541" s="1"/>
    </row>
    <row r="542" spans="4:12" ht="15.75" customHeight="1" x14ac:dyDescent="0.25">
      <c r="D542" s="1"/>
      <c r="L542" s="1"/>
    </row>
    <row r="543" spans="4:12" ht="15.75" customHeight="1" x14ac:dyDescent="0.25">
      <c r="D543" s="1"/>
      <c r="L543" s="1"/>
    </row>
    <row r="544" spans="4:12" ht="15.75" customHeight="1" x14ac:dyDescent="0.25">
      <c r="D544" s="1"/>
      <c r="L544" s="1"/>
    </row>
    <row r="545" spans="4:12" ht="15.75" customHeight="1" x14ac:dyDescent="0.25">
      <c r="D545" s="1"/>
      <c r="L545" s="1"/>
    </row>
    <row r="546" spans="4:12" ht="15.75" customHeight="1" x14ac:dyDescent="0.25">
      <c r="D546" s="1"/>
      <c r="L546" s="1"/>
    </row>
    <row r="547" spans="4:12" ht="15.75" customHeight="1" x14ac:dyDescent="0.25">
      <c r="D547" s="1"/>
      <c r="L547" s="1"/>
    </row>
    <row r="548" spans="4:12" ht="15.75" customHeight="1" x14ac:dyDescent="0.25">
      <c r="D548" s="1"/>
      <c r="L548" s="1"/>
    </row>
    <row r="549" spans="4:12" ht="15.75" customHeight="1" x14ac:dyDescent="0.25">
      <c r="D549" s="1"/>
      <c r="L549" s="1"/>
    </row>
    <row r="550" spans="4:12" ht="15.75" customHeight="1" x14ac:dyDescent="0.25">
      <c r="D550" s="1"/>
      <c r="L550" s="1"/>
    </row>
    <row r="551" spans="4:12" ht="15.75" customHeight="1" x14ac:dyDescent="0.25">
      <c r="D551" s="1"/>
      <c r="L551" s="1"/>
    </row>
    <row r="552" spans="4:12" ht="15.75" customHeight="1" x14ac:dyDescent="0.25">
      <c r="D552" s="1"/>
      <c r="L552" s="1"/>
    </row>
    <row r="553" spans="4:12" ht="15.75" customHeight="1" x14ac:dyDescent="0.25">
      <c r="D553" s="1"/>
      <c r="L553" s="1"/>
    </row>
    <row r="554" spans="4:12" ht="15.75" customHeight="1" x14ac:dyDescent="0.25">
      <c r="D554" s="1"/>
      <c r="L554" s="1"/>
    </row>
    <row r="555" spans="4:12" ht="15.75" customHeight="1" x14ac:dyDescent="0.25">
      <c r="D555" s="1"/>
      <c r="L555" s="1"/>
    </row>
    <row r="556" spans="4:12" ht="15.75" customHeight="1" x14ac:dyDescent="0.25">
      <c r="D556" s="1"/>
      <c r="L556" s="1"/>
    </row>
    <row r="557" spans="4:12" ht="15.75" customHeight="1" x14ac:dyDescent="0.25">
      <c r="D557" s="1"/>
      <c r="L557" s="1"/>
    </row>
    <row r="558" spans="4:12" ht="15.75" customHeight="1" x14ac:dyDescent="0.25">
      <c r="D558" s="1"/>
      <c r="L558" s="1"/>
    </row>
    <row r="559" spans="4:12" ht="15.75" customHeight="1" x14ac:dyDescent="0.25">
      <c r="D559" s="1"/>
      <c r="L559" s="1"/>
    </row>
    <row r="560" spans="4:12" ht="15.75" customHeight="1" x14ac:dyDescent="0.25">
      <c r="D560" s="1"/>
      <c r="L560" s="1"/>
    </row>
    <row r="561" spans="4:12" ht="15.75" customHeight="1" x14ac:dyDescent="0.25">
      <c r="D561" s="1"/>
      <c r="L561" s="1"/>
    </row>
    <row r="562" spans="4:12" ht="15.75" customHeight="1" x14ac:dyDescent="0.25">
      <c r="D562" s="1"/>
      <c r="L562" s="1"/>
    </row>
    <row r="563" spans="4:12" ht="15.75" customHeight="1" x14ac:dyDescent="0.25">
      <c r="D563" s="1"/>
      <c r="L563" s="1"/>
    </row>
    <row r="564" spans="4:12" ht="15.75" customHeight="1" x14ac:dyDescent="0.25">
      <c r="D564" s="1"/>
      <c r="L564" s="1"/>
    </row>
    <row r="565" spans="4:12" ht="15.75" customHeight="1" x14ac:dyDescent="0.25">
      <c r="D565" s="1"/>
      <c r="L565" s="1"/>
    </row>
    <row r="566" spans="4:12" ht="15.75" customHeight="1" x14ac:dyDescent="0.25">
      <c r="D566" s="1"/>
      <c r="L566" s="1"/>
    </row>
    <row r="567" spans="4:12" ht="15.75" customHeight="1" x14ac:dyDescent="0.25">
      <c r="D567" s="1"/>
      <c r="L567" s="1"/>
    </row>
    <row r="568" spans="4:12" ht="15.75" customHeight="1" x14ac:dyDescent="0.25">
      <c r="D568" s="1"/>
      <c r="L568" s="1"/>
    </row>
    <row r="569" spans="4:12" ht="15.75" customHeight="1" x14ac:dyDescent="0.25">
      <c r="D569" s="1"/>
      <c r="L569" s="1"/>
    </row>
    <row r="570" spans="4:12" ht="15.75" customHeight="1" x14ac:dyDescent="0.25">
      <c r="D570" s="1"/>
      <c r="L570" s="1"/>
    </row>
    <row r="571" spans="4:12" ht="15.75" customHeight="1" x14ac:dyDescent="0.25">
      <c r="D571" s="1"/>
      <c r="L571" s="1"/>
    </row>
    <row r="572" spans="4:12" ht="15.75" customHeight="1" x14ac:dyDescent="0.25">
      <c r="D572" s="1"/>
      <c r="L572" s="1"/>
    </row>
    <row r="573" spans="4:12" ht="15.75" customHeight="1" x14ac:dyDescent="0.25">
      <c r="D573" s="1"/>
      <c r="L573" s="1"/>
    </row>
    <row r="574" spans="4:12" ht="15.75" customHeight="1" x14ac:dyDescent="0.25">
      <c r="D574" s="1"/>
      <c r="L574" s="1"/>
    </row>
    <row r="575" spans="4:12" ht="15.75" customHeight="1" x14ac:dyDescent="0.25">
      <c r="D575" s="1"/>
      <c r="L575" s="1"/>
    </row>
    <row r="576" spans="4:12" ht="15.75" customHeight="1" x14ac:dyDescent="0.25">
      <c r="D576" s="1"/>
      <c r="L576" s="1"/>
    </row>
    <row r="577" spans="4:12" ht="15.75" customHeight="1" x14ac:dyDescent="0.25">
      <c r="D577" s="1"/>
      <c r="L577" s="1"/>
    </row>
    <row r="578" spans="4:12" ht="15.75" customHeight="1" x14ac:dyDescent="0.25">
      <c r="D578" s="1"/>
      <c r="L578" s="1"/>
    </row>
    <row r="579" spans="4:12" ht="15.75" customHeight="1" x14ac:dyDescent="0.25">
      <c r="D579" s="1"/>
      <c r="L579" s="1"/>
    </row>
    <row r="580" spans="4:12" ht="15.75" customHeight="1" x14ac:dyDescent="0.25">
      <c r="D580" s="1"/>
      <c r="L580" s="1"/>
    </row>
    <row r="581" spans="4:12" ht="15.75" customHeight="1" x14ac:dyDescent="0.25">
      <c r="D581" s="1"/>
      <c r="L581" s="1"/>
    </row>
    <row r="582" spans="4:12" ht="15.75" customHeight="1" x14ac:dyDescent="0.25">
      <c r="D582" s="1"/>
      <c r="L582" s="1"/>
    </row>
    <row r="583" spans="4:12" ht="15.75" customHeight="1" x14ac:dyDescent="0.25">
      <c r="D583" s="1"/>
      <c r="L583" s="1"/>
    </row>
    <row r="584" spans="4:12" ht="15.75" customHeight="1" x14ac:dyDescent="0.25">
      <c r="D584" s="1"/>
      <c r="L584" s="1"/>
    </row>
    <row r="585" spans="4:12" ht="15.75" customHeight="1" x14ac:dyDescent="0.25">
      <c r="D585" s="1"/>
      <c r="L585" s="1"/>
    </row>
    <row r="586" spans="4:12" ht="15.75" customHeight="1" x14ac:dyDescent="0.25">
      <c r="D586" s="1"/>
      <c r="L586" s="1"/>
    </row>
    <row r="587" spans="4:12" ht="15.75" customHeight="1" x14ac:dyDescent="0.25">
      <c r="D587" s="1"/>
      <c r="L587" s="1"/>
    </row>
    <row r="588" spans="4:12" ht="15.75" customHeight="1" x14ac:dyDescent="0.25">
      <c r="D588" s="1"/>
      <c r="L588" s="1"/>
    </row>
    <row r="589" spans="4:12" ht="15.75" customHeight="1" x14ac:dyDescent="0.25">
      <c r="D589" s="1"/>
      <c r="L589" s="1"/>
    </row>
    <row r="590" spans="4:12" ht="15.75" customHeight="1" x14ac:dyDescent="0.25">
      <c r="D590" s="1"/>
      <c r="L590" s="1"/>
    </row>
    <row r="591" spans="4:12" ht="15.75" customHeight="1" x14ac:dyDescent="0.25">
      <c r="D591" s="1"/>
      <c r="L591" s="1"/>
    </row>
    <row r="592" spans="4:12" ht="15.75" customHeight="1" x14ac:dyDescent="0.25">
      <c r="D592" s="1"/>
      <c r="L592" s="1"/>
    </row>
    <row r="593" spans="4:12" ht="15.75" customHeight="1" x14ac:dyDescent="0.25">
      <c r="D593" s="1"/>
      <c r="L593" s="1"/>
    </row>
    <row r="594" spans="4:12" ht="15.75" customHeight="1" x14ac:dyDescent="0.25">
      <c r="D594" s="1"/>
      <c r="L594" s="1"/>
    </row>
    <row r="595" spans="4:12" ht="15.75" customHeight="1" x14ac:dyDescent="0.25">
      <c r="D595" s="1"/>
      <c r="L595" s="1"/>
    </row>
    <row r="596" spans="4:12" ht="15.75" customHeight="1" x14ac:dyDescent="0.25">
      <c r="D596" s="1"/>
      <c r="L596" s="1"/>
    </row>
    <row r="597" spans="4:12" ht="15.75" customHeight="1" x14ac:dyDescent="0.25">
      <c r="D597" s="1"/>
      <c r="L597" s="1"/>
    </row>
    <row r="598" spans="4:12" ht="15.75" customHeight="1" x14ac:dyDescent="0.25">
      <c r="D598" s="1"/>
      <c r="L598" s="1"/>
    </row>
    <row r="599" spans="4:12" ht="15.75" customHeight="1" x14ac:dyDescent="0.25">
      <c r="D599" s="1"/>
      <c r="L599" s="1"/>
    </row>
    <row r="600" spans="4:12" ht="15.75" customHeight="1" x14ac:dyDescent="0.25">
      <c r="D600" s="1"/>
      <c r="L600" s="1"/>
    </row>
    <row r="601" spans="4:12" ht="15.75" customHeight="1" x14ac:dyDescent="0.25">
      <c r="D601" s="1"/>
      <c r="L601" s="1"/>
    </row>
    <row r="602" spans="4:12" ht="15.75" customHeight="1" x14ac:dyDescent="0.25">
      <c r="D602" s="1"/>
      <c r="L602" s="1"/>
    </row>
    <row r="603" spans="4:12" ht="15.75" customHeight="1" x14ac:dyDescent="0.25">
      <c r="D603" s="1"/>
      <c r="L603" s="1"/>
    </row>
    <row r="604" spans="4:12" ht="15.75" customHeight="1" x14ac:dyDescent="0.25">
      <c r="D604" s="1"/>
      <c r="L604" s="1"/>
    </row>
    <row r="605" spans="4:12" ht="15.75" customHeight="1" x14ac:dyDescent="0.25">
      <c r="D605" s="1"/>
      <c r="L605" s="1"/>
    </row>
    <row r="606" spans="4:12" ht="15.75" customHeight="1" x14ac:dyDescent="0.25">
      <c r="D606" s="1"/>
      <c r="L606" s="1"/>
    </row>
    <row r="607" spans="4:12" ht="15.75" customHeight="1" x14ac:dyDescent="0.25">
      <c r="D607" s="1"/>
      <c r="L607" s="1"/>
    </row>
    <row r="608" spans="4:12" ht="15.75" customHeight="1" x14ac:dyDescent="0.25">
      <c r="D608" s="1"/>
      <c r="L608" s="1"/>
    </row>
    <row r="609" spans="4:12" ht="15.75" customHeight="1" x14ac:dyDescent="0.25">
      <c r="D609" s="1"/>
      <c r="L609" s="1"/>
    </row>
    <row r="610" spans="4:12" ht="15.75" customHeight="1" x14ac:dyDescent="0.25">
      <c r="D610" s="1"/>
      <c r="L610" s="1"/>
    </row>
    <row r="611" spans="4:12" ht="15.75" customHeight="1" x14ac:dyDescent="0.25">
      <c r="D611" s="1"/>
      <c r="L611" s="1"/>
    </row>
    <row r="612" spans="4:12" ht="15.75" customHeight="1" x14ac:dyDescent="0.25">
      <c r="D612" s="1"/>
      <c r="L612" s="1"/>
    </row>
    <row r="613" spans="4:12" ht="15.75" customHeight="1" x14ac:dyDescent="0.25">
      <c r="D613" s="1"/>
      <c r="L613" s="1"/>
    </row>
    <row r="614" spans="4:12" ht="15.75" customHeight="1" x14ac:dyDescent="0.25">
      <c r="D614" s="1"/>
      <c r="L614" s="1"/>
    </row>
    <row r="615" spans="4:12" ht="15.75" customHeight="1" x14ac:dyDescent="0.25">
      <c r="D615" s="1"/>
      <c r="L615" s="1"/>
    </row>
    <row r="616" spans="4:12" ht="15.75" customHeight="1" x14ac:dyDescent="0.25">
      <c r="D616" s="1"/>
      <c r="L616" s="1"/>
    </row>
    <row r="617" spans="4:12" ht="15.75" customHeight="1" x14ac:dyDescent="0.25">
      <c r="D617" s="1"/>
      <c r="L617" s="1"/>
    </row>
    <row r="618" spans="4:12" ht="15.75" customHeight="1" x14ac:dyDescent="0.25">
      <c r="D618" s="1"/>
      <c r="L618" s="1"/>
    </row>
    <row r="619" spans="4:12" ht="15.75" customHeight="1" x14ac:dyDescent="0.25">
      <c r="D619" s="1"/>
      <c r="L619" s="1"/>
    </row>
    <row r="620" spans="4:12" ht="15.75" customHeight="1" x14ac:dyDescent="0.25">
      <c r="D620" s="1"/>
      <c r="L620" s="1"/>
    </row>
    <row r="621" spans="4:12" ht="15.75" customHeight="1" x14ac:dyDescent="0.25">
      <c r="D621" s="1"/>
      <c r="L621" s="1"/>
    </row>
    <row r="622" spans="4:12" ht="15.75" customHeight="1" x14ac:dyDescent="0.25">
      <c r="D622" s="1"/>
      <c r="L622" s="1"/>
    </row>
    <row r="623" spans="4:12" ht="15.75" customHeight="1" x14ac:dyDescent="0.25">
      <c r="D623" s="1"/>
      <c r="L623" s="1"/>
    </row>
    <row r="624" spans="4:12" ht="15.75" customHeight="1" x14ac:dyDescent="0.25">
      <c r="D624" s="1"/>
      <c r="L624" s="1"/>
    </row>
    <row r="625" spans="4:12" ht="15.75" customHeight="1" x14ac:dyDescent="0.25">
      <c r="D625" s="1"/>
      <c r="L625" s="1"/>
    </row>
    <row r="626" spans="4:12" ht="15.75" customHeight="1" x14ac:dyDescent="0.25">
      <c r="D626" s="1"/>
      <c r="L626" s="1"/>
    </row>
    <row r="627" spans="4:12" ht="15.75" customHeight="1" x14ac:dyDescent="0.25">
      <c r="D627" s="1"/>
      <c r="L627" s="1"/>
    </row>
    <row r="628" spans="4:12" ht="15.75" customHeight="1" x14ac:dyDescent="0.25">
      <c r="D628" s="1"/>
      <c r="L628" s="1"/>
    </row>
    <row r="629" spans="4:12" ht="15.75" customHeight="1" x14ac:dyDescent="0.25">
      <c r="D629" s="1"/>
      <c r="L629" s="1"/>
    </row>
    <row r="630" spans="4:12" ht="15.75" customHeight="1" x14ac:dyDescent="0.25">
      <c r="D630" s="1"/>
      <c r="L630" s="1"/>
    </row>
    <row r="631" spans="4:12" ht="15.75" customHeight="1" x14ac:dyDescent="0.25">
      <c r="D631" s="1"/>
      <c r="L631" s="1"/>
    </row>
    <row r="632" spans="4:12" ht="15.75" customHeight="1" x14ac:dyDescent="0.25">
      <c r="D632" s="1"/>
      <c r="L632" s="1"/>
    </row>
    <row r="633" spans="4:12" ht="15.75" customHeight="1" x14ac:dyDescent="0.25">
      <c r="D633" s="1"/>
      <c r="L633" s="1"/>
    </row>
    <row r="634" spans="4:12" ht="15.75" customHeight="1" x14ac:dyDescent="0.25">
      <c r="D634" s="1"/>
      <c r="L634" s="1"/>
    </row>
    <row r="635" spans="4:12" ht="15.75" customHeight="1" x14ac:dyDescent="0.25">
      <c r="D635" s="1"/>
      <c r="L635" s="1"/>
    </row>
    <row r="636" spans="4:12" ht="15.75" customHeight="1" x14ac:dyDescent="0.25">
      <c r="D636" s="1"/>
      <c r="L636" s="1"/>
    </row>
    <row r="637" spans="4:12" ht="15.75" customHeight="1" x14ac:dyDescent="0.25">
      <c r="D637" s="1"/>
      <c r="L637" s="1"/>
    </row>
    <row r="638" spans="4:12" ht="15.75" customHeight="1" x14ac:dyDescent="0.25">
      <c r="D638" s="1"/>
      <c r="L638" s="1"/>
    </row>
    <row r="639" spans="4:12" ht="15.75" customHeight="1" x14ac:dyDescent="0.25">
      <c r="D639" s="1"/>
      <c r="L639" s="1"/>
    </row>
    <row r="640" spans="4:12" ht="15.75" customHeight="1" x14ac:dyDescent="0.25">
      <c r="D640" s="1"/>
      <c r="L640" s="1"/>
    </row>
    <row r="641" spans="4:12" ht="15.75" customHeight="1" x14ac:dyDescent="0.25">
      <c r="D641" s="1"/>
      <c r="L641" s="1"/>
    </row>
    <row r="642" spans="4:12" ht="15.75" customHeight="1" x14ac:dyDescent="0.25">
      <c r="D642" s="1"/>
      <c r="L642" s="1"/>
    </row>
    <row r="643" spans="4:12" ht="15.75" customHeight="1" x14ac:dyDescent="0.25">
      <c r="D643" s="1"/>
      <c r="L643" s="1"/>
    </row>
    <row r="644" spans="4:12" ht="15.75" customHeight="1" x14ac:dyDescent="0.25">
      <c r="D644" s="1"/>
      <c r="L644" s="1"/>
    </row>
    <row r="645" spans="4:12" ht="15.75" customHeight="1" x14ac:dyDescent="0.25">
      <c r="D645" s="1"/>
      <c r="L645" s="1"/>
    </row>
    <row r="646" spans="4:12" ht="15.75" customHeight="1" x14ac:dyDescent="0.25">
      <c r="D646" s="1"/>
      <c r="L646" s="1"/>
    </row>
    <row r="647" spans="4:12" ht="15.75" customHeight="1" x14ac:dyDescent="0.25">
      <c r="D647" s="1"/>
      <c r="L647" s="1"/>
    </row>
    <row r="648" spans="4:12" ht="15.75" customHeight="1" x14ac:dyDescent="0.25">
      <c r="D648" s="1"/>
      <c r="L648" s="1"/>
    </row>
    <row r="649" spans="4:12" ht="15.75" customHeight="1" x14ac:dyDescent="0.25">
      <c r="D649" s="1"/>
      <c r="L649" s="1"/>
    </row>
    <row r="650" spans="4:12" ht="15.75" customHeight="1" x14ac:dyDescent="0.25">
      <c r="D650" s="1"/>
      <c r="L650" s="1"/>
    </row>
    <row r="651" spans="4:12" ht="15.75" customHeight="1" x14ac:dyDescent="0.25">
      <c r="D651" s="1"/>
      <c r="L651" s="1"/>
    </row>
    <row r="652" spans="4:12" ht="15.75" customHeight="1" x14ac:dyDescent="0.25">
      <c r="D652" s="1"/>
      <c r="L652" s="1"/>
    </row>
    <row r="653" spans="4:12" ht="15.75" customHeight="1" x14ac:dyDescent="0.25">
      <c r="D653" s="1"/>
      <c r="L653" s="1"/>
    </row>
    <row r="654" spans="4:12" ht="15.75" customHeight="1" x14ac:dyDescent="0.25">
      <c r="D654" s="1"/>
      <c r="L654" s="1"/>
    </row>
    <row r="655" spans="4:12" ht="15.75" customHeight="1" x14ac:dyDescent="0.25">
      <c r="D655" s="1"/>
      <c r="L655" s="1"/>
    </row>
    <row r="656" spans="4:12" ht="15.75" customHeight="1" x14ac:dyDescent="0.25">
      <c r="D656" s="1"/>
      <c r="L656" s="1"/>
    </row>
    <row r="657" spans="4:12" ht="15.75" customHeight="1" x14ac:dyDescent="0.25">
      <c r="D657" s="1"/>
      <c r="L657" s="1"/>
    </row>
    <row r="658" spans="4:12" ht="15.75" customHeight="1" x14ac:dyDescent="0.25">
      <c r="D658" s="1"/>
      <c r="L658" s="1"/>
    </row>
    <row r="659" spans="4:12" ht="15.75" customHeight="1" x14ac:dyDescent="0.25">
      <c r="D659" s="1"/>
      <c r="L659" s="1"/>
    </row>
    <row r="660" spans="4:12" ht="15.75" customHeight="1" x14ac:dyDescent="0.25">
      <c r="D660" s="1"/>
      <c r="L660" s="1"/>
    </row>
    <row r="661" spans="4:12" ht="15.75" customHeight="1" x14ac:dyDescent="0.25">
      <c r="D661" s="1"/>
      <c r="L661" s="1"/>
    </row>
    <row r="662" spans="4:12" ht="15.75" customHeight="1" x14ac:dyDescent="0.25">
      <c r="D662" s="1"/>
      <c r="L662" s="1"/>
    </row>
    <row r="663" spans="4:12" ht="15.75" customHeight="1" x14ac:dyDescent="0.25">
      <c r="D663" s="1"/>
      <c r="L663" s="1"/>
    </row>
    <row r="664" spans="4:12" ht="15.75" customHeight="1" x14ac:dyDescent="0.25">
      <c r="D664" s="1"/>
      <c r="L664" s="1"/>
    </row>
    <row r="665" spans="4:12" ht="15.75" customHeight="1" x14ac:dyDescent="0.25">
      <c r="D665" s="1"/>
      <c r="L665" s="1"/>
    </row>
    <row r="666" spans="4:12" ht="15.75" customHeight="1" x14ac:dyDescent="0.25">
      <c r="D666" s="1"/>
      <c r="L666" s="1"/>
    </row>
    <row r="667" spans="4:12" ht="15.75" customHeight="1" x14ac:dyDescent="0.25">
      <c r="D667" s="1"/>
      <c r="L667" s="1"/>
    </row>
    <row r="668" spans="4:12" ht="15.75" customHeight="1" x14ac:dyDescent="0.25">
      <c r="D668" s="1"/>
      <c r="L668" s="1"/>
    </row>
    <row r="669" spans="4:12" ht="15.75" customHeight="1" x14ac:dyDescent="0.25">
      <c r="D669" s="1"/>
      <c r="L669" s="1"/>
    </row>
    <row r="670" spans="4:12" ht="15.75" customHeight="1" x14ac:dyDescent="0.25">
      <c r="D670" s="1"/>
      <c r="L670" s="1"/>
    </row>
    <row r="671" spans="4:12" ht="15.75" customHeight="1" x14ac:dyDescent="0.25">
      <c r="D671" s="1"/>
      <c r="L671" s="1"/>
    </row>
    <row r="672" spans="4:12" ht="15.75" customHeight="1" x14ac:dyDescent="0.25">
      <c r="D672" s="1"/>
      <c r="L672" s="1"/>
    </row>
    <row r="673" spans="4:12" ht="15.75" customHeight="1" x14ac:dyDescent="0.25">
      <c r="D673" s="1"/>
      <c r="L673" s="1"/>
    </row>
    <row r="674" spans="4:12" ht="15.75" customHeight="1" x14ac:dyDescent="0.25">
      <c r="D674" s="1"/>
      <c r="L674" s="1"/>
    </row>
    <row r="675" spans="4:12" ht="15.75" customHeight="1" x14ac:dyDescent="0.25">
      <c r="D675" s="1"/>
      <c r="L675" s="1"/>
    </row>
    <row r="676" spans="4:12" ht="15.75" customHeight="1" x14ac:dyDescent="0.25">
      <c r="D676" s="1"/>
      <c r="L676" s="1"/>
    </row>
    <row r="677" spans="4:12" ht="15.75" customHeight="1" x14ac:dyDescent="0.25">
      <c r="D677" s="1"/>
      <c r="L677" s="1"/>
    </row>
    <row r="678" spans="4:12" ht="15.75" customHeight="1" x14ac:dyDescent="0.25">
      <c r="D678" s="1"/>
      <c r="L678" s="1"/>
    </row>
    <row r="679" spans="4:12" ht="15.75" customHeight="1" x14ac:dyDescent="0.25">
      <c r="D679" s="1"/>
      <c r="L679" s="1"/>
    </row>
    <row r="680" spans="4:12" ht="15.75" customHeight="1" x14ac:dyDescent="0.25">
      <c r="D680" s="1"/>
      <c r="L680" s="1"/>
    </row>
    <row r="681" spans="4:12" ht="15.75" customHeight="1" x14ac:dyDescent="0.25">
      <c r="D681" s="1"/>
      <c r="L681" s="1"/>
    </row>
    <row r="682" spans="4:12" ht="15.75" customHeight="1" x14ac:dyDescent="0.25">
      <c r="D682" s="1"/>
      <c r="L682" s="1"/>
    </row>
    <row r="683" spans="4:12" ht="15.75" customHeight="1" x14ac:dyDescent="0.25">
      <c r="D683" s="1"/>
      <c r="L683" s="1"/>
    </row>
    <row r="684" spans="4:12" ht="15.75" customHeight="1" x14ac:dyDescent="0.25">
      <c r="D684" s="1"/>
      <c r="L684" s="1"/>
    </row>
    <row r="685" spans="4:12" ht="15.75" customHeight="1" x14ac:dyDescent="0.25">
      <c r="D685" s="1"/>
      <c r="L685" s="1"/>
    </row>
    <row r="686" spans="4:12" ht="15.75" customHeight="1" x14ac:dyDescent="0.25">
      <c r="D686" s="1"/>
      <c r="L686" s="1"/>
    </row>
    <row r="687" spans="4:12" ht="15.75" customHeight="1" x14ac:dyDescent="0.25">
      <c r="D687" s="1"/>
      <c r="L687" s="1"/>
    </row>
    <row r="688" spans="4:12" ht="15.75" customHeight="1" x14ac:dyDescent="0.25">
      <c r="D688" s="1"/>
      <c r="L688" s="1"/>
    </row>
    <row r="689" spans="4:12" ht="15.75" customHeight="1" x14ac:dyDescent="0.25">
      <c r="D689" s="1"/>
      <c r="L689" s="1"/>
    </row>
    <row r="690" spans="4:12" ht="15.75" customHeight="1" x14ac:dyDescent="0.25">
      <c r="D690" s="1"/>
      <c r="L690" s="1"/>
    </row>
    <row r="691" spans="4:12" ht="15.75" customHeight="1" x14ac:dyDescent="0.25">
      <c r="D691" s="1"/>
      <c r="L691" s="1"/>
    </row>
    <row r="692" spans="4:12" ht="15.75" customHeight="1" x14ac:dyDescent="0.25">
      <c r="D692" s="1"/>
      <c r="L692" s="1"/>
    </row>
    <row r="693" spans="4:12" ht="15.75" customHeight="1" x14ac:dyDescent="0.25">
      <c r="D693" s="1"/>
      <c r="L693" s="1"/>
    </row>
    <row r="694" spans="4:12" ht="15.75" customHeight="1" x14ac:dyDescent="0.25">
      <c r="D694" s="1"/>
      <c r="L694" s="1"/>
    </row>
    <row r="695" spans="4:12" ht="15.75" customHeight="1" x14ac:dyDescent="0.25">
      <c r="D695" s="1"/>
      <c r="L695" s="1"/>
    </row>
    <row r="696" spans="4:12" ht="15.75" customHeight="1" x14ac:dyDescent="0.25">
      <c r="D696" s="1"/>
      <c r="L696" s="1"/>
    </row>
    <row r="697" spans="4:12" ht="15.75" customHeight="1" x14ac:dyDescent="0.25">
      <c r="D697" s="1"/>
      <c r="L697" s="1"/>
    </row>
    <row r="698" spans="4:12" ht="15.75" customHeight="1" x14ac:dyDescent="0.25">
      <c r="D698" s="1"/>
      <c r="L698" s="1"/>
    </row>
    <row r="699" spans="4:12" ht="15.75" customHeight="1" x14ac:dyDescent="0.25">
      <c r="D699" s="1"/>
      <c r="L699" s="1"/>
    </row>
    <row r="700" spans="4:12" ht="15.75" customHeight="1" x14ac:dyDescent="0.25">
      <c r="D700" s="1"/>
      <c r="L700" s="1"/>
    </row>
    <row r="701" spans="4:12" ht="15.75" customHeight="1" x14ac:dyDescent="0.25">
      <c r="D701" s="1"/>
      <c r="L701" s="1"/>
    </row>
    <row r="702" spans="4:12" ht="15.75" customHeight="1" x14ac:dyDescent="0.25">
      <c r="D702" s="1"/>
      <c r="L702" s="1"/>
    </row>
    <row r="703" spans="4:12" ht="15.75" customHeight="1" x14ac:dyDescent="0.25">
      <c r="D703" s="1"/>
      <c r="L703" s="1"/>
    </row>
    <row r="704" spans="4:12" ht="15.75" customHeight="1" x14ac:dyDescent="0.25">
      <c r="D704" s="1"/>
      <c r="L704" s="1"/>
    </row>
    <row r="705" spans="4:12" ht="15.75" customHeight="1" x14ac:dyDescent="0.25">
      <c r="D705" s="1"/>
      <c r="L705" s="1"/>
    </row>
    <row r="706" spans="4:12" ht="15.75" customHeight="1" x14ac:dyDescent="0.25">
      <c r="D706" s="1"/>
      <c r="L706" s="1"/>
    </row>
    <row r="707" spans="4:12" ht="15.75" customHeight="1" x14ac:dyDescent="0.25">
      <c r="D707" s="1"/>
      <c r="L707" s="1"/>
    </row>
    <row r="708" spans="4:12" ht="15.75" customHeight="1" x14ac:dyDescent="0.25">
      <c r="D708" s="1"/>
      <c r="L708" s="1"/>
    </row>
    <row r="709" spans="4:12" ht="15.75" customHeight="1" x14ac:dyDescent="0.25">
      <c r="D709" s="1"/>
      <c r="L709" s="1"/>
    </row>
    <row r="710" spans="4:12" ht="15.75" customHeight="1" x14ac:dyDescent="0.25">
      <c r="D710" s="1"/>
      <c r="L710" s="1"/>
    </row>
    <row r="711" spans="4:12" ht="15.75" customHeight="1" x14ac:dyDescent="0.25">
      <c r="D711" s="1"/>
      <c r="L711" s="1"/>
    </row>
    <row r="712" spans="4:12" ht="15.75" customHeight="1" x14ac:dyDescent="0.25">
      <c r="D712" s="1"/>
      <c r="L712" s="1"/>
    </row>
    <row r="713" spans="4:12" ht="15.75" customHeight="1" x14ac:dyDescent="0.25">
      <c r="D713" s="1"/>
      <c r="L713" s="1"/>
    </row>
    <row r="714" spans="4:12" ht="15.75" customHeight="1" x14ac:dyDescent="0.25">
      <c r="D714" s="1"/>
      <c r="L714" s="1"/>
    </row>
    <row r="715" spans="4:12" ht="15.75" customHeight="1" x14ac:dyDescent="0.25">
      <c r="D715" s="1"/>
      <c r="L715" s="1"/>
    </row>
    <row r="716" spans="4:12" ht="15.75" customHeight="1" x14ac:dyDescent="0.25">
      <c r="D716" s="1"/>
      <c r="L716" s="1"/>
    </row>
    <row r="717" spans="4:12" ht="15.75" customHeight="1" x14ac:dyDescent="0.25">
      <c r="D717" s="1"/>
      <c r="L717" s="1"/>
    </row>
    <row r="718" spans="4:12" ht="15.75" customHeight="1" x14ac:dyDescent="0.25">
      <c r="D718" s="1"/>
      <c r="L718" s="1"/>
    </row>
    <row r="719" spans="4:12" ht="15.75" customHeight="1" x14ac:dyDescent="0.25">
      <c r="D719" s="1"/>
      <c r="L719" s="1"/>
    </row>
    <row r="720" spans="4:12" ht="15.75" customHeight="1" x14ac:dyDescent="0.25">
      <c r="D720" s="1"/>
      <c r="L720" s="1"/>
    </row>
    <row r="721" spans="4:12" ht="15.75" customHeight="1" x14ac:dyDescent="0.25">
      <c r="D721" s="1"/>
      <c r="L721" s="1"/>
    </row>
    <row r="722" spans="4:12" ht="15.75" customHeight="1" x14ac:dyDescent="0.25">
      <c r="D722" s="1"/>
      <c r="L722" s="1"/>
    </row>
    <row r="723" spans="4:12" ht="15.75" customHeight="1" x14ac:dyDescent="0.25">
      <c r="D723" s="1"/>
      <c r="L723" s="1"/>
    </row>
    <row r="724" spans="4:12" ht="15.75" customHeight="1" x14ac:dyDescent="0.25">
      <c r="D724" s="1"/>
      <c r="L724" s="1"/>
    </row>
    <row r="725" spans="4:12" ht="15.75" customHeight="1" x14ac:dyDescent="0.25">
      <c r="D725" s="1"/>
      <c r="L725" s="1"/>
    </row>
    <row r="726" spans="4:12" ht="15.75" customHeight="1" x14ac:dyDescent="0.25">
      <c r="D726" s="1"/>
      <c r="L726" s="1"/>
    </row>
    <row r="727" spans="4:12" ht="15.75" customHeight="1" x14ac:dyDescent="0.25">
      <c r="D727" s="1"/>
      <c r="L727" s="1"/>
    </row>
    <row r="728" spans="4:12" ht="15.75" customHeight="1" x14ac:dyDescent="0.25">
      <c r="D728" s="1"/>
      <c r="L728" s="1"/>
    </row>
    <row r="729" spans="4:12" ht="15.75" customHeight="1" x14ac:dyDescent="0.25">
      <c r="D729" s="1"/>
      <c r="L729" s="1"/>
    </row>
    <row r="730" spans="4:12" ht="15.75" customHeight="1" x14ac:dyDescent="0.25">
      <c r="D730" s="1"/>
      <c r="L730" s="1"/>
    </row>
    <row r="731" spans="4:12" ht="15.75" customHeight="1" x14ac:dyDescent="0.25">
      <c r="D731" s="1"/>
      <c r="L731" s="1"/>
    </row>
    <row r="732" spans="4:12" ht="15.75" customHeight="1" x14ac:dyDescent="0.25">
      <c r="D732" s="1"/>
      <c r="L732" s="1"/>
    </row>
    <row r="733" spans="4:12" ht="15.75" customHeight="1" x14ac:dyDescent="0.25">
      <c r="D733" s="1"/>
      <c r="L733" s="1"/>
    </row>
    <row r="734" spans="4:12" ht="15.75" customHeight="1" x14ac:dyDescent="0.25">
      <c r="D734" s="1"/>
      <c r="L734" s="1"/>
    </row>
    <row r="735" spans="4:12" ht="15.75" customHeight="1" x14ac:dyDescent="0.25">
      <c r="D735" s="1"/>
      <c r="L735" s="1"/>
    </row>
    <row r="736" spans="4:12" ht="15.75" customHeight="1" x14ac:dyDescent="0.25">
      <c r="D736" s="1"/>
      <c r="L736" s="1"/>
    </row>
    <row r="737" spans="4:12" ht="15.75" customHeight="1" x14ac:dyDescent="0.25">
      <c r="D737" s="1"/>
      <c r="L737" s="1"/>
    </row>
    <row r="738" spans="4:12" ht="15.75" customHeight="1" x14ac:dyDescent="0.25">
      <c r="D738" s="1"/>
      <c r="L738" s="1"/>
    </row>
    <row r="739" spans="4:12" ht="15.75" customHeight="1" x14ac:dyDescent="0.25">
      <c r="D739" s="1"/>
      <c r="L739" s="1"/>
    </row>
    <row r="740" spans="4:12" ht="15.75" customHeight="1" x14ac:dyDescent="0.25">
      <c r="D740" s="1"/>
      <c r="L740" s="1"/>
    </row>
    <row r="741" spans="4:12" ht="15.75" customHeight="1" x14ac:dyDescent="0.25">
      <c r="D741" s="1"/>
      <c r="L741" s="1"/>
    </row>
    <row r="742" spans="4:12" ht="15.75" customHeight="1" x14ac:dyDescent="0.25">
      <c r="D742" s="1"/>
      <c r="L742" s="1"/>
    </row>
    <row r="743" spans="4:12" ht="15.75" customHeight="1" x14ac:dyDescent="0.25">
      <c r="D743" s="1"/>
      <c r="L743" s="1"/>
    </row>
    <row r="744" spans="4:12" ht="15.75" customHeight="1" x14ac:dyDescent="0.25">
      <c r="D744" s="1"/>
      <c r="L744" s="1"/>
    </row>
    <row r="745" spans="4:12" ht="15.75" customHeight="1" x14ac:dyDescent="0.25">
      <c r="D745" s="1"/>
      <c r="L745" s="1"/>
    </row>
    <row r="746" spans="4:12" ht="15.75" customHeight="1" x14ac:dyDescent="0.25">
      <c r="D746" s="1"/>
      <c r="L746" s="1"/>
    </row>
    <row r="747" spans="4:12" ht="15.75" customHeight="1" x14ac:dyDescent="0.25">
      <c r="D747" s="1"/>
      <c r="L747" s="1"/>
    </row>
    <row r="748" spans="4:12" ht="15.75" customHeight="1" x14ac:dyDescent="0.25">
      <c r="D748" s="1"/>
      <c r="L748" s="1"/>
    </row>
    <row r="749" spans="4:12" ht="15.75" customHeight="1" x14ac:dyDescent="0.25">
      <c r="D749" s="1"/>
      <c r="L749" s="1"/>
    </row>
    <row r="750" spans="4:12" ht="15.75" customHeight="1" x14ac:dyDescent="0.25">
      <c r="D750" s="1"/>
      <c r="L750" s="1"/>
    </row>
    <row r="751" spans="4:12" ht="15.75" customHeight="1" x14ac:dyDescent="0.25">
      <c r="D751" s="1"/>
      <c r="L751" s="1"/>
    </row>
    <row r="752" spans="4:12" ht="15.75" customHeight="1" x14ac:dyDescent="0.25">
      <c r="D752" s="1"/>
      <c r="L752" s="1"/>
    </row>
    <row r="753" spans="4:12" ht="15.75" customHeight="1" x14ac:dyDescent="0.25">
      <c r="D753" s="1"/>
      <c r="L753" s="1"/>
    </row>
    <row r="754" spans="4:12" ht="15.75" customHeight="1" x14ac:dyDescent="0.25">
      <c r="D754" s="1"/>
      <c r="L754" s="1"/>
    </row>
    <row r="755" spans="4:12" ht="15.75" customHeight="1" x14ac:dyDescent="0.25">
      <c r="D755" s="1"/>
      <c r="L755" s="1"/>
    </row>
    <row r="756" spans="4:12" ht="15.75" customHeight="1" x14ac:dyDescent="0.25">
      <c r="D756" s="1"/>
      <c r="L756" s="1"/>
    </row>
    <row r="757" spans="4:12" ht="15.75" customHeight="1" x14ac:dyDescent="0.25">
      <c r="D757" s="1"/>
      <c r="L757" s="1"/>
    </row>
    <row r="758" spans="4:12" ht="15.75" customHeight="1" x14ac:dyDescent="0.25">
      <c r="D758" s="1"/>
      <c r="L758" s="1"/>
    </row>
    <row r="759" spans="4:12" ht="15.75" customHeight="1" x14ac:dyDescent="0.25">
      <c r="D759" s="1"/>
      <c r="L759" s="1"/>
    </row>
    <row r="760" spans="4:12" ht="15.75" customHeight="1" x14ac:dyDescent="0.25">
      <c r="D760" s="1"/>
      <c r="L760" s="1"/>
    </row>
    <row r="761" spans="4:12" ht="15.75" customHeight="1" x14ac:dyDescent="0.25">
      <c r="D761" s="1"/>
      <c r="L761" s="1"/>
    </row>
    <row r="762" spans="4:12" ht="15.75" customHeight="1" x14ac:dyDescent="0.25">
      <c r="D762" s="1"/>
      <c r="L762" s="1"/>
    </row>
    <row r="763" spans="4:12" ht="15.75" customHeight="1" x14ac:dyDescent="0.25">
      <c r="D763" s="1"/>
      <c r="L763" s="1"/>
    </row>
    <row r="764" spans="4:12" ht="15.75" customHeight="1" x14ac:dyDescent="0.25">
      <c r="D764" s="1"/>
      <c r="L764" s="1"/>
    </row>
    <row r="765" spans="4:12" ht="15.75" customHeight="1" x14ac:dyDescent="0.25">
      <c r="D765" s="1"/>
      <c r="L765" s="1"/>
    </row>
    <row r="766" spans="4:12" ht="15.75" customHeight="1" x14ac:dyDescent="0.25">
      <c r="D766" s="1"/>
      <c r="L766" s="1"/>
    </row>
    <row r="767" spans="4:12" ht="15.75" customHeight="1" x14ac:dyDescent="0.25">
      <c r="D767" s="1"/>
      <c r="L767" s="1"/>
    </row>
    <row r="768" spans="4:12" ht="15.75" customHeight="1" x14ac:dyDescent="0.25">
      <c r="D768" s="1"/>
      <c r="L768" s="1"/>
    </row>
    <row r="769" spans="4:12" ht="15.75" customHeight="1" x14ac:dyDescent="0.25">
      <c r="D769" s="1"/>
      <c r="L769" s="1"/>
    </row>
    <row r="770" spans="4:12" ht="15.75" customHeight="1" x14ac:dyDescent="0.25">
      <c r="D770" s="1"/>
      <c r="L770" s="1"/>
    </row>
    <row r="771" spans="4:12" ht="15.75" customHeight="1" x14ac:dyDescent="0.25">
      <c r="D771" s="1"/>
      <c r="L771" s="1"/>
    </row>
    <row r="772" spans="4:12" ht="15.75" customHeight="1" x14ac:dyDescent="0.25">
      <c r="D772" s="1"/>
      <c r="L772" s="1"/>
    </row>
    <row r="773" spans="4:12" ht="15.75" customHeight="1" x14ac:dyDescent="0.25">
      <c r="D773" s="1"/>
      <c r="L773" s="1"/>
    </row>
    <row r="774" spans="4:12" ht="15.75" customHeight="1" x14ac:dyDescent="0.25">
      <c r="D774" s="1"/>
      <c r="L774" s="1"/>
    </row>
    <row r="775" spans="4:12" ht="15.75" customHeight="1" x14ac:dyDescent="0.25">
      <c r="D775" s="1"/>
      <c r="L775" s="1"/>
    </row>
    <row r="776" spans="4:12" ht="15.75" customHeight="1" x14ac:dyDescent="0.25">
      <c r="D776" s="1"/>
      <c r="L776" s="1"/>
    </row>
    <row r="777" spans="4:12" ht="15.75" customHeight="1" x14ac:dyDescent="0.25">
      <c r="D777" s="1"/>
      <c r="L777" s="1"/>
    </row>
    <row r="778" spans="4:12" ht="15.75" customHeight="1" x14ac:dyDescent="0.25">
      <c r="D778" s="1"/>
      <c r="L778" s="1"/>
    </row>
    <row r="779" spans="4:12" ht="15.75" customHeight="1" x14ac:dyDescent="0.25">
      <c r="D779" s="1"/>
      <c r="L779" s="1"/>
    </row>
    <row r="780" spans="4:12" ht="15.75" customHeight="1" x14ac:dyDescent="0.25">
      <c r="D780" s="1"/>
      <c r="L780" s="1"/>
    </row>
    <row r="781" spans="4:12" ht="15.75" customHeight="1" x14ac:dyDescent="0.25">
      <c r="D781" s="1"/>
      <c r="L781" s="1"/>
    </row>
    <row r="782" spans="4:12" ht="15.75" customHeight="1" x14ac:dyDescent="0.25">
      <c r="D782" s="1"/>
      <c r="L782" s="1"/>
    </row>
    <row r="783" spans="4:12" ht="15.75" customHeight="1" x14ac:dyDescent="0.25">
      <c r="D783" s="1"/>
      <c r="L783" s="1"/>
    </row>
    <row r="784" spans="4:12" ht="15.75" customHeight="1" x14ac:dyDescent="0.25">
      <c r="D784" s="1"/>
      <c r="L784" s="1"/>
    </row>
    <row r="785" spans="4:12" ht="15.75" customHeight="1" x14ac:dyDescent="0.25">
      <c r="D785" s="1"/>
      <c r="L785" s="1"/>
    </row>
    <row r="786" spans="4:12" ht="15.75" customHeight="1" x14ac:dyDescent="0.25">
      <c r="D786" s="1"/>
      <c r="L786" s="1"/>
    </row>
    <row r="787" spans="4:12" ht="15.75" customHeight="1" x14ac:dyDescent="0.25">
      <c r="D787" s="1"/>
      <c r="L787" s="1"/>
    </row>
    <row r="788" spans="4:12" ht="15.75" customHeight="1" x14ac:dyDescent="0.25">
      <c r="D788" s="1"/>
      <c r="L788" s="1"/>
    </row>
    <row r="789" spans="4:12" ht="15.75" customHeight="1" x14ac:dyDescent="0.25">
      <c r="D789" s="1"/>
      <c r="L789" s="1"/>
    </row>
    <row r="790" spans="4:12" ht="15.75" customHeight="1" x14ac:dyDescent="0.25">
      <c r="D790" s="1"/>
      <c r="L790" s="1"/>
    </row>
    <row r="791" spans="4:12" ht="15.75" customHeight="1" x14ac:dyDescent="0.25">
      <c r="D791" s="1"/>
      <c r="L791" s="1"/>
    </row>
    <row r="792" spans="4:12" ht="15.75" customHeight="1" x14ac:dyDescent="0.25">
      <c r="D792" s="1"/>
      <c r="L792" s="1"/>
    </row>
    <row r="793" spans="4:12" ht="15.75" customHeight="1" x14ac:dyDescent="0.25">
      <c r="D793" s="1"/>
      <c r="L793" s="1"/>
    </row>
    <row r="794" spans="4:12" ht="15.75" customHeight="1" x14ac:dyDescent="0.25">
      <c r="D794" s="1"/>
      <c r="L794" s="1"/>
    </row>
    <row r="795" spans="4:12" ht="15.75" customHeight="1" x14ac:dyDescent="0.25">
      <c r="D795" s="1"/>
      <c r="L795" s="1"/>
    </row>
    <row r="796" spans="4:12" ht="15.75" customHeight="1" x14ac:dyDescent="0.25">
      <c r="D796" s="1"/>
      <c r="L796" s="1"/>
    </row>
    <row r="797" spans="4:12" ht="15.75" customHeight="1" x14ac:dyDescent="0.25">
      <c r="D797" s="1"/>
      <c r="L797" s="1"/>
    </row>
    <row r="798" spans="4:12" ht="15.75" customHeight="1" x14ac:dyDescent="0.25">
      <c r="D798" s="1"/>
      <c r="L798" s="1"/>
    </row>
    <row r="799" spans="4:12" ht="15.75" customHeight="1" x14ac:dyDescent="0.25">
      <c r="D799" s="1"/>
      <c r="L799" s="1"/>
    </row>
    <row r="800" spans="4:12" ht="15.75" customHeight="1" x14ac:dyDescent="0.25">
      <c r="D800" s="1"/>
      <c r="L800" s="1"/>
    </row>
    <row r="801" spans="4:12" ht="15.75" customHeight="1" x14ac:dyDescent="0.25">
      <c r="D801" s="1"/>
      <c r="L801" s="1"/>
    </row>
    <row r="802" spans="4:12" ht="15.75" customHeight="1" x14ac:dyDescent="0.25">
      <c r="D802" s="1"/>
      <c r="L802" s="1"/>
    </row>
    <row r="803" spans="4:12" ht="15.75" customHeight="1" x14ac:dyDescent="0.25">
      <c r="D803" s="1"/>
      <c r="L803" s="1"/>
    </row>
    <row r="804" spans="4:12" ht="15.75" customHeight="1" x14ac:dyDescent="0.25">
      <c r="D804" s="1"/>
      <c r="L804" s="1"/>
    </row>
    <row r="805" spans="4:12" ht="15.75" customHeight="1" x14ac:dyDescent="0.25">
      <c r="D805" s="1"/>
      <c r="L805" s="1"/>
    </row>
    <row r="806" spans="4:12" ht="15.75" customHeight="1" x14ac:dyDescent="0.25">
      <c r="D806" s="1"/>
      <c r="L806" s="1"/>
    </row>
    <row r="807" spans="4:12" ht="15.75" customHeight="1" x14ac:dyDescent="0.25">
      <c r="D807" s="1"/>
      <c r="L807" s="1"/>
    </row>
    <row r="808" spans="4:12" ht="15.75" customHeight="1" x14ac:dyDescent="0.25">
      <c r="D808" s="1"/>
      <c r="L808" s="1"/>
    </row>
    <row r="809" spans="4:12" ht="15.75" customHeight="1" x14ac:dyDescent="0.25">
      <c r="D809" s="1"/>
      <c r="L809" s="1"/>
    </row>
    <row r="810" spans="4:12" ht="15.75" customHeight="1" x14ac:dyDescent="0.25">
      <c r="D810" s="1"/>
      <c r="L810" s="1"/>
    </row>
    <row r="811" spans="4:12" ht="15.75" customHeight="1" x14ac:dyDescent="0.25">
      <c r="D811" s="1"/>
      <c r="L811" s="1"/>
    </row>
    <row r="812" spans="4:12" ht="15.75" customHeight="1" x14ac:dyDescent="0.25">
      <c r="D812" s="1"/>
      <c r="L812" s="1"/>
    </row>
    <row r="813" spans="4:12" ht="15.75" customHeight="1" x14ac:dyDescent="0.25">
      <c r="D813" s="1"/>
      <c r="L813" s="1"/>
    </row>
    <row r="814" spans="4:12" ht="15.75" customHeight="1" x14ac:dyDescent="0.25">
      <c r="D814" s="1"/>
      <c r="L814" s="1"/>
    </row>
    <row r="815" spans="4:12" ht="15.75" customHeight="1" x14ac:dyDescent="0.25">
      <c r="D815" s="1"/>
      <c r="L815" s="1"/>
    </row>
    <row r="816" spans="4:12" ht="15.75" customHeight="1" x14ac:dyDescent="0.25">
      <c r="D816" s="1"/>
      <c r="L816" s="1"/>
    </row>
    <row r="817" spans="4:12" ht="15.75" customHeight="1" x14ac:dyDescent="0.25">
      <c r="D817" s="1"/>
      <c r="L817" s="1"/>
    </row>
    <row r="818" spans="4:12" ht="15.75" customHeight="1" x14ac:dyDescent="0.25">
      <c r="D818" s="1"/>
      <c r="L818" s="1"/>
    </row>
    <row r="819" spans="4:12" ht="15.75" customHeight="1" x14ac:dyDescent="0.25">
      <c r="D819" s="1"/>
      <c r="L819" s="1"/>
    </row>
    <row r="820" spans="4:12" ht="15.75" customHeight="1" x14ac:dyDescent="0.25">
      <c r="D820" s="1"/>
      <c r="L820" s="1"/>
    </row>
    <row r="821" spans="4:12" ht="15.75" customHeight="1" x14ac:dyDescent="0.25">
      <c r="D821" s="1"/>
      <c r="L821" s="1"/>
    </row>
    <row r="822" spans="4:12" ht="15.75" customHeight="1" x14ac:dyDescent="0.25">
      <c r="D822" s="1"/>
      <c r="L822" s="1"/>
    </row>
    <row r="823" spans="4:12" ht="15.75" customHeight="1" x14ac:dyDescent="0.25">
      <c r="D823" s="1"/>
      <c r="L823" s="1"/>
    </row>
    <row r="824" spans="4:12" ht="15.75" customHeight="1" x14ac:dyDescent="0.25">
      <c r="D824" s="1"/>
      <c r="L824" s="1"/>
    </row>
    <row r="825" spans="4:12" ht="15.75" customHeight="1" x14ac:dyDescent="0.25">
      <c r="D825" s="1"/>
      <c r="L825" s="1"/>
    </row>
    <row r="826" spans="4:12" ht="15.75" customHeight="1" x14ac:dyDescent="0.25">
      <c r="D826" s="1"/>
      <c r="L826" s="1"/>
    </row>
    <row r="827" spans="4:12" ht="15.75" customHeight="1" x14ac:dyDescent="0.25">
      <c r="D827" s="1"/>
      <c r="L827" s="1"/>
    </row>
    <row r="828" spans="4:12" ht="15.75" customHeight="1" x14ac:dyDescent="0.25">
      <c r="D828" s="1"/>
      <c r="L828" s="1"/>
    </row>
    <row r="829" spans="4:12" ht="15.75" customHeight="1" x14ac:dyDescent="0.25">
      <c r="D829" s="1"/>
      <c r="L829" s="1"/>
    </row>
    <row r="830" spans="4:12" ht="15.75" customHeight="1" x14ac:dyDescent="0.25">
      <c r="D830" s="1"/>
      <c r="L830" s="1"/>
    </row>
    <row r="831" spans="4:12" ht="15.75" customHeight="1" x14ac:dyDescent="0.25">
      <c r="D831" s="1"/>
      <c r="L831" s="1"/>
    </row>
    <row r="832" spans="4:12" ht="15.75" customHeight="1" x14ac:dyDescent="0.25">
      <c r="D832" s="1"/>
      <c r="L832" s="1"/>
    </row>
    <row r="833" spans="4:12" ht="15.75" customHeight="1" x14ac:dyDescent="0.25">
      <c r="D833" s="1"/>
      <c r="L833" s="1"/>
    </row>
    <row r="834" spans="4:12" ht="15.75" customHeight="1" x14ac:dyDescent="0.25">
      <c r="D834" s="1"/>
      <c r="L834" s="1"/>
    </row>
    <row r="835" spans="4:12" ht="15.75" customHeight="1" x14ac:dyDescent="0.25">
      <c r="D835" s="1"/>
      <c r="L835" s="1"/>
    </row>
    <row r="836" spans="4:12" ht="15.75" customHeight="1" x14ac:dyDescent="0.25">
      <c r="D836" s="1"/>
      <c r="L836" s="1"/>
    </row>
    <row r="837" spans="4:12" ht="15.75" customHeight="1" x14ac:dyDescent="0.25">
      <c r="D837" s="1"/>
      <c r="L837" s="1"/>
    </row>
    <row r="838" spans="4:12" ht="15.75" customHeight="1" x14ac:dyDescent="0.25">
      <c r="D838" s="1"/>
      <c r="L838" s="1"/>
    </row>
    <row r="839" spans="4:12" ht="15.75" customHeight="1" x14ac:dyDescent="0.25">
      <c r="D839" s="1"/>
      <c r="L839" s="1"/>
    </row>
    <row r="840" spans="4:12" ht="15.75" customHeight="1" x14ac:dyDescent="0.25">
      <c r="D840" s="1"/>
      <c r="L840" s="1"/>
    </row>
    <row r="841" spans="4:12" ht="15.75" customHeight="1" x14ac:dyDescent="0.25">
      <c r="D841" s="1"/>
      <c r="L841" s="1"/>
    </row>
    <row r="842" spans="4:12" ht="15.75" customHeight="1" x14ac:dyDescent="0.25">
      <c r="D842" s="1"/>
      <c r="L842" s="1"/>
    </row>
    <row r="843" spans="4:12" ht="15.75" customHeight="1" x14ac:dyDescent="0.25">
      <c r="D843" s="1"/>
      <c r="L843" s="1"/>
    </row>
    <row r="844" spans="4:12" ht="15.75" customHeight="1" x14ac:dyDescent="0.25">
      <c r="D844" s="1"/>
      <c r="L844" s="1"/>
    </row>
    <row r="845" spans="4:12" ht="15.75" customHeight="1" x14ac:dyDescent="0.25">
      <c r="D845" s="1"/>
      <c r="L845" s="1"/>
    </row>
    <row r="846" spans="4:12" ht="15.75" customHeight="1" x14ac:dyDescent="0.25">
      <c r="D846" s="1"/>
      <c r="L846" s="1"/>
    </row>
    <row r="847" spans="4:12" ht="15.75" customHeight="1" x14ac:dyDescent="0.25">
      <c r="D847" s="1"/>
      <c r="L847" s="1"/>
    </row>
    <row r="848" spans="4:12" ht="15.75" customHeight="1" x14ac:dyDescent="0.25">
      <c r="D848" s="1"/>
      <c r="L848" s="1"/>
    </row>
    <row r="849" spans="4:12" ht="15.75" customHeight="1" x14ac:dyDescent="0.25">
      <c r="D849" s="1"/>
      <c r="L849" s="1"/>
    </row>
    <row r="850" spans="4:12" ht="15.75" customHeight="1" x14ac:dyDescent="0.25">
      <c r="D850" s="1"/>
      <c r="L850" s="1"/>
    </row>
    <row r="851" spans="4:12" ht="15.75" customHeight="1" x14ac:dyDescent="0.25">
      <c r="D851" s="1"/>
      <c r="L851" s="1"/>
    </row>
    <row r="852" spans="4:12" ht="15.75" customHeight="1" x14ac:dyDescent="0.25">
      <c r="D852" s="1"/>
      <c r="L852" s="1"/>
    </row>
    <row r="853" spans="4:12" ht="15.75" customHeight="1" x14ac:dyDescent="0.25">
      <c r="D853" s="1"/>
      <c r="L853" s="1"/>
    </row>
    <row r="854" spans="4:12" ht="15.75" customHeight="1" x14ac:dyDescent="0.25">
      <c r="D854" s="1"/>
      <c r="L854" s="1"/>
    </row>
    <row r="855" spans="4:12" ht="15.75" customHeight="1" x14ac:dyDescent="0.25">
      <c r="D855" s="1"/>
      <c r="L855" s="1"/>
    </row>
    <row r="856" spans="4:12" ht="15.75" customHeight="1" x14ac:dyDescent="0.25">
      <c r="D856" s="1"/>
      <c r="L856" s="1"/>
    </row>
    <row r="857" spans="4:12" ht="15.75" customHeight="1" x14ac:dyDescent="0.25">
      <c r="D857" s="1"/>
      <c r="L857" s="1"/>
    </row>
    <row r="858" spans="4:12" ht="15.75" customHeight="1" x14ac:dyDescent="0.25">
      <c r="D858" s="1"/>
      <c r="L858" s="1"/>
    </row>
    <row r="859" spans="4:12" ht="15.75" customHeight="1" x14ac:dyDescent="0.25">
      <c r="D859" s="1"/>
      <c r="L859" s="1"/>
    </row>
    <row r="860" spans="4:12" ht="15.75" customHeight="1" x14ac:dyDescent="0.25">
      <c r="D860" s="1"/>
      <c r="L860" s="1"/>
    </row>
    <row r="861" spans="4:12" ht="15.75" customHeight="1" x14ac:dyDescent="0.25">
      <c r="D861" s="1"/>
      <c r="L861" s="1"/>
    </row>
    <row r="862" spans="4:12" ht="15.75" customHeight="1" x14ac:dyDescent="0.25">
      <c r="D862" s="1"/>
      <c r="L862" s="1"/>
    </row>
    <row r="863" spans="4:12" ht="15.75" customHeight="1" x14ac:dyDescent="0.25">
      <c r="D863" s="1"/>
      <c r="L863" s="1"/>
    </row>
    <row r="864" spans="4:12" ht="15.75" customHeight="1" x14ac:dyDescent="0.25">
      <c r="D864" s="1"/>
      <c r="L864" s="1"/>
    </row>
    <row r="865" spans="4:12" ht="15.75" customHeight="1" x14ac:dyDescent="0.25">
      <c r="D865" s="1"/>
      <c r="L865" s="1"/>
    </row>
    <row r="866" spans="4:12" ht="15.75" customHeight="1" x14ac:dyDescent="0.25">
      <c r="D866" s="1"/>
      <c r="L866" s="1"/>
    </row>
    <row r="867" spans="4:12" ht="15.75" customHeight="1" x14ac:dyDescent="0.25">
      <c r="D867" s="1"/>
      <c r="L867" s="1"/>
    </row>
    <row r="868" spans="4:12" ht="15.75" customHeight="1" x14ac:dyDescent="0.25">
      <c r="D868" s="1"/>
      <c r="L868" s="1"/>
    </row>
    <row r="869" spans="4:12" ht="15.75" customHeight="1" x14ac:dyDescent="0.25">
      <c r="D869" s="1"/>
      <c r="L869" s="1"/>
    </row>
    <row r="870" spans="4:12" ht="15.75" customHeight="1" x14ac:dyDescent="0.25">
      <c r="D870" s="1"/>
      <c r="L870" s="1"/>
    </row>
    <row r="871" spans="4:12" ht="15.75" customHeight="1" x14ac:dyDescent="0.25">
      <c r="D871" s="1"/>
      <c r="L871" s="1"/>
    </row>
    <row r="872" spans="4:12" ht="15.75" customHeight="1" x14ac:dyDescent="0.25">
      <c r="D872" s="1"/>
      <c r="L872" s="1"/>
    </row>
    <row r="873" spans="4:12" ht="15.75" customHeight="1" x14ac:dyDescent="0.25">
      <c r="D873" s="1"/>
      <c r="L873" s="1"/>
    </row>
    <row r="874" spans="4:12" ht="15.75" customHeight="1" x14ac:dyDescent="0.25">
      <c r="D874" s="1"/>
      <c r="L874" s="1"/>
    </row>
    <row r="875" spans="4:12" ht="15.75" customHeight="1" x14ac:dyDescent="0.25">
      <c r="D875" s="1"/>
      <c r="L875" s="1"/>
    </row>
    <row r="876" spans="4:12" ht="15.75" customHeight="1" x14ac:dyDescent="0.25">
      <c r="D876" s="1"/>
      <c r="L876" s="1"/>
    </row>
    <row r="877" spans="4:12" ht="15.75" customHeight="1" x14ac:dyDescent="0.25">
      <c r="D877" s="1"/>
      <c r="L877" s="1"/>
    </row>
    <row r="878" spans="4:12" ht="15.75" customHeight="1" x14ac:dyDescent="0.25">
      <c r="D878" s="1"/>
      <c r="L878" s="1"/>
    </row>
    <row r="879" spans="4:12" ht="15.75" customHeight="1" x14ac:dyDescent="0.25">
      <c r="D879" s="1"/>
      <c r="L879" s="1"/>
    </row>
    <row r="880" spans="4:12" ht="15.75" customHeight="1" x14ac:dyDescent="0.25">
      <c r="D880" s="1"/>
      <c r="L880" s="1"/>
    </row>
    <row r="881" spans="4:12" ht="15.75" customHeight="1" x14ac:dyDescent="0.25">
      <c r="D881" s="1"/>
      <c r="L881" s="1"/>
    </row>
    <row r="882" spans="4:12" ht="15.75" customHeight="1" x14ac:dyDescent="0.25">
      <c r="D882" s="1"/>
      <c r="L882" s="1"/>
    </row>
    <row r="883" spans="4:12" ht="15.75" customHeight="1" x14ac:dyDescent="0.25">
      <c r="D883" s="1"/>
      <c r="L883" s="1"/>
    </row>
    <row r="884" spans="4:12" ht="15.75" customHeight="1" x14ac:dyDescent="0.25">
      <c r="D884" s="1"/>
      <c r="L884" s="1"/>
    </row>
    <row r="885" spans="4:12" ht="15.75" customHeight="1" x14ac:dyDescent="0.25">
      <c r="D885" s="1"/>
      <c r="L885" s="1"/>
    </row>
    <row r="886" spans="4:12" ht="15.75" customHeight="1" x14ac:dyDescent="0.25">
      <c r="D886" s="1"/>
      <c r="L886" s="1"/>
    </row>
    <row r="887" spans="4:12" ht="15.75" customHeight="1" x14ac:dyDescent="0.25">
      <c r="D887" s="1"/>
      <c r="L887" s="1"/>
    </row>
    <row r="888" spans="4:12" ht="15.75" customHeight="1" x14ac:dyDescent="0.25">
      <c r="D888" s="1"/>
      <c r="L888" s="1"/>
    </row>
    <row r="889" spans="4:12" ht="15.75" customHeight="1" x14ac:dyDescent="0.25">
      <c r="D889" s="1"/>
      <c r="L889" s="1"/>
    </row>
    <row r="890" spans="4:12" ht="15.75" customHeight="1" x14ac:dyDescent="0.25">
      <c r="D890" s="1"/>
      <c r="L890" s="1"/>
    </row>
    <row r="891" spans="4:12" ht="15.75" customHeight="1" x14ac:dyDescent="0.25">
      <c r="D891" s="1"/>
      <c r="L891" s="1"/>
    </row>
    <row r="892" spans="4:12" ht="15.75" customHeight="1" x14ac:dyDescent="0.25">
      <c r="D892" s="1"/>
      <c r="L892" s="1"/>
    </row>
    <row r="893" spans="4:12" ht="15.75" customHeight="1" x14ac:dyDescent="0.25">
      <c r="D893" s="1"/>
      <c r="L893" s="1"/>
    </row>
    <row r="894" spans="4:12" ht="15.75" customHeight="1" x14ac:dyDescent="0.25">
      <c r="D894" s="1"/>
      <c r="L894" s="1"/>
    </row>
    <row r="895" spans="4:12" ht="15.75" customHeight="1" x14ac:dyDescent="0.25">
      <c r="D895" s="1"/>
      <c r="L895" s="1"/>
    </row>
    <row r="896" spans="4:12" ht="15.75" customHeight="1" x14ac:dyDescent="0.25">
      <c r="D896" s="1"/>
      <c r="L896" s="1"/>
    </row>
    <row r="897" spans="4:12" ht="15.75" customHeight="1" x14ac:dyDescent="0.25">
      <c r="D897" s="1"/>
      <c r="L897" s="1"/>
    </row>
    <row r="898" spans="4:12" ht="15.75" customHeight="1" x14ac:dyDescent="0.25">
      <c r="D898" s="1"/>
      <c r="L898" s="1"/>
    </row>
    <row r="899" spans="4:12" ht="15.75" customHeight="1" x14ac:dyDescent="0.25">
      <c r="D899" s="1"/>
      <c r="L899" s="1"/>
    </row>
    <row r="900" spans="4:12" ht="15.75" customHeight="1" x14ac:dyDescent="0.25">
      <c r="D900" s="1"/>
      <c r="L900" s="1"/>
    </row>
    <row r="901" spans="4:12" ht="15.75" customHeight="1" x14ac:dyDescent="0.25">
      <c r="D901" s="1"/>
      <c r="L901" s="1"/>
    </row>
    <row r="902" spans="4:12" ht="15.75" customHeight="1" x14ac:dyDescent="0.25">
      <c r="D902" s="1"/>
      <c r="L902" s="1"/>
    </row>
    <row r="903" spans="4:12" ht="15.75" customHeight="1" x14ac:dyDescent="0.25">
      <c r="D903" s="1"/>
      <c r="L903" s="1"/>
    </row>
    <row r="904" spans="4:12" ht="15.75" customHeight="1" x14ac:dyDescent="0.25">
      <c r="D904" s="1"/>
      <c r="L904" s="1"/>
    </row>
    <row r="905" spans="4:12" ht="15.75" customHeight="1" x14ac:dyDescent="0.25">
      <c r="D905" s="1"/>
      <c r="L905" s="1"/>
    </row>
    <row r="906" spans="4:12" ht="15.75" customHeight="1" x14ac:dyDescent="0.25">
      <c r="D906" s="1"/>
      <c r="L906" s="1"/>
    </row>
    <row r="907" spans="4:12" ht="15.75" customHeight="1" x14ac:dyDescent="0.25">
      <c r="D907" s="1"/>
      <c r="L907" s="1"/>
    </row>
    <row r="908" spans="4:12" ht="15.75" customHeight="1" x14ac:dyDescent="0.25">
      <c r="D908" s="1"/>
      <c r="L908" s="1"/>
    </row>
    <row r="909" spans="4:12" ht="15.75" customHeight="1" x14ac:dyDescent="0.25">
      <c r="D909" s="1"/>
      <c r="L909" s="1"/>
    </row>
    <row r="910" spans="4:12" ht="15.75" customHeight="1" x14ac:dyDescent="0.25">
      <c r="D910" s="1"/>
      <c r="L910" s="1"/>
    </row>
    <row r="911" spans="4:12" ht="15.75" customHeight="1" x14ac:dyDescent="0.25">
      <c r="D911" s="1"/>
      <c r="L911" s="1"/>
    </row>
    <row r="912" spans="4:12" ht="15.75" customHeight="1" x14ac:dyDescent="0.25">
      <c r="D912" s="1"/>
      <c r="L912" s="1"/>
    </row>
    <row r="913" spans="4:12" ht="15.75" customHeight="1" x14ac:dyDescent="0.25">
      <c r="D913" s="1"/>
      <c r="L913" s="1"/>
    </row>
    <row r="914" spans="4:12" ht="15.75" customHeight="1" x14ac:dyDescent="0.25">
      <c r="D914" s="1"/>
      <c r="L914" s="1"/>
    </row>
    <row r="915" spans="4:12" ht="15.75" customHeight="1" x14ac:dyDescent="0.25">
      <c r="D915" s="1"/>
      <c r="L915" s="1"/>
    </row>
    <row r="916" spans="4:12" ht="15.75" customHeight="1" x14ac:dyDescent="0.25">
      <c r="D916" s="1"/>
      <c r="L916" s="1"/>
    </row>
    <row r="917" spans="4:12" ht="15.75" customHeight="1" x14ac:dyDescent="0.25">
      <c r="D917" s="1"/>
      <c r="L917" s="1"/>
    </row>
    <row r="918" spans="4:12" ht="15.75" customHeight="1" x14ac:dyDescent="0.25">
      <c r="D918" s="1"/>
      <c r="L918" s="1"/>
    </row>
    <row r="919" spans="4:12" ht="15.75" customHeight="1" x14ac:dyDescent="0.25">
      <c r="D919" s="1"/>
      <c r="L919" s="1"/>
    </row>
    <row r="920" spans="4:12" ht="15.75" customHeight="1" x14ac:dyDescent="0.25">
      <c r="D920" s="1"/>
      <c r="L920" s="1"/>
    </row>
    <row r="921" spans="4:12" ht="15.75" customHeight="1" x14ac:dyDescent="0.25">
      <c r="D921" s="1"/>
      <c r="L921" s="1"/>
    </row>
    <row r="922" spans="4:12" ht="15.75" customHeight="1" x14ac:dyDescent="0.25">
      <c r="D922" s="1"/>
      <c r="L922" s="1"/>
    </row>
    <row r="923" spans="4:12" ht="15.75" customHeight="1" x14ac:dyDescent="0.25">
      <c r="D923" s="1"/>
      <c r="L923" s="1"/>
    </row>
    <row r="924" spans="4:12" ht="15.75" customHeight="1" x14ac:dyDescent="0.25">
      <c r="D924" s="1"/>
      <c r="L924" s="1"/>
    </row>
    <row r="925" spans="4:12" ht="15.75" customHeight="1" x14ac:dyDescent="0.25">
      <c r="D925" s="1"/>
      <c r="L925" s="1"/>
    </row>
    <row r="926" spans="4:12" ht="15.75" customHeight="1" x14ac:dyDescent="0.25">
      <c r="D926" s="1"/>
      <c r="L926" s="1"/>
    </row>
    <row r="927" spans="4:12" ht="15.75" customHeight="1" x14ac:dyDescent="0.25">
      <c r="D927" s="1"/>
      <c r="L927" s="1"/>
    </row>
    <row r="928" spans="4:12" ht="15.75" customHeight="1" x14ac:dyDescent="0.25">
      <c r="D928" s="1"/>
      <c r="L928" s="1"/>
    </row>
    <row r="929" spans="4:12" ht="15.75" customHeight="1" x14ac:dyDescent="0.25">
      <c r="D929" s="1"/>
      <c r="L929" s="1"/>
    </row>
    <row r="930" spans="4:12" ht="15.75" customHeight="1" x14ac:dyDescent="0.25">
      <c r="D930" s="1"/>
      <c r="L930" s="1"/>
    </row>
    <row r="931" spans="4:12" ht="15.75" customHeight="1" x14ac:dyDescent="0.25">
      <c r="D931" s="1"/>
      <c r="L931" s="1"/>
    </row>
    <row r="932" spans="4:12" ht="15.75" customHeight="1" x14ac:dyDescent="0.25">
      <c r="D932" s="1"/>
      <c r="L932" s="1"/>
    </row>
    <row r="933" spans="4:12" ht="15.75" customHeight="1" x14ac:dyDescent="0.25">
      <c r="D933" s="1"/>
      <c r="L933" s="1"/>
    </row>
    <row r="934" spans="4:12" ht="15.75" customHeight="1" x14ac:dyDescent="0.25">
      <c r="D934" s="1"/>
      <c r="L934" s="1"/>
    </row>
    <row r="935" spans="4:12" ht="15.75" customHeight="1" x14ac:dyDescent="0.25">
      <c r="D935" s="1"/>
      <c r="L935" s="1"/>
    </row>
    <row r="936" spans="4:12" ht="15.75" customHeight="1" x14ac:dyDescent="0.25">
      <c r="D936" s="1"/>
      <c r="L936" s="1"/>
    </row>
    <row r="937" spans="4:12" ht="15.75" customHeight="1" x14ac:dyDescent="0.25">
      <c r="D937" s="1"/>
      <c r="L937" s="1"/>
    </row>
    <row r="938" spans="4:12" ht="15.75" customHeight="1" x14ac:dyDescent="0.25">
      <c r="D938" s="1"/>
      <c r="L938" s="1"/>
    </row>
    <row r="939" spans="4:12" ht="15.75" customHeight="1" x14ac:dyDescent="0.25">
      <c r="D939" s="1"/>
      <c r="L939" s="1"/>
    </row>
    <row r="940" spans="4:12" ht="15.75" customHeight="1" x14ac:dyDescent="0.25">
      <c r="D940" s="1"/>
      <c r="L940" s="1"/>
    </row>
    <row r="941" spans="4:12" ht="15.75" customHeight="1" x14ac:dyDescent="0.25">
      <c r="D941" s="1"/>
      <c r="L941" s="1"/>
    </row>
    <row r="942" spans="4:12" ht="15.75" customHeight="1" x14ac:dyDescent="0.25">
      <c r="D942" s="1"/>
      <c r="L942" s="1"/>
    </row>
    <row r="943" spans="4:12" ht="15.75" customHeight="1" x14ac:dyDescent="0.25">
      <c r="D943" s="1"/>
      <c r="L943" s="1"/>
    </row>
    <row r="944" spans="4:12" ht="15.75" customHeight="1" x14ac:dyDescent="0.25">
      <c r="D944" s="1"/>
      <c r="L944" s="1"/>
    </row>
    <row r="945" spans="4:12" ht="15.75" customHeight="1" x14ac:dyDescent="0.25">
      <c r="D945" s="1"/>
      <c r="L945" s="1"/>
    </row>
    <row r="946" spans="4:12" ht="15.75" customHeight="1" x14ac:dyDescent="0.25">
      <c r="D946" s="1"/>
      <c r="L946" s="1"/>
    </row>
    <row r="947" spans="4:12" ht="15.75" customHeight="1" x14ac:dyDescent="0.25">
      <c r="D947" s="1"/>
      <c r="L947" s="1"/>
    </row>
    <row r="948" spans="4:12" ht="15.75" customHeight="1" x14ac:dyDescent="0.25">
      <c r="D948" s="1"/>
      <c r="L948" s="1"/>
    </row>
    <row r="949" spans="4:12" ht="15.75" customHeight="1" x14ac:dyDescent="0.25">
      <c r="D949" s="1"/>
      <c r="L949" s="1"/>
    </row>
    <row r="950" spans="4:12" ht="15.75" customHeight="1" x14ac:dyDescent="0.25">
      <c r="D950" s="1"/>
      <c r="L950" s="1"/>
    </row>
    <row r="951" spans="4:12" ht="15.75" customHeight="1" x14ac:dyDescent="0.25">
      <c r="D951" s="1"/>
      <c r="L951" s="1"/>
    </row>
    <row r="952" spans="4:12" ht="15.75" customHeight="1" x14ac:dyDescent="0.25">
      <c r="D952" s="1"/>
      <c r="L952" s="1"/>
    </row>
    <row r="953" spans="4:12" ht="15.75" customHeight="1" x14ac:dyDescent="0.25">
      <c r="D953" s="1"/>
      <c r="L953" s="1"/>
    </row>
    <row r="954" spans="4:12" ht="15.75" customHeight="1" x14ac:dyDescent="0.25">
      <c r="D954" s="1"/>
      <c r="L954" s="1"/>
    </row>
    <row r="955" spans="4:12" ht="15.75" customHeight="1" x14ac:dyDescent="0.25">
      <c r="D955" s="1"/>
      <c r="L955" s="1"/>
    </row>
    <row r="956" spans="4:12" ht="15.75" customHeight="1" x14ac:dyDescent="0.25">
      <c r="D956" s="1"/>
      <c r="L956" s="1"/>
    </row>
    <row r="957" spans="4:12" ht="15.75" customHeight="1" x14ac:dyDescent="0.25">
      <c r="D957" s="1"/>
      <c r="L957" s="1"/>
    </row>
    <row r="958" spans="4:12" ht="15.75" customHeight="1" x14ac:dyDescent="0.25">
      <c r="D958" s="1"/>
      <c r="L958" s="1"/>
    </row>
    <row r="959" spans="4:12" ht="15.75" customHeight="1" x14ac:dyDescent="0.25">
      <c r="D959" s="1"/>
      <c r="L959" s="1"/>
    </row>
    <row r="960" spans="4:12" ht="15.75" customHeight="1" x14ac:dyDescent="0.25">
      <c r="D960" s="1"/>
      <c r="L960" s="1"/>
    </row>
    <row r="961" spans="4:12" ht="15.75" customHeight="1" x14ac:dyDescent="0.25">
      <c r="D961" s="1"/>
      <c r="L961" s="1"/>
    </row>
    <row r="962" spans="4:12" ht="15.75" customHeight="1" x14ac:dyDescent="0.25">
      <c r="D962" s="1"/>
      <c r="L962" s="1"/>
    </row>
    <row r="963" spans="4:12" ht="15.75" customHeight="1" x14ac:dyDescent="0.25">
      <c r="D963" s="1"/>
      <c r="L963" s="1"/>
    </row>
    <row r="964" spans="4:12" ht="15.75" customHeight="1" x14ac:dyDescent="0.25">
      <c r="D964" s="1"/>
      <c r="L964" s="1"/>
    </row>
    <row r="965" spans="4:12" ht="15.75" customHeight="1" x14ac:dyDescent="0.25">
      <c r="D965" s="1"/>
      <c r="L965" s="1"/>
    </row>
    <row r="966" spans="4:12" ht="15.75" customHeight="1" x14ac:dyDescent="0.25">
      <c r="D966" s="1"/>
      <c r="L966" s="1"/>
    </row>
    <row r="967" spans="4:12" ht="15.75" customHeight="1" x14ac:dyDescent="0.25">
      <c r="D967" s="1"/>
      <c r="L967" s="1"/>
    </row>
    <row r="968" spans="4:12" ht="15.75" customHeight="1" x14ac:dyDescent="0.25">
      <c r="D968" s="1"/>
      <c r="L968" s="1"/>
    </row>
    <row r="969" spans="4:12" ht="15.75" customHeight="1" x14ac:dyDescent="0.25">
      <c r="D969" s="1"/>
      <c r="L969" s="1"/>
    </row>
    <row r="970" spans="4:12" ht="15.75" customHeight="1" x14ac:dyDescent="0.25">
      <c r="D970" s="1"/>
      <c r="L970" s="1"/>
    </row>
    <row r="971" spans="4:12" ht="15.75" customHeight="1" x14ac:dyDescent="0.25">
      <c r="D971" s="1"/>
      <c r="L971" s="1"/>
    </row>
    <row r="972" spans="4:12" ht="15.75" customHeight="1" x14ac:dyDescent="0.25">
      <c r="D972" s="1"/>
      <c r="L972" s="1"/>
    </row>
    <row r="973" spans="4:12" ht="15.75" customHeight="1" x14ac:dyDescent="0.25">
      <c r="D973" s="1"/>
      <c r="L973" s="1"/>
    </row>
    <row r="974" spans="4:12" ht="15.75" customHeight="1" x14ac:dyDescent="0.25">
      <c r="D974" s="1"/>
      <c r="L974" s="1"/>
    </row>
    <row r="975" spans="4:12" ht="15.75" customHeight="1" x14ac:dyDescent="0.25">
      <c r="D975" s="1"/>
      <c r="L975" s="1"/>
    </row>
    <row r="976" spans="4:12" ht="15.75" customHeight="1" x14ac:dyDescent="0.25">
      <c r="D976" s="1"/>
      <c r="L976" s="1"/>
    </row>
    <row r="977" spans="4:12" ht="15.75" customHeight="1" x14ac:dyDescent="0.25">
      <c r="D977" s="1"/>
      <c r="L977" s="1"/>
    </row>
    <row r="978" spans="4:12" ht="15.75" customHeight="1" x14ac:dyDescent="0.25">
      <c r="D978" s="1"/>
      <c r="L978" s="1"/>
    </row>
    <row r="979" spans="4:12" ht="15.75" customHeight="1" x14ac:dyDescent="0.25">
      <c r="D979" s="1"/>
      <c r="L979" s="1"/>
    </row>
    <row r="980" spans="4:12" ht="15.75" customHeight="1" x14ac:dyDescent="0.25">
      <c r="D980" s="1"/>
      <c r="L980" s="1"/>
    </row>
    <row r="981" spans="4:12" ht="15.75" customHeight="1" x14ac:dyDescent="0.25">
      <c r="D981" s="1"/>
      <c r="L981" s="1"/>
    </row>
    <row r="982" spans="4:12" ht="15.75" customHeight="1" x14ac:dyDescent="0.25">
      <c r="D982" s="1"/>
      <c r="L982" s="1"/>
    </row>
    <row r="983" spans="4:12" ht="15.75" customHeight="1" x14ac:dyDescent="0.25">
      <c r="D983" s="1"/>
      <c r="L983" s="1"/>
    </row>
    <row r="984" spans="4:12" ht="15.75" customHeight="1" x14ac:dyDescent="0.25">
      <c r="D984" s="1"/>
      <c r="L984" s="1"/>
    </row>
    <row r="985" spans="4:12" ht="15.75" customHeight="1" x14ac:dyDescent="0.25">
      <c r="D985" s="1"/>
      <c r="L985" s="1"/>
    </row>
    <row r="986" spans="4:12" ht="15.75" customHeight="1" x14ac:dyDescent="0.25">
      <c r="D986" s="1"/>
      <c r="L986" s="1"/>
    </row>
    <row r="987" spans="4:12" ht="15.75" customHeight="1" x14ac:dyDescent="0.25">
      <c r="D987" s="1"/>
      <c r="L987" s="1"/>
    </row>
    <row r="988" spans="4:12" ht="15.75" customHeight="1" x14ac:dyDescent="0.25">
      <c r="D988" s="1"/>
      <c r="L988" s="1"/>
    </row>
    <row r="989" spans="4:12" ht="15.75" customHeight="1" x14ac:dyDescent="0.25">
      <c r="D989" s="1"/>
      <c r="L989" s="1"/>
    </row>
    <row r="990" spans="4:12" ht="15.75" customHeight="1" x14ac:dyDescent="0.25">
      <c r="D990" s="1"/>
      <c r="L990" s="1"/>
    </row>
    <row r="991" spans="4:12" ht="15.75" customHeight="1" x14ac:dyDescent="0.25">
      <c r="D991" s="1"/>
      <c r="L991" s="1"/>
    </row>
    <row r="992" spans="4:12" ht="15.75" customHeight="1" x14ac:dyDescent="0.25">
      <c r="D992" s="1"/>
      <c r="L992" s="1"/>
    </row>
    <row r="993" spans="4:12" ht="15.75" customHeight="1" x14ac:dyDescent="0.25">
      <c r="D993" s="1"/>
      <c r="L993" s="1"/>
    </row>
    <row r="994" spans="4:12" ht="15.75" customHeight="1" x14ac:dyDescent="0.25">
      <c r="D994" s="1"/>
      <c r="L994" s="1"/>
    </row>
    <row r="995" spans="4:12" ht="15.75" customHeight="1" x14ac:dyDescent="0.25">
      <c r="D995" s="1"/>
      <c r="L995" s="1"/>
    </row>
    <row r="996" spans="4:12" ht="15.75" customHeight="1" x14ac:dyDescent="0.25">
      <c r="D996" s="1"/>
      <c r="L996" s="1"/>
    </row>
    <row r="997" spans="4:12" ht="15.75" customHeight="1" x14ac:dyDescent="0.25">
      <c r="D997" s="1"/>
      <c r="L997" s="1"/>
    </row>
    <row r="998" spans="4:12" ht="15.75" customHeight="1" x14ac:dyDescent="0.25">
      <c r="D998" s="1"/>
      <c r="L998" s="1"/>
    </row>
    <row r="999" spans="4:12" ht="15.75" customHeight="1" x14ac:dyDescent="0.25">
      <c r="D999" s="1"/>
      <c r="L999" s="1"/>
    </row>
    <row r="1000" spans="4:12" ht="15.75" customHeight="1" x14ac:dyDescent="0.25">
      <c r="D1000" s="1"/>
      <c r="L1000" s="1"/>
    </row>
    <row r="1001" spans="4:12" ht="15.75" customHeight="1" x14ac:dyDescent="0.25">
      <c r="D1001" s="1"/>
      <c r="L1001" s="1"/>
    </row>
    <row r="1002" spans="4:12" ht="15.75" customHeight="1" x14ac:dyDescent="0.25">
      <c r="D1002" s="1"/>
      <c r="L1002" s="1"/>
    </row>
    <row r="1003" spans="4:12" ht="15.75" customHeight="1" x14ac:dyDescent="0.25">
      <c r="D1003" s="1"/>
      <c r="L1003" s="1"/>
    </row>
    <row r="1004" spans="4:12" ht="15.75" customHeight="1" x14ac:dyDescent="0.25">
      <c r="D1004" s="1"/>
      <c r="L1004" s="1"/>
    </row>
    <row r="1005" spans="4:12" ht="15.75" customHeight="1" x14ac:dyDescent="0.25">
      <c r="D1005" s="1"/>
      <c r="L1005" s="1"/>
    </row>
    <row r="1006" spans="4:12" ht="15.75" customHeight="1" x14ac:dyDescent="0.25">
      <c r="D1006" s="1"/>
      <c r="L1006" s="1"/>
    </row>
    <row r="1007" spans="4:12" ht="15.75" customHeight="1" x14ac:dyDescent="0.25">
      <c r="D1007" s="1"/>
      <c r="L1007" s="1"/>
    </row>
    <row r="1008" spans="4:12" ht="15.75" customHeight="1" x14ac:dyDescent="0.25">
      <c r="D1008" s="1"/>
      <c r="L1008" s="1"/>
    </row>
    <row r="1009" spans="4:12" ht="15.75" customHeight="1" x14ac:dyDescent="0.25">
      <c r="D1009" s="1"/>
      <c r="L1009" s="1"/>
    </row>
    <row r="1010" spans="4:12" ht="15.75" customHeight="1" x14ac:dyDescent="0.25">
      <c r="D1010" s="1"/>
      <c r="L1010" s="1"/>
    </row>
    <row r="1011" spans="4:12" ht="15.75" customHeight="1" x14ac:dyDescent="0.25">
      <c r="D1011" s="1"/>
      <c r="L1011" s="1"/>
    </row>
    <row r="1012" spans="4:12" ht="15.75" customHeight="1" x14ac:dyDescent="0.25">
      <c r="D1012" s="1"/>
      <c r="L1012" s="1"/>
    </row>
    <row r="1013" spans="4:12" ht="15.75" customHeight="1" x14ac:dyDescent="0.25">
      <c r="D1013" s="1"/>
      <c r="L1013" s="1"/>
    </row>
    <row r="1014" spans="4:12" ht="15.75" customHeight="1" x14ac:dyDescent="0.25">
      <c r="D1014" s="1"/>
      <c r="L1014" s="1"/>
    </row>
    <row r="1015" spans="4:12" ht="15.75" customHeight="1" x14ac:dyDescent="0.25">
      <c r="D1015" s="1"/>
      <c r="L1015" s="1"/>
    </row>
  </sheetData>
  <conditionalFormatting sqref="B33:C33">
    <cfRule type="cellIs" dxfId="45" priority="1" operator="lessThan">
      <formula>0</formula>
    </cfRule>
  </conditionalFormatting>
  <conditionalFormatting sqref="B33:C33">
    <cfRule type="cellIs" dxfId="44" priority="2" operator="greaterThan">
      <formula>0</formula>
    </cfRule>
  </conditionalFormatting>
  <conditionalFormatting sqref="L1:L8 D7 D10 D12 D14 L18:L22 D21:D23 L24:L40 D26 D29 D32:D41 D43 L44 D46:D47 L53 L56 D57:D60 L61 D62 L64:L77 D67:D77 L85 L93 D96:D97 L99 D101:D110 L101:L110 D112 D115:D119 D121 L122 L125:L129 D128 D131:D144 L132 L134 L136:L147 L149 D150:D152 L151 L157:L159 D161:D163 L161 L163:L165 D165:D167 L167 D172:D173">
    <cfRule type="cellIs" dxfId="43" priority="3" operator="equal">
      <formula>1</formula>
    </cfRule>
  </conditionalFormatting>
  <conditionalFormatting sqref="L19 L161">
    <cfRule type="cellIs" dxfId="42" priority="4" operator="equal">
      <formula>1</formula>
    </cfRule>
  </conditionalFormatting>
  <conditionalFormatting sqref="J33:K33">
    <cfRule type="cellIs" dxfId="41" priority="5" operator="lessThan">
      <formula>0</formula>
    </cfRule>
  </conditionalFormatting>
  <conditionalFormatting sqref="J33:K33">
    <cfRule type="cellIs" dxfId="40" priority="6" operator="greaterThan">
      <formula>0</formula>
    </cfRule>
  </conditionalFormatting>
  <conditionalFormatting sqref="D7 L20:L21 L28:L31 L61 D62 L65 D97 D121 L125:L128 D128 L132 L161 D162:D163 L163:L165">
    <cfRule type="cellIs" dxfId="39" priority="7" operator="equal">
      <formula>0</formula>
    </cfRule>
  </conditionalFormatting>
  <conditionalFormatting sqref="D7 L20:L21 L28:L31 L61 D62 L65 D97 D121 L125:L128 D128 L132 L161 D162:D163 L163:L165">
    <cfRule type="cellIs" dxfId="38" priority="8" operator="equal">
      <formula>1</formula>
    </cfRule>
  </conditionalFormatting>
  <conditionalFormatting sqref="B173:C173">
    <cfRule type="cellIs" dxfId="37" priority="9" operator="lessThan">
      <formula>0</formula>
    </cfRule>
  </conditionalFormatting>
  <conditionalFormatting sqref="B173:C173">
    <cfRule type="cellIs" dxfId="36" priority="10" operator="greaterThan">
      <formula>0</formula>
    </cfRule>
  </conditionalFormatting>
  <conditionalFormatting sqref="L22 D58 D110 D116:D117 D162:D163">
    <cfRule type="cellIs" dxfId="35" priority="11" operator="equal">
      <formula>0</formula>
    </cfRule>
  </conditionalFormatting>
  <conditionalFormatting sqref="L22 D58 D110 D116:D117 D162:D163">
    <cfRule type="cellIs" dxfId="34" priority="12" operator="equal">
      <formula>1</formula>
    </cfRule>
  </conditionalFormatting>
  <conditionalFormatting sqref="B70:C70">
    <cfRule type="cellIs" dxfId="33" priority="13" operator="lessThan">
      <formula>0</formula>
    </cfRule>
  </conditionalFormatting>
  <conditionalFormatting sqref="B70:C70">
    <cfRule type="cellIs" dxfId="32" priority="14" operator="greaterThan">
      <formula>0</formula>
    </cfRule>
  </conditionalFormatting>
  <conditionalFormatting sqref="D26 D133 L158">
    <cfRule type="cellIs" dxfId="31" priority="15" operator="equal">
      <formula>0</formula>
    </cfRule>
  </conditionalFormatting>
  <conditionalFormatting sqref="D59">
    <cfRule type="cellIs" dxfId="30" priority="16" operator="equal">
      <formula>0</formula>
    </cfRule>
  </conditionalFormatting>
  <conditionalFormatting sqref="D26 D59 D133 L158">
    <cfRule type="cellIs" dxfId="29" priority="17" operator="equal">
      <formula>1</formula>
    </cfRule>
  </conditionalFormatting>
  <conditionalFormatting sqref="J70:K70">
    <cfRule type="cellIs" dxfId="28" priority="18" operator="lessThan">
      <formula>0</formula>
    </cfRule>
  </conditionalFormatting>
  <conditionalFormatting sqref="J70:K70">
    <cfRule type="cellIs" dxfId="27" priority="19" operator="greaterThan">
      <formula>0</formula>
    </cfRule>
  </conditionalFormatting>
  <conditionalFormatting sqref="D7 D151 D165">
    <cfRule type="cellIs" dxfId="26" priority="20" operator="equal">
      <formula>0</formula>
    </cfRule>
  </conditionalFormatting>
  <conditionalFormatting sqref="D7 D151 D165">
    <cfRule type="cellIs" dxfId="25" priority="21" operator="equal">
      <formula>1</formula>
    </cfRule>
  </conditionalFormatting>
  <conditionalFormatting sqref="B102:C102">
    <cfRule type="cellIs" dxfId="24" priority="22" operator="lessThan">
      <formula>0</formula>
    </cfRule>
  </conditionalFormatting>
  <conditionalFormatting sqref="B102:C102">
    <cfRule type="cellIs" dxfId="23" priority="23" operator="greaterThan">
      <formula>0</formula>
    </cfRule>
  </conditionalFormatting>
  <conditionalFormatting sqref="L24 L26 L64 L99 D121 L125 D134 L134">
    <cfRule type="cellIs" dxfId="22" priority="24" operator="equal">
      <formula>0</formula>
    </cfRule>
  </conditionalFormatting>
  <conditionalFormatting sqref="L24 L26 L64 L99 D121 L125 D134 L134">
    <cfRule type="cellIs" dxfId="21" priority="25" operator="equal">
      <formula>1</formula>
    </cfRule>
  </conditionalFormatting>
  <conditionalFormatting sqref="J102:K102">
    <cfRule type="cellIs" dxfId="20" priority="26" operator="lessThan">
      <formula>0</formula>
    </cfRule>
  </conditionalFormatting>
  <conditionalFormatting sqref="J102:K102">
    <cfRule type="cellIs" dxfId="19" priority="27" operator="greaterThan">
      <formula>0</formula>
    </cfRule>
  </conditionalFormatting>
  <conditionalFormatting sqref="D12 L18 D23 L93 L110">
    <cfRule type="cellIs" dxfId="18" priority="28" operator="equal">
      <formula>0</formula>
    </cfRule>
  </conditionalFormatting>
  <conditionalFormatting sqref="D12 L18 D23 L93 L110">
    <cfRule type="cellIs" dxfId="17" priority="29" operator="equal">
      <formula>1</formula>
    </cfRule>
  </conditionalFormatting>
  <conditionalFormatting sqref="B137:C137">
    <cfRule type="cellIs" dxfId="16" priority="30" operator="lessThan">
      <formula>0</formula>
    </cfRule>
  </conditionalFormatting>
  <conditionalFormatting sqref="B137:C137">
    <cfRule type="cellIs" dxfId="15" priority="31" operator="greaterThan">
      <formula>0</formula>
    </cfRule>
  </conditionalFormatting>
  <conditionalFormatting sqref="D10 D14 D115 D119 D132 D134:D135">
    <cfRule type="cellIs" dxfId="14" priority="32" operator="equal">
      <formula>0</formula>
    </cfRule>
  </conditionalFormatting>
  <conditionalFormatting sqref="D10 D14 D115 D119 D132 D134:D135">
    <cfRule type="cellIs" dxfId="13" priority="33" operator="equal">
      <formula>1</formula>
    </cfRule>
  </conditionalFormatting>
  <conditionalFormatting sqref="J137:K137">
    <cfRule type="cellIs" dxfId="12" priority="34" operator="lessThan">
      <formula>0</formula>
    </cfRule>
  </conditionalFormatting>
  <conditionalFormatting sqref="J137:K137">
    <cfRule type="cellIs" dxfId="11" priority="35" operator="greaterThan">
      <formula>0</formula>
    </cfRule>
  </conditionalFormatting>
  <conditionalFormatting sqref="L126:L127 D128">
    <cfRule type="cellIs" dxfId="10" priority="36" operator="equal">
      <formula>0</formula>
    </cfRule>
  </conditionalFormatting>
  <conditionalFormatting sqref="L128 L167">
    <cfRule type="cellIs" dxfId="9" priority="37" operator="equal">
      <formula>0</formula>
    </cfRule>
  </conditionalFormatting>
  <conditionalFormatting sqref="L126:L128 D128 L167">
    <cfRule type="cellIs" dxfId="8" priority="38" operator="equal">
      <formula>1</formula>
    </cfRule>
  </conditionalFormatting>
  <conditionalFormatting sqref="J173:K173">
    <cfRule type="cellIs" dxfId="7" priority="39" operator="lessThan">
      <formula>0</formula>
    </cfRule>
  </conditionalFormatting>
  <conditionalFormatting sqref="J173:K173">
    <cfRule type="cellIs" dxfId="6" priority="40" operator="greaterThan">
      <formula>0</formula>
    </cfRule>
  </conditionalFormatting>
  <conditionalFormatting sqref="L56 D96 L145 L158 L160 L163 D166">
    <cfRule type="cellIs" dxfId="5" priority="41" operator="equal">
      <formula>0</formula>
    </cfRule>
  </conditionalFormatting>
  <conditionalFormatting sqref="L146">
    <cfRule type="cellIs" dxfId="4" priority="42" operator="equal">
      <formula>0</formula>
    </cfRule>
  </conditionalFormatting>
  <conditionalFormatting sqref="L56 D96 L145:L146 L158 L160 L163 D166">
    <cfRule type="cellIs" dxfId="3" priority="43" operator="equal">
      <formula>1</formula>
    </cfRule>
  </conditionalFormatting>
  <conditionalFormatting sqref="B177:B186">
    <cfRule type="colorScale" priority="44">
      <colorScale>
        <cfvo type="formula" val="-50"/>
        <cfvo type="formula" val="0"/>
        <cfvo type="formula" val="50"/>
        <color rgb="FFE67C73"/>
        <color rgb="FFFFFFFF"/>
        <color rgb="FF57BB8A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62"/>
  <sheetViews>
    <sheetView workbookViewId="0"/>
  </sheetViews>
  <sheetFormatPr defaultColWidth="11.25" defaultRowHeight="15" customHeight="1" x14ac:dyDescent="0.25"/>
  <cols>
    <col min="1" max="1" width="12.5" customWidth="1"/>
    <col min="2" max="2" width="20.5" customWidth="1"/>
    <col min="3" max="3" width="18.125" customWidth="1"/>
    <col min="4" max="4" width="20" customWidth="1"/>
    <col min="5" max="5" width="21.5" customWidth="1"/>
    <col min="6" max="6" width="17.625" customWidth="1"/>
    <col min="11" max="11" width="14.375" customWidth="1"/>
    <col min="12" max="12" width="8.375" customWidth="1"/>
    <col min="13" max="13" width="11.75" customWidth="1"/>
  </cols>
  <sheetData>
    <row r="1" spans="1:16" x14ac:dyDescent="0.25">
      <c r="A1" s="27" t="s">
        <v>233</v>
      </c>
    </row>
    <row r="2" spans="1:16" x14ac:dyDescent="0.25">
      <c r="F2" s="218"/>
    </row>
    <row r="3" spans="1:16" x14ac:dyDescent="0.25">
      <c r="A3" s="219" t="s">
        <v>8</v>
      </c>
      <c r="B3" s="220" t="s">
        <v>44</v>
      </c>
      <c r="C3" s="220" t="s">
        <v>14</v>
      </c>
      <c r="D3" s="220" t="s">
        <v>20</v>
      </c>
      <c r="E3" s="220" t="s">
        <v>64</v>
      </c>
      <c r="F3" s="221" t="s">
        <v>234</v>
      </c>
    </row>
    <row r="4" spans="1:16" x14ac:dyDescent="0.25">
      <c r="A4" s="219" t="s">
        <v>235</v>
      </c>
      <c r="B4" s="220">
        <v>10.5</v>
      </c>
      <c r="C4" s="220">
        <v>60.5</v>
      </c>
      <c r="D4" s="220">
        <v>42</v>
      </c>
      <c r="E4" s="220">
        <v>18.5</v>
      </c>
      <c r="F4" s="221">
        <v>2.5</v>
      </c>
      <c r="J4" s="27" t="s">
        <v>236</v>
      </c>
      <c r="K4" s="27" t="s">
        <v>237</v>
      </c>
      <c r="L4" s="27" t="s">
        <v>238</v>
      </c>
      <c r="M4" s="27" t="s">
        <v>239</v>
      </c>
    </row>
    <row r="5" spans="1:16" x14ac:dyDescent="0.25">
      <c r="B5" s="30" t="s">
        <v>240</v>
      </c>
      <c r="C5" s="222" t="s">
        <v>241</v>
      </c>
      <c r="D5" s="48" t="s">
        <v>242</v>
      </c>
      <c r="E5" s="36" t="s">
        <v>243</v>
      </c>
      <c r="F5" s="207"/>
      <c r="J5" s="37" t="s">
        <v>0</v>
      </c>
      <c r="K5" s="27">
        <v>2</v>
      </c>
      <c r="L5" s="27">
        <v>8</v>
      </c>
      <c r="M5" s="24">
        <f t="shared" ref="M5:M6" si="0">L5-K5+1</f>
        <v>7</v>
      </c>
      <c r="P5" s="223" t="s">
        <v>244</v>
      </c>
    </row>
    <row r="6" spans="1:16" x14ac:dyDescent="0.25">
      <c r="B6" s="47" t="s">
        <v>245</v>
      </c>
      <c r="C6" s="224" t="s">
        <v>246</v>
      </c>
      <c r="D6" s="206" t="s">
        <v>247</v>
      </c>
      <c r="E6" s="225" t="s">
        <v>248</v>
      </c>
      <c r="F6" s="207"/>
      <c r="J6" s="27" t="s">
        <v>2</v>
      </c>
      <c r="K6" s="27">
        <v>7</v>
      </c>
      <c r="L6" s="27">
        <v>9</v>
      </c>
      <c r="M6" s="24">
        <f t="shared" si="0"/>
        <v>3</v>
      </c>
      <c r="P6" s="223" t="s">
        <v>0</v>
      </c>
    </row>
    <row r="7" spans="1:16" x14ac:dyDescent="0.25">
      <c r="B7" s="224" t="s">
        <v>249</v>
      </c>
      <c r="C7" s="224" t="s">
        <v>250</v>
      </c>
      <c r="D7" s="206" t="s">
        <v>251</v>
      </c>
      <c r="E7" s="30" t="s">
        <v>252</v>
      </c>
      <c r="F7" s="226"/>
      <c r="P7" s="223" t="s">
        <v>232</v>
      </c>
    </row>
    <row r="8" spans="1:16" x14ac:dyDescent="0.25">
      <c r="B8" s="30" t="s">
        <v>253</v>
      </c>
      <c r="C8" s="30" t="s">
        <v>254</v>
      </c>
      <c r="D8" s="168" t="s">
        <v>255</v>
      </c>
      <c r="E8" s="89" t="s">
        <v>256</v>
      </c>
      <c r="F8" s="55"/>
      <c r="J8" s="27" t="s">
        <v>57</v>
      </c>
      <c r="K8" s="27">
        <v>2</v>
      </c>
      <c r="L8" s="27">
        <v>2</v>
      </c>
      <c r="M8" s="24">
        <f t="shared" ref="M8:M14" si="1">L8-K8+1</f>
        <v>1</v>
      </c>
      <c r="P8" s="223" t="s">
        <v>156</v>
      </c>
    </row>
    <row r="9" spans="1:16" x14ac:dyDescent="0.25">
      <c r="B9" s="26" t="s">
        <v>257</v>
      </c>
      <c r="C9" s="44" t="s">
        <v>258</v>
      </c>
      <c r="D9" s="30" t="s">
        <v>259</v>
      </c>
      <c r="E9" s="89" t="s">
        <v>260</v>
      </c>
      <c r="F9" s="55"/>
      <c r="J9" s="27" t="s">
        <v>109</v>
      </c>
      <c r="K9" s="27">
        <v>4</v>
      </c>
      <c r="L9" s="27">
        <v>4</v>
      </c>
      <c r="M9" s="24">
        <f t="shared" si="1"/>
        <v>1</v>
      </c>
      <c r="P9" s="223"/>
    </row>
    <row r="10" spans="1:16" x14ac:dyDescent="0.25">
      <c r="B10" s="30"/>
      <c r="C10" s="30"/>
      <c r="D10" s="224"/>
      <c r="E10" s="227"/>
      <c r="F10" s="228"/>
      <c r="J10" s="27" t="s">
        <v>111</v>
      </c>
      <c r="K10" s="27">
        <v>3</v>
      </c>
      <c r="L10" s="27">
        <v>7</v>
      </c>
      <c r="M10" s="24">
        <f t="shared" si="1"/>
        <v>5</v>
      </c>
      <c r="P10" s="223" t="s">
        <v>109</v>
      </c>
    </row>
    <row r="11" spans="1:16" x14ac:dyDescent="0.25">
      <c r="B11" s="26"/>
      <c r="C11" s="225"/>
      <c r="D11" s="30"/>
      <c r="E11" s="133"/>
      <c r="F11" s="229"/>
      <c r="J11" s="37" t="s">
        <v>154</v>
      </c>
      <c r="K11" s="27">
        <v>4</v>
      </c>
      <c r="L11" s="27">
        <v>4</v>
      </c>
      <c r="M11" s="24">
        <f t="shared" si="1"/>
        <v>1</v>
      </c>
      <c r="P11" s="223" t="s">
        <v>2</v>
      </c>
    </row>
    <row r="12" spans="1:16" x14ac:dyDescent="0.25">
      <c r="B12" s="36"/>
      <c r="C12" s="30"/>
      <c r="D12" s="26"/>
      <c r="E12" s="169"/>
      <c r="F12" s="41"/>
      <c r="J12" s="27" t="s">
        <v>261</v>
      </c>
      <c r="K12" s="27">
        <v>6</v>
      </c>
      <c r="L12" s="27">
        <v>6</v>
      </c>
      <c r="M12" s="24">
        <f t="shared" si="1"/>
        <v>1</v>
      </c>
      <c r="P12" s="223" t="s">
        <v>231</v>
      </c>
    </row>
    <row r="13" spans="1:16" x14ac:dyDescent="0.25">
      <c r="B13" s="26"/>
      <c r="C13" s="225"/>
      <c r="D13" s="53"/>
      <c r="E13" s="38"/>
      <c r="F13" s="36"/>
      <c r="J13" s="27" t="s">
        <v>195</v>
      </c>
      <c r="K13" s="27">
        <v>3</v>
      </c>
      <c r="L13" s="27">
        <v>3</v>
      </c>
      <c r="M13" s="24">
        <f t="shared" si="1"/>
        <v>1</v>
      </c>
      <c r="P13" s="223" t="s">
        <v>197</v>
      </c>
    </row>
    <row r="14" spans="1:16" x14ac:dyDescent="0.25">
      <c r="B14" s="227"/>
      <c r="C14" s="31"/>
      <c r="D14" s="227"/>
      <c r="E14" s="48"/>
      <c r="F14" s="30"/>
      <c r="J14" s="37" t="s">
        <v>197</v>
      </c>
      <c r="K14" s="27">
        <v>3</v>
      </c>
      <c r="L14" s="27">
        <v>3</v>
      </c>
      <c r="M14" s="24">
        <f t="shared" si="1"/>
        <v>1</v>
      </c>
      <c r="P14" s="223" t="s">
        <v>195</v>
      </c>
    </row>
    <row r="15" spans="1:16" x14ac:dyDescent="0.25">
      <c r="B15" s="169"/>
      <c r="C15" s="30"/>
      <c r="D15" s="31"/>
      <c r="E15" s="31"/>
      <c r="F15" s="30"/>
    </row>
    <row r="16" spans="1:16" x14ac:dyDescent="0.25">
      <c r="B16" s="53"/>
      <c r="C16" s="36"/>
      <c r="D16" s="168"/>
      <c r="E16" s="48"/>
      <c r="F16" s="36"/>
    </row>
    <row r="17" spans="2:6" x14ac:dyDescent="0.25">
      <c r="B17" s="30"/>
      <c r="C17" s="230"/>
      <c r="D17" s="168"/>
      <c r="E17" s="30"/>
      <c r="F17" s="36"/>
    </row>
    <row r="18" spans="2:6" x14ac:dyDescent="0.25">
      <c r="B18" s="31"/>
      <c r="C18" s="30"/>
      <c r="D18" s="38"/>
      <c r="E18" s="30"/>
      <c r="F18" s="36"/>
    </row>
    <row r="19" spans="2:6" x14ac:dyDescent="0.25">
      <c r="B19" s="206"/>
      <c r="C19" s="30"/>
      <c r="D19" s="168"/>
      <c r="E19" s="30"/>
      <c r="F19" s="36"/>
    </row>
    <row r="20" spans="2:6" x14ac:dyDescent="0.25">
      <c r="B20" s="135"/>
      <c r="C20" s="227"/>
      <c r="D20" s="48"/>
      <c r="E20" s="36"/>
      <c r="F20" s="36"/>
    </row>
    <row r="21" spans="2:6" x14ac:dyDescent="0.25">
      <c r="B21" s="36"/>
      <c r="C21" s="32"/>
      <c r="D21" s="30"/>
      <c r="E21" s="36"/>
      <c r="F21" s="36"/>
    </row>
    <row r="22" spans="2:6" x14ac:dyDescent="0.25">
      <c r="B22" s="30"/>
      <c r="C22" s="224"/>
      <c r="D22" s="30"/>
      <c r="E22" s="30"/>
      <c r="F22" s="30"/>
    </row>
    <row r="23" spans="2:6" x14ac:dyDescent="0.25">
      <c r="B23" s="30"/>
      <c r="C23" s="30"/>
      <c r="D23" s="227"/>
      <c r="E23" s="36"/>
      <c r="F23" s="30"/>
    </row>
    <row r="24" spans="2:6" x14ac:dyDescent="0.25">
      <c r="B24" s="36"/>
      <c r="C24" s="133"/>
      <c r="D24" s="36"/>
      <c r="E24" s="30"/>
      <c r="F24" s="30"/>
    </row>
    <row r="25" spans="2:6" x14ac:dyDescent="0.25">
      <c r="B25" s="30"/>
      <c r="C25" s="89"/>
      <c r="D25" s="169"/>
      <c r="E25" s="36"/>
      <c r="F25" s="36"/>
    </row>
    <row r="26" spans="2:6" x14ac:dyDescent="0.25">
      <c r="B26" s="36"/>
      <c r="C26" s="38"/>
      <c r="D26" s="168"/>
      <c r="E26" s="36"/>
      <c r="F26" s="36"/>
    </row>
    <row r="27" spans="2:6" x14ac:dyDescent="0.25">
      <c r="B27" s="36"/>
      <c r="C27" s="35"/>
      <c r="D27" s="48"/>
      <c r="E27" s="30"/>
      <c r="F27" s="36"/>
    </row>
    <row r="28" spans="2:6" x14ac:dyDescent="0.25">
      <c r="B28" s="36"/>
      <c r="C28" s="38"/>
      <c r="D28" s="31"/>
      <c r="E28" s="36"/>
      <c r="F28" s="30"/>
    </row>
    <row r="29" spans="2:6" x14ac:dyDescent="0.25">
      <c r="B29" s="30"/>
      <c r="C29" s="30"/>
      <c r="D29" s="48"/>
      <c r="E29" s="36"/>
      <c r="F29" s="36"/>
    </row>
    <row r="30" spans="2:6" x14ac:dyDescent="0.25">
      <c r="B30" s="36"/>
      <c r="C30" s="48"/>
      <c r="D30" s="89"/>
      <c r="E30" s="30"/>
      <c r="F30" s="36"/>
    </row>
    <row r="31" spans="2:6" x14ac:dyDescent="0.25">
      <c r="B31" s="36"/>
      <c r="C31" s="48"/>
      <c r="D31" s="36"/>
      <c r="E31" s="36"/>
      <c r="F31" s="36"/>
    </row>
    <row r="32" spans="2:6" x14ac:dyDescent="0.25">
      <c r="B32" s="36"/>
      <c r="C32" s="48"/>
      <c r="D32" s="135"/>
      <c r="E32" s="30"/>
      <c r="F32" s="36"/>
    </row>
    <row r="33" spans="2:6" x14ac:dyDescent="0.25">
      <c r="B33" s="94"/>
      <c r="C33" s="135"/>
      <c r="D33" s="135"/>
      <c r="F33" s="36"/>
    </row>
    <row r="34" spans="2:6" x14ac:dyDescent="0.25">
      <c r="C34" s="36"/>
      <c r="D34" s="30"/>
      <c r="F34" s="36"/>
    </row>
    <row r="35" spans="2:6" x14ac:dyDescent="0.25">
      <c r="C35" s="36"/>
      <c r="D35" s="30"/>
    </row>
    <row r="36" spans="2:6" x14ac:dyDescent="0.25">
      <c r="C36" s="36"/>
      <c r="D36" s="30"/>
    </row>
    <row r="37" spans="2:6" x14ac:dyDescent="0.25">
      <c r="C37" s="36"/>
      <c r="D37" s="30"/>
    </row>
    <row r="38" spans="2:6" x14ac:dyDescent="0.25">
      <c r="C38" s="30"/>
      <c r="D38" s="36"/>
    </row>
    <row r="39" spans="2:6" x14ac:dyDescent="0.25">
      <c r="C39" s="30"/>
      <c r="D39" s="30"/>
    </row>
    <row r="40" spans="2:6" x14ac:dyDescent="0.25">
      <c r="C40" s="36"/>
      <c r="D40" s="36"/>
    </row>
    <row r="41" spans="2:6" x14ac:dyDescent="0.25">
      <c r="C41" s="30"/>
      <c r="D41" s="36"/>
    </row>
    <row r="42" spans="2:6" x14ac:dyDescent="0.25">
      <c r="C42" s="36"/>
      <c r="D42" s="30"/>
    </row>
    <row r="43" spans="2:6" x14ac:dyDescent="0.25">
      <c r="C43" s="36"/>
      <c r="D43" s="36"/>
    </row>
    <row r="44" spans="2:6" x14ac:dyDescent="0.25">
      <c r="C44" s="30"/>
      <c r="D44" s="36"/>
    </row>
    <row r="45" spans="2:6" x14ac:dyDescent="0.25">
      <c r="C45" s="30"/>
      <c r="D45" s="36"/>
    </row>
    <row r="46" spans="2:6" x14ac:dyDescent="0.25">
      <c r="C46" s="36"/>
      <c r="D46" s="30"/>
    </row>
    <row r="47" spans="2:6" x14ac:dyDescent="0.25">
      <c r="C47" s="30"/>
      <c r="D47" s="46"/>
    </row>
    <row r="48" spans="2:6" x14ac:dyDescent="0.25">
      <c r="C48" s="36"/>
      <c r="D48" s="36"/>
    </row>
    <row r="49" spans="3:4" x14ac:dyDescent="0.25">
      <c r="C49" s="30"/>
      <c r="D49" s="30"/>
    </row>
    <row r="50" spans="3:4" x14ac:dyDescent="0.25">
      <c r="C50" s="30"/>
      <c r="D50" s="36"/>
    </row>
    <row r="51" spans="3:4" x14ac:dyDescent="0.25">
      <c r="C51" s="30"/>
      <c r="D51" s="36"/>
    </row>
    <row r="52" spans="3:4" x14ac:dyDescent="0.25">
      <c r="C52" s="36"/>
      <c r="D52" s="30"/>
    </row>
    <row r="53" spans="3:4" x14ac:dyDescent="0.25">
      <c r="C53" s="36"/>
      <c r="D53" s="30"/>
    </row>
    <row r="54" spans="3:4" x14ac:dyDescent="0.25">
      <c r="C54" s="30"/>
      <c r="D54" s="36"/>
    </row>
    <row r="55" spans="3:4" x14ac:dyDescent="0.25">
      <c r="C55" s="30"/>
      <c r="D55" s="36"/>
    </row>
    <row r="56" spans="3:4" x14ac:dyDescent="0.25">
      <c r="C56" s="36"/>
      <c r="D56" s="30"/>
    </row>
    <row r="57" spans="3:4" x14ac:dyDescent="0.25">
      <c r="C57" s="36"/>
      <c r="D57" s="30"/>
    </row>
    <row r="58" spans="3:4" x14ac:dyDescent="0.25">
      <c r="C58" s="30"/>
      <c r="D58" s="36"/>
    </row>
    <row r="59" spans="3:4" x14ac:dyDescent="0.25">
      <c r="C59" s="36"/>
      <c r="D59" s="36"/>
    </row>
    <row r="60" spans="3:4" x14ac:dyDescent="0.25">
      <c r="C60" s="30"/>
      <c r="D60" s="36"/>
    </row>
    <row r="61" spans="3:4" x14ac:dyDescent="0.25">
      <c r="C61" s="30"/>
      <c r="D61" s="36"/>
    </row>
    <row r="62" spans="3:4" x14ac:dyDescent="0.25">
      <c r="C62" s="36"/>
      <c r="D62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1.25" defaultRowHeight="15" customHeight="1" x14ac:dyDescent="0.25"/>
  <cols>
    <col min="1" max="2" width="10.5" customWidth="1"/>
    <col min="3" max="3" width="11.75" customWidth="1"/>
    <col min="4" max="26" width="10.5" customWidth="1"/>
  </cols>
  <sheetData>
    <row r="1" spans="1:11" ht="15.75" customHeight="1" x14ac:dyDescent="0.25"/>
    <row r="2" spans="1:11" ht="15.75" customHeight="1" x14ac:dyDescent="0.25">
      <c r="A2" s="24" t="s">
        <v>262</v>
      </c>
    </row>
    <row r="3" spans="1:11" ht="15.75" customHeight="1" x14ac:dyDescent="0.25"/>
    <row r="4" spans="1:11" ht="15.75" customHeight="1" x14ac:dyDescent="0.25"/>
    <row r="5" spans="1:11" ht="15.75" customHeight="1" x14ac:dyDescent="0.25">
      <c r="B5" s="24" t="s">
        <v>263</v>
      </c>
      <c r="C5" s="24">
        <v>1</v>
      </c>
    </row>
    <row r="6" spans="1:11" ht="15.75" customHeight="1" x14ac:dyDescent="0.25">
      <c r="B6" s="231"/>
      <c r="C6" s="232">
        <v>0.38</v>
      </c>
      <c r="D6" s="232"/>
      <c r="E6" s="233"/>
      <c r="F6" s="233"/>
      <c r="G6" s="234"/>
      <c r="H6" s="235"/>
      <c r="J6" s="24">
        <f t="shared" ref="J6:J11" si="0">1/C6</f>
        <v>2.6315789473684212</v>
      </c>
    </row>
    <row r="7" spans="1:11" ht="15.75" customHeight="1" x14ac:dyDescent="0.25">
      <c r="B7" s="236"/>
      <c r="C7" s="237">
        <v>0.24</v>
      </c>
      <c r="D7" s="238"/>
      <c r="E7" s="238"/>
      <c r="F7" s="238"/>
      <c r="G7" s="238"/>
      <c r="H7" s="239"/>
      <c r="J7" s="24">
        <f t="shared" si="0"/>
        <v>4.166666666666667</v>
      </c>
    </row>
    <row r="8" spans="1:11" ht="15.75" customHeight="1" x14ac:dyDescent="0.25">
      <c r="B8" s="236"/>
      <c r="C8" s="237">
        <v>0.16</v>
      </c>
      <c r="D8" s="238"/>
      <c r="E8" s="238"/>
      <c r="F8" s="238"/>
      <c r="G8" s="238"/>
      <c r="H8" s="240"/>
      <c r="J8" s="24">
        <f t="shared" si="0"/>
        <v>6.25</v>
      </c>
    </row>
    <row r="9" spans="1:11" ht="15.75" customHeight="1" x14ac:dyDescent="0.25">
      <c r="B9" s="236"/>
      <c r="C9" s="237">
        <v>0.12</v>
      </c>
      <c r="D9" s="238"/>
      <c r="E9" s="238"/>
      <c r="F9" s="238"/>
      <c r="G9" s="238"/>
      <c r="H9" s="240"/>
      <c r="J9" s="24">
        <f t="shared" si="0"/>
        <v>8.3333333333333339</v>
      </c>
    </row>
    <row r="10" spans="1:11" ht="15.75" customHeight="1" x14ac:dyDescent="0.25">
      <c r="B10" s="236"/>
      <c r="C10" s="237">
        <v>0.05</v>
      </c>
      <c r="D10" s="238"/>
      <c r="E10" s="238"/>
      <c r="F10" s="238"/>
      <c r="G10" s="238"/>
      <c r="H10" s="240"/>
      <c r="J10" s="24">
        <f t="shared" si="0"/>
        <v>20</v>
      </c>
    </row>
    <row r="11" spans="1:11" ht="15.75" customHeight="1" x14ac:dyDescent="0.25">
      <c r="B11" s="241"/>
      <c r="C11" s="242">
        <v>0.05</v>
      </c>
      <c r="D11" s="243"/>
      <c r="E11" s="243"/>
      <c r="F11" s="243"/>
      <c r="G11" s="243"/>
      <c r="H11" s="244"/>
      <c r="J11" s="24">
        <f t="shared" si="0"/>
        <v>20</v>
      </c>
    </row>
    <row r="12" spans="1:11" ht="15.75" customHeight="1" x14ac:dyDescent="0.25">
      <c r="A12" s="27">
        <v>2021</v>
      </c>
      <c r="K12" s="24">
        <f>SUM(J6:J11)</f>
        <v>61.381578947368425</v>
      </c>
    </row>
    <row r="13" spans="1:11" ht="15.75" customHeight="1" x14ac:dyDescent="0.25">
      <c r="A13" s="27" t="s">
        <v>264</v>
      </c>
      <c r="B13" s="27" t="s">
        <v>265</v>
      </c>
    </row>
    <row r="14" spans="1:11" ht="15.75" customHeight="1" x14ac:dyDescent="0.25">
      <c r="B14" s="27" t="s">
        <v>266</v>
      </c>
    </row>
    <row r="15" spans="1:11" ht="15.75" customHeight="1" x14ac:dyDescent="0.25">
      <c r="B15" s="27" t="s">
        <v>267</v>
      </c>
    </row>
    <row r="16" spans="1:11" ht="15.75" customHeight="1" x14ac:dyDescent="0.25">
      <c r="B16" s="27" t="s">
        <v>268</v>
      </c>
    </row>
    <row r="17" spans="1:11" ht="15.75" customHeight="1" x14ac:dyDescent="0.25">
      <c r="B17" s="27" t="s">
        <v>269</v>
      </c>
    </row>
    <row r="18" spans="1:11" ht="15.75" customHeight="1" x14ac:dyDescent="0.25">
      <c r="B18" s="27" t="s">
        <v>270</v>
      </c>
    </row>
    <row r="19" spans="1:11" ht="15.75" customHeight="1" x14ac:dyDescent="0.25">
      <c r="B19" s="27" t="s">
        <v>271</v>
      </c>
    </row>
    <row r="20" spans="1:11" ht="15.75" customHeight="1" x14ac:dyDescent="0.25">
      <c r="B20" s="27" t="s">
        <v>272</v>
      </c>
    </row>
    <row r="21" spans="1:11" ht="15.75" customHeight="1" x14ac:dyDescent="0.25">
      <c r="B21" s="27" t="s">
        <v>273</v>
      </c>
    </row>
    <row r="22" spans="1:11" ht="15.75" customHeight="1" x14ac:dyDescent="0.25">
      <c r="B22" s="27" t="s">
        <v>274</v>
      </c>
    </row>
    <row r="23" spans="1:11" ht="15.75" customHeight="1" x14ac:dyDescent="0.25"/>
    <row r="24" spans="1:11" ht="15.75" customHeight="1" x14ac:dyDescent="0.25">
      <c r="A24" s="27">
        <v>2021</v>
      </c>
    </row>
    <row r="25" spans="1:11" ht="15.75" customHeight="1" x14ac:dyDescent="0.25">
      <c r="A25" s="27" t="s">
        <v>275</v>
      </c>
    </row>
    <row r="26" spans="1:11" ht="15.75" customHeight="1" x14ac:dyDescent="0.25">
      <c r="A26" s="27" t="s">
        <v>276</v>
      </c>
    </row>
    <row r="27" spans="1:11" ht="15.75" customHeight="1" x14ac:dyDescent="0.25">
      <c r="A27" s="27" t="s">
        <v>277</v>
      </c>
      <c r="B27" s="27">
        <v>10</v>
      </c>
      <c r="C27" s="27">
        <v>8</v>
      </c>
      <c r="D27" s="27">
        <v>8</v>
      </c>
      <c r="E27" s="27">
        <v>6</v>
      </c>
      <c r="F27" s="27">
        <v>6</v>
      </c>
      <c r="G27" s="27">
        <v>5</v>
      </c>
      <c r="H27" s="27">
        <v>4</v>
      </c>
      <c r="I27" s="27">
        <v>4</v>
      </c>
      <c r="J27" s="27">
        <v>3</v>
      </c>
      <c r="K27" s="27">
        <v>2</v>
      </c>
    </row>
    <row r="28" spans="1:11" ht="15.75" customHeight="1" x14ac:dyDescent="0.25">
      <c r="A28" s="27" t="s">
        <v>278</v>
      </c>
    </row>
    <row r="29" spans="1:11" ht="15.75" customHeight="1" x14ac:dyDescent="0.25">
      <c r="A29" s="27" t="s">
        <v>277</v>
      </c>
      <c r="B29" s="27">
        <v>1</v>
      </c>
      <c r="C29" s="27">
        <v>1</v>
      </c>
      <c r="D29" s="27">
        <v>1</v>
      </c>
      <c r="E29" s="27">
        <v>1</v>
      </c>
      <c r="F29" s="27">
        <v>1</v>
      </c>
      <c r="G29" s="27">
        <v>1</v>
      </c>
      <c r="H29" s="27">
        <v>1</v>
      </c>
      <c r="I29" s="27">
        <v>1</v>
      </c>
      <c r="J29" s="27">
        <v>1</v>
      </c>
      <c r="K29" s="27">
        <v>1</v>
      </c>
    </row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defaultColWidth="11.25" defaultRowHeight="15" customHeight="1" x14ac:dyDescent="0.25"/>
  <cols>
    <col min="1" max="1" width="18.125" customWidth="1"/>
    <col min="2" max="2" width="8.5" customWidth="1"/>
    <col min="3" max="3" width="7.75" customWidth="1"/>
    <col min="4" max="4" width="10.5" customWidth="1"/>
    <col min="5" max="5" width="13.125" customWidth="1"/>
    <col min="6" max="6" width="10.5" customWidth="1"/>
    <col min="7" max="7" width="18" customWidth="1"/>
    <col min="8" max="8" width="12.875" customWidth="1"/>
    <col min="9" max="9" width="17.25" customWidth="1"/>
    <col min="10" max="10" width="12.125" customWidth="1"/>
    <col min="11" max="11" width="11.375" customWidth="1"/>
    <col min="12" max="12" width="15.625" customWidth="1"/>
    <col min="13" max="26" width="10.5" customWidth="1"/>
  </cols>
  <sheetData>
    <row r="1" spans="1:13" ht="15.75" customHeight="1" x14ac:dyDescent="0.25">
      <c r="A1" s="245" t="s">
        <v>279</v>
      </c>
      <c r="B1" s="246" t="s">
        <v>280</v>
      </c>
      <c r="C1" s="246" t="s">
        <v>281</v>
      </c>
      <c r="D1" s="246" t="s">
        <v>282</v>
      </c>
      <c r="E1" s="246" t="s">
        <v>283</v>
      </c>
      <c r="F1" s="246" t="s">
        <v>284</v>
      </c>
      <c r="G1" s="246" t="s">
        <v>285</v>
      </c>
      <c r="H1" s="246" t="s">
        <v>286</v>
      </c>
      <c r="I1" s="246" t="s">
        <v>287</v>
      </c>
      <c r="J1" s="246" t="s">
        <v>288</v>
      </c>
      <c r="K1" s="246" t="s">
        <v>289</v>
      </c>
      <c r="L1" s="247" t="s">
        <v>290</v>
      </c>
      <c r="M1" s="248"/>
    </row>
    <row r="2" spans="1:13" ht="37.5" customHeight="1" x14ac:dyDescent="0.25">
      <c r="A2" s="203" t="s">
        <v>0</v>
      </c>
      <c r="B2" s="27">
        <v>41</v>
      </c>
      <c r="C2" s="27">
        <v>38</v>
      </c>
      <c r="D2" s="249">
        <f t="shared" ref="D2:D11" si="0">B2/(C2+B2)</f>
        <v>0.51898734177215189</v>
      </c>
      <c r="E2" s="250">
        <v>2017</v>
      </c>
      <c r="F2" s="250"/>
      <c r="G2" s="251" t="s">
        <v>291</v>
      </c>
      <c r="H2" s="252" t="s">
        <v>292</v>
      </c>
      <c r="I2" s="253"/>
      <c r="J2" s="27">
        <v>2020</v>
      </c>
      <c r="K2" s="27">
        <v>9196.5</v>
      </c>
      <c r="L2" s="93">
        <f t="shared" ref="L2:L11" si="1">K2/5</f>
        <v>1839.3</v>
      </c>
      <c r="M2" s="17"/>
    </row>
    <row r="3" spans="1:13" ht="40.5" customHeight="1" x14ac:dyDescent="0.25">
      <c r="A3" s="203" t="s">
        <v>2</v>
      </c>
      <c r="B3" s="27">
        <v>49</v>
      </c>
      <c r="C3" s="27">
        <v>32</v>
      </c>
      <c r="D3" s="249">
        <f t="shared" si="0"/>
        <v>0.60493827160493829</v>
      </c>
      <c r="E3" s="250"/>
      <c r="F3" s="250">
        <v>2019</v>
      </c>
      <c r="G3" s="253" t="s">
        <v>293</v>
      </c>
      <c r="H3" s="252" t="s">
        <v>294</v>
      </c>
      <c r="J3" s="250" t="s">
        <v>295</v>
      </c>
      <c r="K3" s="27">
        <v>9591.6</v>
      </c>
      <c r="L3" s="93">
        <f t="shared" si="1"/>
        <v>1918.3200000000002</v>
      </c>
      <c r="M3" s="17"/>
    </row>
    <row r="4" spans="1:13" ht="40.5" customHeight="1" x14ac:dyDescent="0.25">
      <c r="A4" s="203" t="s">
        <v>55</v>
      </c>
      <c r="B4" s="27">
        <v>35</v>
      </c>
      <c r="C4" s="27">
        <v>43</v>
      </c>
      <c r="D4" s="249">
        <f t="shared" si="0"/>
        <v>0.44871794871794873</v>
      </c>
      <c r="E4" s="250"/>
      <c r="F4" s="250"/>
      <c r="G4" s="250" t="s">
        <v>296</v>
      </c>
      <c r="H4" s="254" t="s">
        <v>297</v>
      </c>
      <c r="I4" s="24">
        <v>2017</v>
      </c>
      <c r="J4" s="250">
        <v>2017</v>
      </c>
      <c r="K4" s="27">
        <v>8826.1</v>
      </c>
      <c r="L4" s="93">
        <f t="shared" si="1"/>
        <v>1765.22</v>
      </c>
      <c r="M4" s="17"/>
    </row>
    <row r="5" spans="1:13" ht="48" customHeight="1" x14ac:dyDescent="0.25">
      <c r="A5" s="203" t="s">
        <v>244</v>
      </c>
      <c r="B5" s="27">
        <v>34</v>
      </c>
      <c r="C5" s="27">
        <v>44</v>
      </c>
      <c r="D5" s="249">
        <f t="shared" si="0"/>
        <v>0.4358974358974359</v>
      </c>
      <c r="E5" s="250"/>
      <c r="F5" s="250"/>
      <c r="G5" s="253" t="s">
        <v>298</v>
      </c>
      <c r="H5" s="252" t="s">
        <v>299</v>
      </c>
      <c r="I5" s="250"/>
      <c r="K5" s="27">
        <v>8642.2000000000007</v>
      </c>
      <c r="L5" s="93">
        <f t="shared" si="1"/>
        <v>1728.44</v>
      </c>
      <c r="M5" s="17"/>
    </row>
    <row r="6" spans="1:13" ht="37.5" customHeight="1" x14ac:dyDescent="0.25">
      <c r="A6" s="203" t="s">
        <v>109</v>
      </c>
      <c r="B6" s="27">
        <v>37</v>
      </c>
      <c r="C6" s="27">
        <v>42</v>
      </c>
      <c r="D6" s="249">
        <f t="shared" si="0"/>
        <v>0.46835443037974683</v>
      </c>
      <c r="E6" s="250">
        <v>2016</v>
      </c>
      <c r="F6" s="250">
        <v>2018</v>
      </c>
      <c r="G6" s="253" t="s">
        <v>300</v>
      </c>
      <c r="H6" s="252" t="s">
        <v>301</v>
      </c>
      <c r="I6" s="250">
        <v>2018</v>
      </c>
      <c r="J6" s="250">
        <v>2018</v>
      </c>
      <c r="K6" s="253">
        <v>8835.6</v>
      </c>
      <c r="L6" s="93">
        <f t="shared" si="1"/>
        <v>1767.1200000000001</v>
      </c>
      <c r="M6" s="17"/>
    </row>
    <row r="7" spans="1:13" ht="43.5" customHeight="1" x14ac:dyDescent="0.25">
      <c r="A7" s="203" t="s">
        <v>302</v>
      </c>
      <c r="B7" s="27">
        <v>46</v>
      </c>
      <c r="C7" s="27">
        <v>33</v>
      </c>
      <c r="D7" s="249">
        <f t="shared" si="0"/>
        <v>0.58227848101265822</v>
      </c>
      <c r="E7" s="250"/>
      <c r="F7" s="250">
        <v>2017</v>
      </c>
      <c r="G7" s="255" t="s">
        <v>303</v>
      </c>
      <c r="H7" s="256" t="s">
        <v>304</v>
      </c>
      <c r="I7" s="253">
        <v>2020</v>
      </c>
      <c r="K7" s="27">
        <v>8997.6</v>
      </c>
      <c r="L7" s="93">
        <f t="shared" si="1"/>
        <v>1799.52</v>
      </c>
      <c r="M7" s="17"/>
    </row>
    <row r="8" spans="1:13" ht="42" customHeight="1" x14ac:dyDescent="0.25">
      <c r="A8" s="203" t="s">
        <v>154</v>
      </c>
      <c r="B8" s="27">
        <v>39</v>
      </c>
      <c r="C8" s="27">
        <v>38</v>
      </c>
      <c r="D8" s="249">
        <f t="shared" si="0"/>
        <v>0.50649350649350644</v>
      </c>
      <c r="E8" s="250"/>
      <c r="F8" s="250"/>
      <c r="G8" s="250">
        <v>2016</v>
      </c>
      <c r="H8" s="254" t="s">
        <v>305</v>
      </c>
      <c r="I8" s="250">
        <v>2016</v>
      </c>
      <c r="K8" s="27">
        <v>8616.2000000000007</v>
      </c>
      <c r="L8" s="93">
        <f t="shared" si="1"/>
        <v>1723.2400000000002</v>
      </c>
      <c r="M8" s="17"/>
    </row>
    <row r="9" spans="1:13" ht="39.75" customHeight="1" x14ac:dyDescent="0.25">
      <c r="A9" s="203" t="s">
        <v>261</v>
      </c>
      <c r="B9" s="27">
        <v>30</v>
      </c>
      <c r="C9" s="27">
        <v>48</v>
      </c>
      <c r="D9" s="249">
        <f t="shared" si="0"/>
        <v>0.38461538461538464</v>
      </c>
      <c r="E9" s="250"/>
      <c r="F9" s="250">
        <v>2016</v>
      </c>
      <c r="G9" s="257" t="s">
        <v>295</v>
      </c>
      <c r="H9" s="254" t="s">
        <v>306</v>
      </c>
      <c r="I9" s="250"/>
      <c r="K9" s="27">
        <v>8423.5</v>
      </c>
      <c r="L9" s="93">
        <f t="shared" si="1"/>
        <v>1684.7</v>
      </c>
      <c r="M9" s="17"/>
    </row>
    <row r="10" spans="1:13" ht="45" customHeight="1" x14ac:dyDescent="0.25">
      <c r="A10" s="203" t="s">
        <v>195</v>
      </c>
      <c r="B10" s="27">
        <v>48</v>
      </c>
      <c r="C10" s="27">
        <v>33</v>
      </c>
      <c r="D10" s="249">
        <f t="shared" si="0"/>
        <v>0.59259259259259256</v>
      </c>
      <c r="E10" s="250">
        <v>2019</v>
      </c>
      <c r="F10" s="250"/>
      <c r="G10" s="255" t="s">
        <v>307</v>
      </c>
      <c r="H10" s="256" t="s">
        <v>308</v>
      </c>
      <c r="I10" s="250"/>
      <c r="K10" s="27">
        <v>8885.9</v>
      </c>
      <c r="L10" s="93">
        <f t="shared" si="1"/>
        <v>1777.1799999999998</v>
      </c>
      <c r="M10" s="17"/>
    </row>
    <row r="11" spans="1:13" ht="43.5" customHeight="1" x14ac:dyDescent="0.25">
      <c r="A11" s="210" t="s">
        <v>197</v>
      </c>
      <c r="B11" s="258">
        <v>35</v>
      </c>
      <c r="C11" s="258">
        <v>43</v>
      </c>
      <c r="D11" s="259">
        <f t="shared" si="0"/>
        <v>0.44871794871794873</v>
      </c>
      <c r="E11" s="260">
        <v>2018</v>
      </c>
      <c r="F11" s="260"/>
      <c r="G11" s="261" t="s">
        <v>309</v>
      </c>
      <c r="H11" s="262" t="s">
        <v>310</v>
      </c>
      <c r="I11" s="260">
        <v>2019</v>
      </c>
      <c r="J11" s="211"/>
      <c r="K11" s="258">
        <v>9127.2999999999993</v>
      </c>
      <c r="L11" s="93">
        <f t="shared" si="1"/>
        <v>1825.4599999999998</v>
      </c>
      <c r="M11" s="17"/>
    </row>
    <row r="12" spans="1:13" ht="15.75" customHeight="1" x14ac:dyDescent="0.25"/>
    <row r="13" spans="1:13" ht="15.75" customHeight="1" x14ac:dyDescent="0.25"/>
    <row r="14" spans="1:13" ht="15.75" customHeight="1" x14ac:dyDescent="0.25">
      <c r="B14" s="24" t="s">
        <v>311</v>
      </c>
    </row>
    <row r="15" spans="1:13" ht="15.75" customHeight="1" x14ac:dyDescent="0.25"/>
    <row r="16" spans="1:13" ht="15.75" customHeight="1" x14ac:dyDescent="0.25">
      <c r="B16" s="263"/>
      <c r="C16" s="188" t="s">
        <v>0</v>
      </c>
      <c r="D16" s="188" t="s">
        <v>2</v>
      </c>
      <c r="E16" s="188" t="s">
        <v>55</v>
      </c>
      <c r="F16" s="188" t="s">
        <v>244</v>
      </c>
      <c r="G16" s="188" t="s">
        <v>109</v>
      </c>
      <c r="H16" s="188" t="s">
        <v>302</v>
      </c>
      <c r="I16" s="188" t="s">
        <v>154</v>
      </c>
      <c r="J16" s="188" t="s">
        <v>261</v>
      </c>
      <c r="K16" s="188" t="s">
        <v>195</v>
      </c>
      <c r="L16" s="189" t="s">
        <v>197</v>
      </c>
    </row>
    <row r="17" spans="1:12" ht="15.75" customHeight="1" x14ac:dyDescent="0.25">
      <c r="B17" s="264" t="s">
        <v>312</v>
      </c>
      <c r="C17" s="265"/>
      <c r="D17" s="266" t="s">
        <v>310</v>
      </c>
      <c r="E17" s="266" t="s">
        <v>310</v>
      </c>
      <c r="F17" s="266" t="s">
        <v>313</v>
      </c>
      <c r="G17" s="266" t="s">
        <v>306</v>
      </c>
      <c r="H17" s="266" t="s">
        <v>314</v>
      </c>
      <c r="I17" s="266" t="s">
        <v>301</v>
      </c>
      <c r="J17" s="266" t="s">
        <v>315</v>
      </c>
      <c r="K17" s="266" t="s">
        <v>316</v>
      </c>
      <c r="L17" s="267" t="s">
        <v>316</v>
      </c>
    </row>
    <row r="18" spans="1:12" ht="15.75" customHeight="1" x14ac:dyDescent="0.25">
      <c r="B18" s="264" t="s">
        <v>317</v>
      </c>
      <c r="C18" s="266" t="s">
        <v>318</v>
      </c>
      <c r="D18" s="265"/>
      <c r="E18" s="266" t="s">
        <v>301</v>
      </c>
      <c r="F18" s="266" t="s">
        <v>318</v>
      </c>
      <c r="G18" s="266" t="s">
        <v>319</v>
      </c>
      <c r="H18" s="266" t="s">
        <v>320</v>
      </c>
      <c r="I18" s="266" t="s">
        <v>306</v>
      </c>
      <c r="J18" s="266" t="s">
        <v>321</v>
      </c>
      <c r="K18" s="266" t="s">
        <v>310</v>
      </c>
      <c r="L18" s="267" t="s">
        <v>321</v>
      </c>
    </row>
    <row r="19" spans="1:12" ht="15.75" customHeight="1" x14ac:dyDescent="0.25">
      <c r="B19" s="264" t="s">
        <v>322</v>
      </c>
      <c r="C19" s="266" t="s">
        <v>318</v>
      </c>
      <c r="D19" s="266" t="s">
        <v>323</v>
      </c>
      <c r="E19" s="265"/>
      <c r="F19" s="266" t="s">
        <v>318</v>
      </c>
      <c r="G19" s="266" t="s">
        <v>301</v>
      </c>
      <c r="H19" s="266" t="s">
        <v>324</v>
      </c>
      <c r="I19" s="266" t="s">
        <v>323</v>
      </c>
      <c r="J19" s="266" t="s">
        <v>325</v>
      </c>
      <c r="K19" s="266" t="s">
        <v>306</v>
      </c>
      <c r="L19" s="267" t="s">
        <v>292</v>
      </c>
    </row>
    <row r="20" spans="1:12" ht="15.75" customHeight="1" x14ac:dyDescent="0.25">
      <c r="B20" s="264" t="s">
        <v>326</v>
      </c>
      <c r="C20" s="266" t="s">
        <v>327</v>
      </c>
      <c r="D20" s="266" t="s">
        <v>310</v>
      </c>
      <c r="E20" s="266" t="s">
        <v>310</v>
      </c>
      <c r="F20" s="265"/>
      <c r="G20" s="266" t="s">
        <v>315</v>
      </c>
      <c r="H20" s="266" t="s">
        <v>328</v>
      </c>
      <c r="I20" s="266" t="s">
        <v>329</v>
      </c>
      <c r="J20" s="266" t="s">
        <v>323</v>
      </c>
      <c r="K20" s="266" t="s">
        <v>320</v>
      </c>
      <c r="L20" s="267" t="s">
        <v>292</v>
      </c>
    </row>
    <row r="21" spans="1:12" ht="15.75" customHeight="1" x14ac:dyDescent="0.25">
      <c r="B21" s="264" t="s">
        <v>330</v>
      </c>
      <c r="C21" s="266" t="s">
        <v>306</v>
      </c>
      <c r="D21" s="266" t="s">
        <v>316</v>
      </c>
      <c r="E21" s="266" t="s">
        <v>323</v>
      </c>
      <c r="F21" s="266" t="s">
        <v>331</v>
      </c>
      <c r="G21" s="265"/>
      <c r="H21" s="266" t="s">
        <v>318</v>
      </c>
      <c r="I21" s="266" t="s">
        <v>301</v>
      </c>
      <c r="J21" s="266" t="s">
        <v>332</v>
      </c>
      <c r="K21" s="266" t="s">
        <v>310</v>
      </c>
      <c r="L21" s="267" t="s">
        <v>304</v>
      </c>
    </row>
    <row r="22" spans="1:12" ht="15.75" customHeight="1" x14ac:dyDescent="0.25">
      <c r="B22" s="264" t="s">
        <v>333</v>
      </c>
      <c r="C22" s="266" t="s">
        <v>334</v>
      </c>
      <c r="D22" s="266" t="s">
        <v>292</v>
      </c>
      <c r="E22" s="266" t="s">
        <v>335</v>
      </c>
      <c r="F22" s="266" t="s">
        <v>336</v>
      </c>
      <c r="G22" s="266" t="s">
        <v>310</v>
      </c>
      <c r="H22" s="265"/>
      <c r="I22" s="266" t="s">
        <v>321</v>
      </c>
      <c r="J22" s="266" t="s">
        <v>324</v>
      </c>
      <c r="K22" s="266" t="s">
        <v>337</v>
      </c>
      <c r="L22" s="267" t="s">
        <v>318</v>
      </c>
    </row>
    <row r="23" spans="1:12" ht="15.75" customHeight="1" x14ac:dyDescent="0.25">
      <c r="B23" s="264" t="s">
        <v>338</v>
      </c>
      <c r="C23" s="266" t="s">
        <v>323</v>
      </c>
      <c r="D23" s="266" t="s">
        <v>306</v>
      </c>
      <c r="E23" s="266" t="s">
        <v>301</v>
      </c>
      <c r="F23" s="266" t="s">
        <v>339</v>
      </c>
      <c r="G23" s="266" t="s">
        <v>323</v>
      </c>
      <c r="H23" s="266" t="s">
        <v>321</v>
      </c>
      <c r="I23" s="265"/>
      <c r="J23" s="266" t="s">
        <v>335</v>
      </c>
      <c r="K23" s="266" t="s">
        <v>301</v>
      </c>
      <c r="L23" s="267" t="s">
        <v>315</v>
      </c>
    </row>
    <row r="24" spans="1:12" ht="15.75" customHeight="1" x14ac:dyDescent="0.25">
      <c r="B24" s="264" t="s">
        <v>340</v>
      </c>
      <c r="C24" s="266" t="s">
        <v>331</v>
      </c>
      <c r="D24" s="266" t="s">
        <v>321</v>
      </c>
      <c r="E24" s="266" t="s">
        <v>304</v>
      </c>
      <c r="F24" s="266" t="s">
        <v>301</v>
      </c>
      <c r="G24" s="266" t="s">
        <v>332</v>
      </c>
      <c r="H24" s="266" t="s">
        <v>335</v>
      </c>
      <c r="I24" s="266" t="s">
        <v>324</v>
      </c>
      <c r="J24" s="265"/>
      <c r="K24" s="266" t="s">
        <v>301</v>
      </c>
      <c r="L24" s="267" t="s">
        <v>292</v>
      </c>
    </row>
    <row r="25" spans="1:12" ht="15.75" customHeight="1" x14ac:dyDescent="0.25">
      <c r="B25" s="264" t="s">
        <v>341</v>
      </c>
      <c r="C25" s="266" t="s">
        <v>319</v>
      </c>
      <c r="D25" s="266" t="s">
        <v>318</v>
      </c>
      <c r="E25" s="266" t="s">
        <v>306</v>
      </c>
      <c r="F25" s="266" t="s">
        <v>292</v>
      </c>
      <c r="G25" s="266" t="s">
        <v>318</v>
      </c>
      <c r="H25" s="266" t="s">
        <v>308</v>
      </c>
      <c r="I25" s="266" t="s">
        <v>323</v>
      </c>
      <c r="J25" s="266" t="s">
        <v>323</v>
      </c>
      <c r="K25" s="265"/>
      <c r="L25" s="267" t="s">
        <v>342</v>
      </c>
    </row>
    <row r="26" spans="1:12" ht="15.75" customHeight="1" x14ac:dyDescent="0.25">
      <c r="B26" s="268" t="s">
        <v>343</v>
      </c>
      <c r="C26" s="269" t="s">
        <v>319</v>
      </c>
      <c r="D26" s="269" t="s">
        <v>321</v>
      </c>
      <c r="E26" s="269" t="s">
        <v>320</v>
      </c>
      <c r="F26" s="269" t="s">
        <v>320</v>
      </c>
      <c r="G26" s="269" t="s">
        <v>325</v>
      </c>
      <c r="H26" s="269" t="s">
        <v>310</v>
      </c>
      <c r="I26" s="269" t="s">
        <v>331</v>
      </c>
      <c r="J26" s="269" t="s">
        <v>320</v>
      </c>
      <c r="K26" s="269" t="s">
        <v>344</v>
      </c>
      <c r="L26" s="270"/>
    </row>
    <row r="27" spans="1:12" ht="15.75" customHeight="1" x14ac:dyDescent="0.25">
      <c r="B27" s="271"/>
      <c r="C27" s="272"/>
      <c r="D27" s="272"/>
      <c r="E27" s="272"/>
      <c r="F27" s="272"/>
      <c r="G27" s="272"/>
      <c r="H27" s="273"/>
      <c r="I27" s="272"/>
      <c r="J27" s="272"/>
      <c r="K27" s="272"/>
    </row>
    <row r="28" spans="1:12" ht="15.75" customHeight="1" x14ac:dyDescent="0.25"/>
    <row r="29" spans="1:12" ht="15.75" customHeight="1" x14ac:dyDescent="0.25">
      <c r="B29" s="271" t="s">
        <v>345</v>
      </c>
      <c r="C29" s="24" t="s">
        <v>346</v>
      </c>
      <c r="D29" s="24" t="s">
        <v>347</v>
      </c>
    </row>
    <row r="30" spans="1:12" ht="15.75" customHeight="1" x14ac:dyDescent="0.25">
      <c r="A30" s="24" t="s">
        <v>348</v>
      </c>
      <c r="B30" s="271" t="s">
        <v>154</v>
      </c>
      <c r="C30" s="24" t="s">
        <v>349</v>
      </c>
      <c r="D30" s="24">
        <v>2016</v>
      </c>
    </row>
    <row r="31" spans="1:12" ht="33.75" customHeight="1" x14ac:dyDescent="0.25">
      <c r="A31" s="24" t="s">
        <v>350</v>
      </c>
      <c r="B31" s="274" t="s">
        <v>261</v>
      </c>
      <c r="C31" s="275" t="s">
        <v>351</v>
      </c>
      <c r="D31" s="27">
        <v>2020</v>
      </c>
    </row>
    <row r="32" spans="1:12" ht="15.75" customHeight="1" x14ac:dyDescent="0.25">
      <c r="B32" s="27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/>
  </sheetViews>
  <sheetFormatPr defaultColWidth="11.25" defaultRowHeight="15" customHeight="1" x14ac:dyDescent="0.25"/>
  <cols>
    <col min="1" max="1" width="11.125" customWidth="1"/>
    <col min="2" max="2" width="17.5" customWidth="1"/>
    <col min="3" max="3" width="16.125" customWidth="1"/>
    <col min="4" max="4" width="17.5" customWidth="1"/>
    <col min="5" max="5" width="16.375" hidden="1" customWidth="1"/>
    <col min="6" max="7" width="24.75" customWidth="1"/>
    <col min="8" max="28" width="8.5" customWidth="1"/>
  </cols>
  <sheetData>
    <row r="1" spans="1:9" ht="15.75" x14ac:dyDescent="0.25">
      <c r="A1" s="276" t="s">
        <v>236</v>
      </c>
      <c r="B1" s="277" t="s">
        <v>352</v>
      </c>
      <c r="C1" s="278" t="s">
        <v>353</v>
      </c>
      <c r="D1" s="278" t="s">
        <v>354</v>
      </c>
      <c r="E1" s="278" t="s">
        <v>355</v>
      </c>
      <c r="F1" s="279"/>
      <c r="G1" s="279" t="s">
        <v>356</v>
      </c>
    </row>
    <row r="2" spans="1:9" ht="19.5" x14ac:dyDescent="0.3">
      <c r="A2" s="280" t="s">
        <v>156</v>
      </c>
      <c r="B2" s="281" t="str">
        <f>'Pre-Drop'!B3</f>
        <v>SUM of 2020 Salary</v>
      </c>
      <c r="C2" s="281">
        <f>'After-Drop'!B2</f>
        <v>0</v>
      </c>
      <c r="D2" s="281">
        <f t="shared" ref="D2:D11" si="0">200-C2</f>
        <v>200</v>
      </c>
      <c r="E2" s="24">
        <f>'Pivot Table 3'!B2</f>
        <v>0</v>
      </c>
      <c r="F2" s="282">
        <f t="shared" ref="F2:F11" si="1">20-E2</f>
        <v>20</v>
      </c>
      <c r="G2" s="281">
        <f t="shared" ref="G2:G11" si="2">D2-F2</f>
        <v>180</v>
      </c>
      <c r="I2" s="24">
        <v>10</v>
      </c>
    </row>
    <row r="3" spans="1:9" ht="19.5" x14ac:dyDescent="0.3">
      <c r="A3" s="283" t="s">
        <v>197</v>
      </c>
      <c r="B3" s="281">
        <f>'Pre-Drop'!B4</f>
        <v>137</v>
      </c>
      <c r="C3" s="281" t="str">
        <f>'After-Drop'!B3</f>
        <v>SUM of 2020 Salary</v>
      </c>
      <c r="D3" s="281" t="e">
        <f t="shared" si="0"/>
        <v>#VALUE!</v>
      </c>
      <c r="E3" s="24" t="str">
        <f>'Pivot Table 3'!B3</f>
        <v>COUNTA of Carry/Drop</v>
      </c>
      <c r="F3" s="282" t="e">
        <f t="shared" si="1"/>
        <v>#VALUE!</v>
      </c>
      <c r="G3" s="281" t="e">
        <f t="shared" si="2"/>
        <v>#VALUE!</v>
      </c>
      <c r="I3" s="24">
        <v>10</v>
      </c>
    </row>
    <row r="4" spans="1:9" ht="19.5" x14ac:dyDescent="0.3">
      <c r="A4" s="284" t="s">
        <v>2</v>
      </c>
      <c r="B4" s="281">
        <f>'Pre-Drop'!B5</f>
        <v>174</v>
      </c>
      <c r="C4" s="281">
        <f>'After-Drop'!B4</f>
        <v>107</v>
      </c>
      <c r="D4" s="281">
        <f t="shared" si="0"/>
        <v>93</v>
      </c>
      <c r="E4" s="24">
        <f>'Pivot Table 3'!B4</f>
        <v>5</v>
      </c>
      <c r="F4" s="282">
        <f t="shared" si="1"/>
        <v>15</v>
      </c>
      <c r="G4" s="281">
        <f t="shared" si="2"/>
        <v>78</v>
      </c>
      <c r="I4" s="24">
        <v>9</v>
      </c>
    </row>
    <row r="5" spans="1:9" ht="19.5" x14ac:dyDescent="0.3">
      <c r="A5" s="283" t="s">
        <v>57</v>
      </c>
      <c r="B5" s="281">
        <f>'Pre-Drop'!B6</f>
        <v>175</v>
      </c>
      <c r="C5" s="281">
        <f>'After-Drop'!B5</f>
        <v>120</v>
      </c>
      <c r="D5" s="281">
        <f t="shared" si="0"/>
        <v>80</v>
      </c>
      <c r="E5" s="24">
        <f>'Pivot Table 3'!B5</f>
        <v>7</v>
      </c>
      <c r="F5" s="282">
        <f t="shared" si="1"/>
        <v>13</v>
      </c>
      <c r="G5" s="281">
        <f t="shared" si="2"/>
        <v>67</v>
      </c>
      <c r="I5" s="24">
        <v>8</v>
      </c>
    </row>
    <row r="6" spans="1:9" ht="19.5" x14ac:dyDescent="0.3">
      <c r="A6" s="284" t="s">
        <v>111</v>
      </c>
      <c r="B6" s="281">
        <f>'Pre-Drop'!B7</f>
        <v>26</v>
      </c>
      <c r="C6" s="281">
        <f>'After-Drop'!B6</f>
        <v>171</v>
      </c>
      <c r="D6" s="281">
        <f t="shared" si="0"/>
        <v>29</v>
      </c>
      <c r="E6" s="24">
        <f>'Pivot Table 3'!B6</f>
        <v>6</v>
      </c>
      <c r="F6" s="282">
        <f t="shared" si="1"/>
        <v>14</v>
      </c>
      <c r="G6" s="281">
        <f t="shared" si="2"/>
        <v>15</v>
      </c>
      <c r="I6" s="24">
        <v>12</v>
      </c>
    </row>
    <row r="7" spans="1:9" ht="19.5" x14ac:dyDescent="0.3">
      <c r="A7" s="283" t="s">
        <v>0</v>
      </c>
      <c r="B7" s="281">
        <f>'Pre-Drop'!B8</f>
        <v>2</v>
      </c>
      <c r="C7" s="281">
        <f>'After-Drop'!B7</f>
        <v>26</v>
      </c>
      <c r="D7" s="281">
        <f t="shared" si="0"/>
        <v>174</v>
      </c>
      <c r="E7" s="24">
        <f>'Pivot Table 3'!B7</f>
        <v>1</v>
      </c>
      <c r="F7" s="282">
        <f t="shared" si="1"/>
        <v>19</v>
      </c>
      <c r="G7" s="281">
        <f t="shared" si="2"/>
        <v>155</v>
      </c>
      <c r="I7" s="24">
        <v>11</v>
      </c>
    </row>
    <row r="8" spans="1:9" ht="19.5" x14ac:dyDescent="0.3">
      <c r="A8" s="284" t="s">
        <v>195</v>
      </c>
      <c r="B8" s="281">
        <f>'Pre-Drop'!B9</f>
        <v>138</v>
      </c>
      <c r="C8" s="281">
        <f>'After-Drop'!B8</f>
        <v>84</v>
      </c>
      <c r="D8" s="281">
        <f t="shared" si="0"/>
        <v>116</v>
      </c>
      <c r="E8" s="24">
        <f>'Pivot Table 3'!B8</f>
        <v>3</v>
      </c>
      <c r="F8" s="282">
        <f t="shared" si="1"/>
        <v>17</v>
      </c>
      <c r="G8" s="281">
        <f t="shared" si="2"/>
        <v>99</v>
      </c>
      <c r="I8" s="24">
        <v>7</v>
      </c>
    </row>
    <row r="9" spans="1:9" ht="19.5" x14ac:dyDescent="0.3">
      <c r="A9" s="283" t="s">
        <v>109</v>
      </c>
      <c r="B9" s="281">
        <f>'Pre-Drop'!B10</f>
        <v>212</v>
      </c>
      <c r="C9" s="281">
        <f>'After-Drop'!B9</f>
        <v>159</v>
      </c>
      <c r="D9" s="281">
        <f t="shared" si="0"/>
        <v>41</v>
      </c>
      <c r="E9" s="24">
        <f>'Pivot Table 3'!B9</f>
        <v>5</v>
      </c>
      <c r="F9" s="282">
        <f t="shared" si="1"/>
        <v>15</v>
      </c>
      <c r="G9" s="281">
        <f t="shared" si="2"/>
        <v>26</v>
      </c>
      <c r="I9" s="24">
        <v>8</v>
      </c>
    </row>
    <row r="10" spans="1:9" ht="19.5" x14ac:dyDescent="0.3">
      <c r="A10" s="284" t="s">
        <v>55</v>
      </c>
      <c r="B10" s="281">
        <f>'Pre-Drop'!B11</f>
        <v>195</v>
      </c>
      <c r="C10" s="281">
        <f>'After-Drop'!B10</f>
        <v>188</v>
      </c>
      <c r="D10" s="281">
        <f t="shared" si="0"/>
        <v>12</v>
      </c>
      <c r="E10" s="24">
        <f>'Pivot Table 3'!B10</f>
        <v>6</v>
      </c>
      <c r="F10" s="282">
        <f t="shared" si="1"/>
        <v>14</v>
      </c>
      <c r="G10" s="281">
        <f t="shared" si="2"/>
        <v>-2</v>
      </c>
      <c r="I10" s="24">
        <v>8</v>
      </c>
    </row>
    <row r="11" spans="1:9" ht="19.5" x14ac:dyDescent="0.3">
      <c r="A11" s="283" t="s">
        <v>232</v>
      </c>
      <c r="B11" s="281">
        <f>'Pre-Drop'!B12</f>
        <v>117</v>
      </c>
      <c r="C11" s="281">
        <f>'After-Drop'!B11</f>
        <v>59</v>
      </c>
      <c r="D11" s="281">
        <f t="shared" si="0"/>
        <v>141</v>
      </c>
      <c r="E11" s="24">
        <f>'Pivot Table 3'!B11</f>
        <v>4</v>
      </c>
      <c r="F11" s="282">
        <f t="shared" si="1"/>
        <v>16</v>
      </c>
      <c r="G11" s="281">
        <f t="shared" si="2"/>
        <v>125</v>
      </c>
      <c r="H11" s="285"/>
      <c r="I11" s="24">
        <v>11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K998"/>
  <sheetViews>
    <sheetView workbookViewId="0"/>
  </sheetViews>
  <sheetFormatPr defaultColWidth="11.25" defaultRowHeight="15" customHeight="1" x14ac:dyDescent="0.25"/>
  <cols>
    <col min="1" max="1" width="17.75" customWidth="1"/>
    <col min="2" max="2" width="7.125" customWidth="1"/>
    <col min="3" max="3" width="10" customWidth="1"/>
    <col min="4" max="5" width="13.125" customWidth="1"/>
    <col min="6" max="6" width="16" customWidth="1"/>
    <col min="7" max="9" width="22.875" customWidth="1"/>
  </cols>
  <sheetData>
    <row r="1" spans="1:10" ht="15.75" customHeight="1" x14ac:dyDescent="0.25">
      <c r="A1" s="286" t="s">
        <v>357</v>
      </c>
      <c r="B1" s="287" t="s">
        <v>8</v>
      </c>
      <c r="C1" s="287" t="s">
        <v>9</v>
      </c>
      <c r="D1" s="288" t="s">
        <v>358</v>
      </c>
      <c r="E1" s="287" t="s">
        <v>359</v>
      </c>
      <c r="F1" s="287" t="s">
        <v>11</v>
      </c>
      <c r="G1" s="288" t="s">
        <v>360</v>
      </c>
      <c r="H1" s="288" t="s">
        <v>236</v>
      </c>
      <c r="I1" s="289" t="s">
        <v>12</v>
      </c>
    </row>
    <row r="2" spans="1:10" ht="15.75" hidden="1" customHeight="1" x14ac:dyDescent="0.25">
      <c r="A2" s="290" t="s">
        <v>221</v>
      </c>
      <c r="B2" s="291" t="s">
        <v>64</v>
      </c>
      <c r="C2" s="291">
        <v>7</v>
      </c>
      <c r="D2" s="292">
        <v>2</v>
      </c>
      <c r="E2" s="293" t="str">
        <f t="shared" ref="E2:E210" si="0">IF(D2&gt;1,"Carry","Drop")</f>
        <v>Carry</v>
      </c>
      <c r="F2" s="291" t="s">
        <v>130</v>
      </c>
      <c r="G2" s="287" t="s">
        <v>16</v>
      </c>
      <c r="H2" s="294" t="s">
        <v>195</v>
      </c>
      <c r="I2" s="24" t="s">
        <v>195</v>
      </c>
      <c r="J2" s="24" t="e">
        <v>#N/A</v>
      </c>
    </row>
    <row r="3" spans="1:10" ht="15.75" customHeight="1" x14ac:dyDescent="0.4">
      <c r="A3" s="295" t="s">
        <v>27</v>
      </c>
      <c r="B3" s="287" t="s">
        <v>14</v>
      </c>
      <c r="C3" s="287">
        <v>64</v>
      </c>
      <c r="D3" s="292">
        <v>3</v>
      </c>
      <c r="E3" s="293" t="str">
        <f t="shared" si="0"/>
        <v>Carry</v>
      </c>
      <c r="F3" s="287" t="s">
        <v>28</v>
      </c>
      <c r="G3" s="296" t="e">
        <v>#N/A</v>
      </c>
      <c r="H3" s="297" t="s">
        <v>57</v>
      </c>
      <c r="I3" s="24" t="s">
        <v>57</v>
      </c>
    </row>
    <row r="4" spans="1:10" ht="15.75" customHeight="1" x14ac:dyDescent="0.4">
      <c r="A4" s="298" t="s">
        <v>13</v>
      </c>
      <c r="B4" s="287" t="s">
        <v>14</v>
      </c>
      <c r="C4" s="287">
        <v>63</v>
      </c>
      <c r="D4" s="292">
        <v>3</v>
      </c>
      <c r="E4" s="293" t="str">
        <f t="shared" si="0"/>
        <v>Carry</v>
      </c>
      <c r="F4" s="287" t="s">
        <v>15</v>
      </c>
      <c r="G4" s="296" t="s">
        <v>16</v>
      </c>
      <c r="H4" s="299" t="s">
        <v>109</v>
      </c>
      <c r="I4" s="24" t="e">
        <v>#N/A</v>
      </c>
    </row>
    <row r="5" spans="1:10" ht="15.75" hidden="1" customHeight="1" x14ac:dyDescent="0.25">
      <c r="A5" s="300" t="s">
        <v>361</v>
      </c>
      <c r="B5" s="287" t="s">
        <v>44</v>
      </c>
      <c r="C5" s="288">
        <v>0</v>
      </c>
      <c r="D5" s="292">
        <v>0</v>
      </c>
      <c r="E5" s="293" t="str">
        <f t="shared" si="0"/>
        <v>Drop</v>
      </c>
      <c r="F5" s="287" t="s">
        <v>362</v>
      </c>
      <c r="G5" s="287" t="s">
        <v>16</v>
      </c>
      <c r="H5" s="301"/>
      <c r="I5" s="24" t="e">
        <v>#N/A</v>
      </c>
    </row>
    <row r="6" spans="1:10" ht="15.75" hidden="1" customHeight="1" x14ac:dyDescent="0.4">
      <c r="A6" s="298" t="s">
        <v>118</v>
      </c>
      <c r="B6" s="287" t="s">
        <v>44</v>
      </c>
      <c r="C6" s="287">
        <v>25</v>
      </c>
      <c r="D6" s="292">
        <v>3</v>
      </c>
      <c r="E6" s="293" t="str">
        <f t="shared" si="0"/>
        <v>Carry</v>
      </c>
      <c r="F6" s="287" t="s">
        <v>363</v>
      </c>
      <c r="G6" s="296" t="s">
        <v>16</v>
      </c>
      <c r="H6" s="302" t="s">
        <v>109</v>
      </c>
      <c r="I6" s="24" t="e">
        <v>#N/A</v>
      </c>
    </row>
    <row r="7" spans="1:10" ht="15.75" hidden="1" customHeight="1" x14ac:dyDescent="0.4">
      <c r="A7" s="298" t="s">
        <v>364</v>
      </c>
      <c r="B7" s="287" t="s">
        <v>64</v>
      </c>
      <c r="C7" s="288">
        <v>0</v>
      </c>
      <c r="D7" s="292">
        <v>0</v>
      </c>
      <c r="E7" s="293" t="str">
        <f t="shared" si="0"/>
        <v>Drop</v>
      </c>
      <c r="F7" s="287" t="s">
        <v>365</v>
      </c>
      <c r="G7" s="296" t="s">
        <v>50</v>
      </c>
      <c r="H7" s="303"/>
      <c r="I7" s="24" t="e">
        <v>#N/A</v>
      </c>
    </row>
    <row r="8" spans="1:10" ht="15.75" customHeight="1" x14ac:dyDescent="0.4">
      <c r="A8" s="304" t="s">
        <v>115</v>
      </c>
      <c r="B8" s="287" t="s">
        <v>14</v>
      </c>
      <c r="C8" s="287">
        <v>60</v>
      </c>
      <c r="D8" s="292">
        <v>3</v>
      </c>
      <c r="E8" s="293" t="str">
        <f t="shared" si="0"/>
        <v>Carry</v>
      </c>
      <c r="F8" s="287" t="s">
        <v>62</v>
      </c>
      <c r="G8" s="296" t="s">
        <v>16</v>
      </c>
      <c r="H8" s="305" t="s">
        <v>111</v>
      </c>
      <c r="I8" s="24" t="s">
        <v>111</v>
      </c>
    </row>
    <row r="9" spans="1:10" ht="15.75" hidden="1" customHeight="1" x14ac:dyDescent="0.4">
      <c r="A9" s="300" t="s">
        <v>366</v>
      </c>
      <c r="B9" s="287" t="s">
        <v>20</v>
      </c>
      <c r="C9" s="288">
        <v>0</v>
      </c>
      <c r="D9" s="292">
        <v>0</v>
      </c>
      <c r="E9" s="293" t="str">
        <f t="shared" si="0"/>
        <v>Drop</v>
      </c>
      <c r="F9" s="287" t="s">
        <v>365</v>
      </c>
      <c r="G9" s="296" t="s">
        <v>50</v>
      </c>
      <c r="H9" s="303"/>
      <c r="I9" s="24" t="e">
        <v>#N/A</v>
      </c>
    </row>
    <row r="10" spans="1:10" ht="15.75" customHeight="1" x14ac:dyDescent="0.25">
      <c r="A10" s="298" t="s">
        <v>61</v>
      </c>
      <c r="B10" s="287" t="s">
        <v>14</v>
      </c>
      <c r="C10" s="287">
        <v>60</v>
      </c>
      <c r="D10" s="292">
        <v>3</v>
      </c>
      <c r="E10" s="293" t="str">
        <f t="shared" si="0"/>
        <v>Carry</v>
      </c>
      <c r="F10" s="287" t="s">
        <v>62</v>
      </c>
      <c r="G10" s="287" t="s">
        <v>16</v>
      </c>
      <c r="H10" s="306" t="s">
        <v>0</v>
      </c>
      <c r="I10" s="24" t="e">
        <v>#N/A</v>
      </c>
    </row>
    <row r="11" spans="1:10" ht="15.75" customHeight="1" x14ac:dyDescent="0.25">
      <c r="A11" s="298" t="s">
        <v>17</v>
      </c>
      <c r="B11" s="287" t="s">
        <v>14</v>
      </c>
      <c r="C11" s="287">
        <v>54</v>
      </c>
      <c r="D11" s="292">
        <v>2</v>
      </c>
      <c r="E11" s="293" t="str">
        <f t="shared" si="0"/>
        <v>Carry</v>
      </c>
      <c r="F11" s="287" t="s">
        <v>18</v>
      </c>
      <c r="G11" s="287" t="s">
        <v>16</v>
      </c>
      <c r="H11" s="307" t="s">
        <v>0</v>
      </c>
      <c r="I11" s="24" t="e">
        <v>#N/A</v>
      </c>
    </row>
    <row r="12" spans="1:10" ht="15.75" hidden="1" customHeight="1" x14ac:dyDescent="0.25">
      <c r="A12" s="295" t="s">
        <v>107</v>
      </c>
      <c r="B12" s="287" t="s">
        <v>20</v>
      </c>
      <c r="C12" s="287">
        <v>43</v>
      </c>
      <c r="D12" s="292">
        <v>3</v>
      </c>
      <c r="E12" s="293" t="str">
        <f t="shared" si="0"/>
        <v>Carry</v>
      </c>
      <c r="F12" s="287" t="s">
        <v>108</v>
      </c>
      <c r="G12" s="287" t="s">
        <v>16</v>
      </c>
      <c r="H12" s="308" t="s">
        <v>2</v>
      </c>
      <c r="I12" s="24" t="s">
        <v>2</v>
      </c>
    </row>
    <row r="13" spans="1:10" ht="15.75" customHeight="1" x14ac:dyDescent="0.4">
      <c r="A13" s="295" t="s">
        <v>201</v>
      </c>
      <c r="B13" s="287" t="s">
        <v>14</v>
      </c>
      <c r="C13" s="287">
        <v>50</v>
      </c>
      <c r="D13" s="292">
        <v>3</v>
      </c>
      <c r="E13" s="293" t="str">
        <f t="shared" si="0"/>
        <v>Carry</v>
      </c>
      <c r="F13" s="287" t="s">
        <v>202</v>
      </c>
      <c r="G13" s="296" t="s">
        <v>16</v>
      </c>
      <c r="H13" s="309" t="s">
        <v>2</v>
      </c>
      <c r="I13" s="24" t="s">
        <v>2</v>
      </c>
    </row>
    <row r="14" spans="1:10" ht="15.75" hidden="1" customHeight="1" x14ac:dyDescent="0.25">
      <c r="A14" s="300" t="s">
        <v>211</v>
      </c>
      <c r="B14" s="287" t="s">
        <v>20</v>
      </c>
      <c r="C14" s="287">
        <v>42</v>
      </c>
      <c r="D14" s="292">
        <v>0</v>
      </c>
      <c r="E14" s="293" t="str">
        <f t="shared" si="0"/>
        <v>Drop</v>
      </c>
      <c r="F14" s="287" t="s">
        <v>367</v>
      </c>
      <c r="G14" s="287" t="s">
        <v>16</v>
      </c>
      <c r="H14" s="310"/>
      <c r="I14" s="24" t="e">
        <v>#N/A</v>
      </c>
    </row>
    <row r="15" spans="1:10" ht="15.75" hidden="1" customHeight="1" x14ac:dyDescent="0.25">
      <c r="A15" s="290" t="s">
        <v>70</v>
      </c>
      <c r="B15" s="291" t="s">
        <v>20</v>
      </c>
      <c r="C15" s="291">
        <v>32</v>
      </c>
      <c r="D15" s="292">
        <v>3</v>
      </c>
      <c r="E15" s="293" t="str">
        <f t="shared" si="0"/>
        <v>Carry</v>
      </c>
      <c r="F15" s="291" t="s">
        <v>71</v>
      </c>
      <c r="G15" s="287" t="s">
        <v>16</v>
      </c>
      <c r="H15" s="294" t="s">
        <v>109</v>
      </c>
      <c r="I15" s="24" t="e">
        <v>#N/A</v>
      </c>
    </row>
    <row r="16" spans="1:10" ht="15.75" hidden="1" customHeight="1" x14ac:dyDescent="0.25">
      <c r="A16" s="298" t="s">
        <v>368</v>
      </c>
      <c r="B16" s="287" t="s">
        <v>234</v>
      </c>
      <c r="C16" s="288">
        <v>0</v>
      </c>
      <c r="D16" s="292">
        <v>0</v>
      </c>
      <c r="E16" s="293" t="str">
        <f t="shared" si="0"/>
        <v>Drop</v>
      </c>
      <c r="F16" s="287" t="s">
        <v>365</v>
      </c>
      <c r="G16" s="287" t="s">
        <v>50</v>
      </c>
      <c r="H16" s="301"/>
      <c r="I16" s="24" t="e">
        <v>#N/A</v>
      </c>
    </row>
    <row r="17" spans="1:9" ht="15.75" hidden="1" customHeight="1" x14ac:dyDescent="0.25">
      <c r="A17" s="298" t="s">
        <v>66</v>
      </c>
      <c r="B17" s="287" t="s">
        <v>20</v>
      </c>
      <c r="C17" s="287">
        <v>30</v>
      </c>
      <c r="D17" s="292">
        <v>3</v>
      </c>
      <c r="E17" s="293" t="str">
        <f t="shared" si="0"/>
        <v>Carry</v>
      </c>
      <c r="F17" s="287" t="s">
        <v>67</v>
      </c>
      <c r="G17" s="287" t="s">
        <v>16</v>
      </c>
      <c r="H17" s="310" t="s">
        <v>195</v>
      </c>
      <c r="I17" s="24" t="e">
        <v>#N/A</v>
      </c>
    </row>
    <row r="18" spans="1:9" ht="15.75" hidden="1" customHeight="1" x14ac:dyDescent="0.25">
      <c r="A18" s="298" t="s">
        <v>369</v>
      </c>
      <c r="B18" s="287" t="s">
        <v>44</v>
      </c>
      <c r="C18" s="287">
        <v>6</v>
      </c>
      <c r="D18" s="292">
        <v>0</v>
      </c>
      <c r="E18" s="293" t="str">
        <f t="shared" si="0"/>
        <v>Drop</v>
      </c>
      <c r="F18" s="287" t="s">
        <v>370</v>
      </c>
      <c r="G18" s="287" t="s">
        <v>16</v>
      </c>
      <c r="H18" s="307"/>
      <c r="I18" s="24" t="e">
        <v>#N/A</v>
      </c>
    </row>
    <row r="19" spans="1:9" ht="15.75" customHeight="1" x14ac:dyDescent="0.25">
      <c r="A19" s="295" t="s">
        <v>22</v>
      </c>
      <c r="B19" s="287" t="s">
        <v>14</v>
      </c>
      <c r="C19" s="287">
        <v>49</v>
      </c>
      <c r="D19" s="292">
        <v>3</v>
      </c>
      <c r="E19" s="293" t="str">
        <f t="shared" si="0"/>
        <v>Carry</v>
      </c>
      <c r="F19" s="287" t="s">
        <v>23</v>
      </c>
      <c r="G19" s="287" t="s">
        <v>16</v>
      </c>
      <c r="H19" s="311" t="s">
        <v>156</v>
      </c>
      <c r="I19" s="24" t="s">
        <v>156</v>
      </c>
    </row>
    <row r="20" spans="1:9" ht="15.75" customHeight="1" x14ac:dyDescent="0.25">
      <c r="A20" s="298" t="s">
        <v>113</v>
      </c>
      <c r="B20" s="287" t="s">
        <v>14</v>
      </c>
      <c r="C20" s="287">
        <v>45</v>
      </c>
      <c r="D20" s="292">
        <v>0</v>
      </c>
      <c r="E20" s="293" t="str">
        <f t="shared" si="0"/>
        <v>Drop</v>
      </c>
      <c r="F20" s="287" t="s">
        <v>371</v>
      </c>
      <c r="G20" s="287" t="s">
        <v>16</v>
      </c>
      <c r="H20" s="312"/>
      <c r="I20" s="24" t="e">
        <v>#N/A</v>
      </c>
    </row>
    <row r="21" spans="1:9" ht="15.75" customHeight="1" x14ac:dyDescent="0.4">
      <c r="A21" s="298" t="s">
        <v>199</v>
      </c>
      <c r="B21" s="287" t="s">
        <v>14</v>
      </c>
      <c r="C21" s="287">
        <v>45</v>
      </c>
      <c r="D21" s="292">
        <v>3</v>
      </c>
      <c r="E21" s="293" t="str">
        <f t="shared" si="0"/>
        <v>Carry</v>
      </c>
      <c r="F21" s="287" t="s">
        <v>200</v>
      </c>
      <c r="G21" s="296" t="s">
        <v>16</v>
      </c>
      <c r="H21" s="313" t="s">
        <v>55</v>
      </c>
      <c r="I21" s="24" t="e">
        <v>#N/A</v>
      </c>
    </row>
    <row r="22" spans="1:9" ht="15.75" hidden="1" customHeight="1" x14ac:dyDescent="0.4">
      <c r="A22" s="314" t="s">
        <v>116</v>
      </c>
      <c r="B22" s="287" t="s">
        <v>20</v>
      </c>
      <c r="C22" s="287">
        <v>32</v>
      </c>
      <c r="D22" s="292">
        <v>3</v>
      </c>
      <c r="E22" s="293" t="str">
        <f t="shared" si="0"/>
        <v>Carry</v>
      </c>
      <c r="F22" s="287" t="s">
        <v>372</v>
      </c>
      <c r="G22" s="296" t="s">
        <v>16</v>
      </c>
      <c r="H22" s="315" t="s">
        <v>55</v>
      </c>
      <c r="I22" s="24" t="e">
        <v>#N/A</v>
      </c>
    </row>
    <row r="23" spans="1:9" ht="15.75" customHeight="1" x14ac:dyDescent="0.4">
      <c r="A23" s="316" t="s">
        <v>149</v>
      </c>
      <c r="B23" s="287" t="s">
        <v>14</v>
      </c>
      <c r="C23" s="287">
        <v>42</v>
      </c>
      <c r="D23" s="292">
        <v>3</v>
      </c>
      <c r="E23" s="293" t="str">
        <f t="shared" si="0"/>
        <v>Carry</v>
      </c>
      <c r="F23" s="287" t="s">
        <v>373</v>
      </c>
      <c r="G23" s="296" t="s">
        <v>16</v>
      </c>
      <c r="H23" s="317" t="s">
        <v>197</v>
      </c>
      <c r="I23" s="24" t="s">
        <v>197</v>
      </c>
    </row>
    <row r="24" spans="1:9" ht="15.75" customHeight="1" x14ac:dyDescent="0.4">
      <c r="A24" s="318" t="s">
        <v>205</v>
      </c>
      <c r="B24" s="319" t="s">
        <v>14</v>
      </c>
      <c r="C24" s="319">
        <v>41</v>
      </c>
      <c r="D24" s="292">
        <v>1</v>
      </c>
      <c r="E24" s="293" t="str">
        <f t="shared" si="0"/>
        <v>Drop</v>
      </c>
      <c r="F24" s="319" t="s">
        <v>206</v>
      </c>
      <c r="G24" s="296" t="s">
        <v>16</v>
      </c>
      <c r="H24" s="317" t="s">
        <v>197</v>
      </c>
      <c r="I24" s="24" t="s">
        <v>197</v>
      </c>
    </row>
    <row r="25" spans="1:9" ht="15.75" hidden="1" customHeight="1" x14ac:dyDescent="0.4">
      <c r="A25" s="320" t="s">
        <v>166</v>
      </c>
      <c r="B25" s="287" t="s">
        <v>20</v>
      </c>
      <c r="C25" s="287">
        <v>19</v>
      </c>
      <c r="D25" s="292">
        <v>3</v>
      </c>
      <c r="E25" s="293" t="str">
        <f t="shared" si="0"/>
        <v>Carry</v>
      </c>
      <c r="F25" s="287" t="s">
        <v>167</v>
      </c>
      <c r="G25" s="296" t="s">
        <v>16</v>
      </c>
      <c r="H25" s="321" t="s">
        <v>2</v>
      </c>
      <c r="I25" s="24" t="s">
        <v>2</v>
      </c>
    </row>
    <row r="26" spans="1:9" ht="15.75" customHeight="1" x14ac:dyDescent="0.25">
      <c r="A26" s="304" t="s">
        <v>140</v>
      </c>
      <c r="B26" s="287" t="s">
        <v>14</v>
      </c>
      <c r="C26" s="287">
        <v>38</v>
      </c>
      <c r="D26" s="292">
        <v>1</v>
      </c>
      <c r="E26" s="293" t="str">
        <f t="shared" si="0"/>
        <v>Drop</v>
      </c>
      <c r="F26" s="287" t="s">
        <v>374</v>
      </c>
      <c r="G26" s="287" t="s">
        <v>16</v>
      </c>
      <c r="H26" s="322" t="s">
        <v>55</v>
      </c>
      <c r="I26" s="24" t="e">
        <v>#N/A</v>
      </c>
    </row>
    <row r="27" spans="1:9" ht="15.75" hidden="1" customHeight="1" x14ac:dyDescent="0.4">
      <c r="A27" s="323" t="s">
        <v>375</v>
      </c>
      <c r="B27" s="287" t="s">
        <v>64</v>
      </c>
      <c r="C27" s="287">
        <v>1</v>
      </c>
      <c r="D27" s="292">
        <v>0</v>
      </c>
      <c r="E27" s="293" t="str">
        <f t="shared" si="0"/>
        <v>Drop</v>
      </c>
      <c r="F27" s="287" t="s">
        <v>365</v>
      </c>
      <c r="G27" s="296" t="s">
        <v>16</v>
      </c>
      <c r="H27" s="324"/>
      <c r="I27" s="24" t="e">
        <v>#N/A</v>
      </c>
    </row>
    <row r="28" spans="1:9" ht="15.75" hidden="1" customHeight="1" x14ac:dyDescent="0.25">
      <c r="A28" s="300" t="s">
        <v>203</v>
      </c>
      <c r="B28" s="287" t="s">
        <v>20</v>
      </c>
      <c r="C28" s="287">
        <v>29</v>
      </c>
      <c r="D28" s="292">
        <v>3</v>
      </c>
      <c r="E28" s="293" t="str">
        <f t="shared" si="0"/>
        <v>Carry</v>
      </c>
      <c r="F28" s="287" t="s">
        <v>204</v>
      </c>
      <c r="G28" s="287" t="s">
        <v>16</v>
      </c>
      <c r="H28" s="325" t="s">
        <v>0</v>
      </c>
      <c r="I28" s="24" t="e">
        <v>#N/A</v>
      </c>
    </row>
    <row r="29" spans="1:9" ht="15.75" hidden="1" customHeight="1" x14ac:dyDescent="0.4">
      <c r="A29" s="326" t="s">
        <v>376</v>
      </c>
      <c r="B29" s="319" t="s">
        <v>20</v>
      </c>
      <c r="C29" s="319">
        <v>26</v>
      </c>
      <c r="D29" s="292">
        <v>0</v>
      </c>
      <c r="E29" s="293" t="str">
        <f t="shared" si="0"/>
        <v>Drop</v>
      </c>
      <c r="F29" s="319" t="s">
        <v>377</v>
      </c>
      <c r="G29" s="296" t="s">
        <v>16</v>
      </c>
      <c r="H29" s="313"/>
      <c r="I29" s="24" t="s">
        <v>197</v>
      </c>
    </row>
    <row r="30" spans="1:9" ht="15.75" customHeight="1" x14ac:dyDescent="0.25">
      <c r="A30" s="327" t="s">
        <v>24</v>
      </c>
      <c r="B30" s="328" t="s">
        <v>14</v>
      </c>
      <c r="C30" s="328">
        <v>38</v>
      </c>
      <c r="D30" s="292">
        <v>3</v>
      </c>
      <c r="E30" s="293" t="str">
        <f t="shared" si="0"/>
        <v>Carry</v>
      </c>
      <c r="F30" s="328" t="s">
        <v>25</v>
      </c>
      <c r="G30" s="287" t="e">
        <v>#N/A</v>
      </c>
      <c r="H30" s="329" t="s">
        <v>55</v>
      </c>
      <c r="I30" s="24" t="e">
        <v>#N/A</v>
      </c>
    </row>
    <row r="31" spans="1:9" ht="15.75" hidden="1" customHeight="1" x14ac:dyDescent="0.4">
      <c r="A31" s="330" t="s">
        <v>378</v>
      </c>
      <c r="B31" s="287" t="s">
        <v>234</v>
      </c>
      <c r="C31" s="287">
        <v>1</v>
      </c>
      <c r="D31" s="292">
        <v>0</v>
      </c>
      <c r="E31" s="293" t="str">
        <f t="shared" si="0"/>
        <v>Drop</v>
      </c>
      <c r="F31" s="287" t="s">
        <v>365</v>
      </c>
      <c r="G31" s="296" t="s">
        <v>16</v>
      </c>
      <c r="H31" s="324"/>
      <c r="I31" s="24" t="e">
        <v>#N/A</v>
      </c>
    </row>
    <row r="32" spans="1:9" ht="15.75" hidden="1" customHeight="1" x14ac:dyDescent="0.4">
      <c r="A32" s="326" t="s">
        <v>379</v>
      </c>
      <c r="B32" s="319" t="s">
        <v>20</v>
      </c>
      <c r="C32" s="319">
        <v>1</v>
      </c>
      <c r="D32" s="292">
        <v>0</v>
      </c>
      <c r="E32" s="293" t="str">
        <f t="shared" si="0"/>
        <v>Drop</v>
      </c>
      <c r="F32" s="319" t="s">
        <v>365</v>
      </c>
      <c r="G32" s="296" t="s">
        <v>16</v>
      </c>
      <c r="H32" s="324"/>
      <c r="I32" s="24" t="e">
        <v>#N/A</v>
      </c>
    </row>
    <row r="33" spans="1:9" ht="15.75" hidden="1" customHeight="1" x14ac:dyDescent="0.4">
      <c r="A33" s="330" t="s">
        <v>380</v>
      </c>
      <c r="B33" s="287" t="s">
        <v>20</v>
      </c>
      <c r="C33" s="287">
        <v>1</v>
      </c>
      <c r="D33" s="292">
        <v>0</v>
      </c>
      <c r="E33" s="293" t="str">
        <f t="shared" si="0"/>
        <v>Drop</v>
      </c>
      <c r="F33" s="287" t="s">
        <v>365</v>
      </c>
      <c r="G33" s="296" t="s">
        <v>16</v>
      </c>
      <c r="H33" s="324"/>
      <c r="I33" s="24" t="e">
        <v>#N/A</v>
      </c>
    </row>
    <row r="34" spans="1:9" ht="15.75" hidden="1" customHeight="1" x14ac:dyDescent="0.25">
      <c r="A34" s="330" t="s">
        <v>381</v>
      </c>
      <c r="B34" s="287" t="s">
        <v>20</v>
      </c>
      <c r="C34" s="287">
        <v>17</v>
      </c>
      <c r="D34" s="292">
        <v>1</v>
      </c>
      <c r="E34" s="293" t="str">
        <f t="shared" si="0"/>
        <v>Drop</v>
      </c>
      <c r="F34" s="287" t="s">
        <v>382</v>
      </c>
      <c r="G34" s="287" t="s">
        <v>16</v>
      </c>
      <c r="H34" s="331" t="s">
        <v>195</v>
      </c>
      <c r="I34" s="24" t="e">
        <v>#N/A</v>
      </c>
    </row>
    <row r="35" spans="1:9" ht="15.75" customHeight="1" x14ac:dyDescent="0.25">
      <c r="A35" s="304" t="s">
        <v>158</v>
      </c>
      <c r="B35" s="287" t="s">
        <v>14</v>
      </c>
      <c r="C35" s="287">
        <v>35</v>
      </c>
      <c r="D35" s="292">
        <v>3</v>
      </c>
      <c r="E35" s="293" t="str">
        <f t="shared" si="0"/>
        <v>Carry</v>
      </c>
      <c r="F35" s="287" t="s">
        <v>159</v>
      </c>
      <c r="G35" s="287" t="e">
        <v>#N/A</v>
      </c>
      <c r="H35" s="329" t="s">
        <v>111</v>
      </c>
      <c r="I35" s="24" t="s">
        <v>111</v>
      </c>
    </row>
    <row r="36" spans="1:9" ht="15.75" customHeight="1" x14ac:dyDescent="0.25">
      <c r="A36" s="330" t="s">
        <v>383</v>
      </c>
      <c r="B36" s="287" t="s">
        <v>14</v>
      </c>
      <c r="C36" s="287">
        <v>26</v>
      </c>
      <c r="D36" s="292">
        <v>0</v>
      </c>
      <c r="E36" s="293" t="str">
        <f t="shared" si="0"/>
        <v>Drop</v>
      </c>
      <c r="F36" s="287" t="s">
        <v>377</v>
      </c>
      <c r="G36" s="287" t="s">
        <v>16</v>
      </c>
      <c r="H36" s="332"/>
      <c r="I36" s="24" t="e">
        <v>#N/A</v>
      </c>
    </row>
    <row r="37" spans="1:9" ht="15.75" customHeight="1" x14ac:dyDescent="0.4">
      <c r="A37" s="316" t="s">
        <v>384</v>
      </c>
      <c r="B37" s="287" t="s">
        <v>14</v>
      </c>
      <c r="C37" s="287">
        <v>23</v>
      </c>
      <c r="D37" s="292">
        <v>1</v>
      </c>
      <c r="E37" s="293" t="str">
        <f t="shared" si="0"/>
        <v>Drop</v>
      </c>
      <c r="F37" s="287" t="s">
        <v>385</v>
      </c>
      <c r="G37" s="296" t="e">
        <v>#N/A</v>
      </c>
      <c r="H37" s="322" t="s">
        <v>57</v>
      </c>
      <c r="I37" s="24" t="s">
        <v>57</v>
      </c>
    </row>
    <row r="38" spans="1:9" ht="15.75" hidden="1" customHeight="1" x14ac:dyDescent="0.25">
      <c r="A38" s="330" t="s">
        <v>386</v>
      </c>
      <c r="B38" s="287" t="s">
        <v>44</v>
      </c>
      <c r="C38" s="287">
        <v>1</v>
      </c>
      <c r="D38" s="292">
        <v>0</v>
      </c>
      <c r="E38" s="293" t="str">
        <f t="shared" si="0"/>
        <v>Drop</v>
      </c>
      <c r="F38" s="287" t="s">
        <v>365</v>
      </c>
      <c r="G38" s="287" t="s">
        <v>16</v>
      </c>
      <c r="H38" s="333"/>
      <c r="I38" s="24" t="e">
        <v>#N/A</v>
      </c>
    </row>
    <row r="39" spans="1:9" ht="15.75" hidden="1" customHeight="1" x14ac:dyDescent="0.4">
      <c r="A39" s="330" t="s">
        <v>387</v>
      </c>
      <c r="B39" s="287" t="s">
        <v>64</v>
      </c>
      <c r="C39" s="287">
        <v>2</v>
      </c>
      <c r="D39" s="292">
        <v>0</v>
      </c>
      <c r="E39" s="293" t="str">
        <f t="shared" si="0"/>
        <v>Drop</v>
      </c>
      <c r="F39" s="287" t="s">
        <v>362</v>
      </c>
      <c r="G39" s="296" t="s">
        <v>16</v>
      </c>
      <c r="H39" s="324"/>
      <c r="I39" s="24" t="e">
        <v>#N/A</v>
      </c>
    </row>
    <row r="40" spans="1:9" ht="15.75" hidden="1" customHeight="1" x14ac:dyDescent="0.4">
      <c r="A40" s="316" t="s">
        <v>214</v>
      </c>
      <c r="B40" s="287" t="s">
        <v>20</v>
      </c>
      <c r="C40" s="287">
        <v>19</v>
      </c>
      <c r="D40" s="292">
        <v>3</v>
      </c>
      <c r="E40" s="293" t="str">
        <f t="shared" si="0"/>
        <v>Carry</v>
      </c>
      <c r="F40" s="287" t="s">
        <v>167</v>
      </c>
      <c r="G40" s="296" t="s">
        <v>16</v>
      </c>
      <c r="H40" s="317" t="s">
        <v>197</v>
      </c>
      <c r="I40" s="24" t="s">
        <v>197</v>
      </c>
    </row>
    <row r="41" spans="1:9" ht="15.75" hidden="1" customHeight="1" x14ac:dyDescent="0.4">
      <c r="A41" s="334" t="s">
        <v>388</v>
      </c>
      <c r="B41" s="287" t="s">
        <v>64</v>
      </c>
      <c r="C41" s="288">
        <v>2</v>
      </c>
      <c r="D41" s="292">
        <v>1</v>
      </c>
      <c r="E41" s="293" t="str">
        <f t="shared" si="0"/>
        <v>Drop</v>
      </c>
      <c r="F41" s="287" t="s">
        <v>389</v>
      </c>
      <c r="G41" s="296" t="s">
        <v>390</v>
      </c>
      <c r="H41" s="335" t="s">
        <v>156</v>
      </c>
      <c r="I41" s="24" t="s">
        <v>156</v>
      </c>
    </row>
    <row r="42" spans="1:9" ht="15.75" hidden="1" customHeight="1" x14ac:dyDescent="0.25">
      <c r="A42" s="300" t="s">
        <v>391</v>
      </c>
      <c r="B42" s="287" t="s">
        <v>234</v>
      </c>
      <c r="C42" s="287">
        <v>2</v>
      </c>
      <c r="D42" s="292">
        <v>0</v>
      </c>
      <c r="E42" s="293" t="str">
        <f t="shared" si="0"/>
        <v>Drop</v>
      </c>
      <c r="F42" s="287" t="s">
        <v>362</v>
      </c>
      <c r="G42" s="287" t="s">
        <v>16</v>
      </c>
      <c r="H42" s="336"/>
      <c r="I42" s="24" t="e">
        <v>#N/A</v>
      </c>
    </row>
    <row r="43" spans="1:9" ht="15.75" customHeight="1" x14ac:dyDescent="0.4">
      <c r="A43" s="337" t="s">
        <v>160</v>
      </c>
      <c r="B43" s="291" t="s">
        <v>14</v>
      </c>
      <c r="C43" s="338">
        <v>21</v>
      </c>
      <c r="D43" s="292">
        <v>3</v>
      </c>
      <c r="E43" s="293" t="str">
        <f t="shared" si="0"/>
        <v>Carry</v>
      </c>
      <c r="F43" s="291" t="s">
        <v>161</v>
      </c>
      <c r="G43" s="296" t="s">
        <v>16</v>
      </c>
      <c r="H43" s="329" t="s">
        <v>197</v>
      </c>
      <c r="I43" s="24" t="s">
        <v>197</v>
      </c>
    </row>
    <row r="44" spans="1:9" ht="15.75" customHeight="1" x14ac:dyDescent="0.25">
      <c r="A44" s="339" t="s">
        <v>392</v>
      </c>
      <c r="B44" s="287" t="s">
        <v>14</v>
      </c>
      <c r="C44" s="287">
        <v>21</v>
      </c>
      <c r="D44" s="292">
        <v>1</v>
      </c>
      <c r="E44" s="293" t="str">
        <f t="shared" si="0"/>
        <v>Drop</v>
      </c>
      <c r="F44" s="287" t="s">
        <v>393</v>
      </c>
      <c r="G44" s="287" t="s">
        <v>16</v>
      </c>
      <c r="H44" s="331" t="s">
        <v>232</v>
      </c>
      <c r="I44" s="24" t="e">
        <v>#N/A</v>
      </c>
    </row>
    <row r="45" spans="1:9" ht="15.75" customHeight="1" x14ac:dyDescent="0.25">
      <c r="A45" s="340" t="s">
        <v>394</v>
      </c>
      <c r="B45" s="287" t="s">
        <v>14</v>
      </c>
      <c r="C45" s="287">
        <v>20</v>
      </c>
      <c r="D45" s="292">
        <v>1</v>
      </c>
      <c r="E45" s="293" t="str">
        <f t="shared" si="0"/>
        <v>Drop</v>
      </c>
      <c r="F45" s="287" t="s">
        <v>395</v>
      </c>
      <c r="G45" s="287" t="s">
        <v>16</v>
      </c>
      <c r="H45" s="341" t="s">
        <v>195</v>
      </c>
      <c r="I45" s="24" t="e">
        <v>#N/A</v>
      </c>
    </row>
    <row r="46" spans="1:9" ht="15.75" hidden="1" customHeight="1" x14ac:dyDescent="0.25">
      <c r="A46" s="340" t="s">
        <v>396</v>
      </c>
      <c r="B46" s="287" t="s">
        <v>44</v>
      </c>
      <c r="C46" s="287">
        <v>1</v>
      </c>
      <c r="D46" s="292">
        <v>0</v>
      </c>
      <c r="E46" s="293" t="str">
        <f t="shared" si="0"/>
        <v>Drop</v>
      </c>
      <c r="F46" s="287" t="s">
        <v>365</v>
      </c>
      <c r="G46" s="287" t="s">
        <v>16</v>
      </c>
      <c r="H46" s="333"/>
      <c r="I46" s="24" t="e">
        <v>#N/A</v>
      </c>
    </row>
    <row r="47" spans="1:9" ht="15.75" hidden="1" customHeight="1" x14ac:dyDescent="0.25">
      <c r="A47" s="298" t="s">
        <v>397</v>
      </c>
      <c r="B47" s="287" t="s">
        <v>44</v>
      </c>
      <c r="C47" s="287">
        <v>7</v>
      </c>
      <c r="D47" s="292">
        <v>0</v>
      </c>
      <c r="E47" s="293" t="str">
        <f t="shared" si="0"/>
        <v>Drop</v>
      </c>
      <c r="F47" s="287" t="s">
        <v>398</v>
      </c>
      <c r="G47" s="342" t="s">
        <v>16</v>
      </c>
      <c r="H47" s="324"/>
      <c r="I47" s="24" t="e">
        <v>#N/A</v>
      </c>
    </row>
    <row r="48" spans="1:9" ht="15.75" hidden="1" customHeight="1" x14ac:dyDescent="0.4">
      <c r="A48" s="295" t="s">
        <v>117</v>
      </c>
      <c r="B48" s="287" t="s">
        <v>20</v>
      </c>
      <c r="C48" s="287">
        <v>15</v>
      </c>
      <c r="D48" s="292">
        <v>3</v>
      </c>
      <c r="E48" s="293" t="str">
        <f t="shared" si="0"/>
        <v>Carry</v>
      </c>
      <c r="F48" s="287" t="s">
        <v>30</v>
      </c>
      <c r="G48" s="296" t="s">
        <v>16</v>
      </c>
      <c r="H48" s="317" t="s">
        <v>197</v>
      </c>
      <c r="I48" s="24" t="s">
        <v>197</v>
      </c>
    </row>
    <row r="49" spans="1:9" ht="15.75" hidden="1" customHeight="1" x14ac:dyDescent="0.4">
      <c r="A49" s="343" t="s">
        <v>175</v>
      </c>
      <c r="B49" s="287" t="s">
        <v>20</v>
      </c>
      <c r="C49" s="287">
        <v>14</v>
      </c>
      <c r="D49" s="292">
        <v>3</v>
      </c>
      <c r="E49" s="293" t="str">
        <f t="shared" si="0"/>
        <v>Carry</v>
      </c>
      <c r="F49" s="287" t="s">
        <v>46</v>
      </c>
      <c r="G49" s="296" t="s">
        <v>16</v>
      </c>
      <c r="H49" s="344" t="s">
        <v>156</v>
      </c>
      <c r="I49" s="24" t="s">
        <v>156</v>
      </c>
    </row>
    <row r="50" spans="1:9" ht="15.75" hidden="1" customHeight="1" x14ac:dyDescent="0.25">
      <c r="A50" s="300" t="s">
        <v>399</v>
      </c>
      <c r="B50" s="287" t="s">
        <v>20</v>
      </c>
      <c r="C50" s="287">
        <v>15</v>
      </c>
      <c r="D50" s="292">
        <v>1</v>
      </c>
      <c r="E50" s="293" t="str">
        <f t="shared" si="0"/>
        <v>Drop</v>
      </c>
      <c r="F50" s="287" t="s">
        <v>400</v>
      </c>
      <c r="G50" s="287" t="s">
        <v>16</v>
      </c>
      <c r="H50" s="345" t="s">
        <v>195</v>
      </c>
      <c r="I50" s="24" t="e">
        <v>#N/A</v>
      </c>
    </row>
    <row r="51" spans="1:9" ht="15.75" hidden="1" customHeight="1" x14ac:dyDescent="0.4">
      <c r="A51" s="320" t="s">
        <v>45</v>
      </c>
      <c r="B51" s="287" t="s">
        <v>20</v>
      </c>
      <c r="C51" s="287">
        <v>14</v>
      </c>
      <c r="D51" s="292">
        <v>3</v>
      </c>
      <c r="E51" s="293" t="str">
        <f t="shared" si="0"/>
        <v>Carry</v>
      </c>
      <c r="F51" s="287" t="s">
        <v>46</v>
      </c>
      <c r="G51" s="296" t="s">
        <v>16</v>
      </c>
      <c r="H51" s="346" t="s">
        <v>197</v>
      </c>
      <c r="I51" s="24" t="s">
        <v>197</v>
      </c>
    </row>
    <row r="52" spans="1:9" ht="15.75" customHeight="1" x14ac:dyDescent="0.25">
      <c r="A52" s="318" t="s">
        <v>401</v>
      </c>
      <c r="B52" s="319" t="s">
        <v>14</v>
      </c>
      <c r="C52" s="319">
        <v>17</v>
      </c>
      <c r="D52" s="292">
        <v>1</v>
      </c>
      <c r="E52" s="293" t="str">
        <f t="shared" si="0"/>
        <v>Drop</v>
      </c>
      <c r="F52" s="319" t="s">
        <v>382</v>
      </c>
      <c r="G52" s="287" t="s">
        <v>16</v>
      </c>
      <c r="H52" s="347" t="s">
        <v>156</v>
      </c>
      <c r="I52" s="24" t="s">
        <v>156</v>
      </c>
    </row>
    <row r="53" spans="1:9" ht="15.75" customHeight="1" x14ac:dyDescent="0.25">
      <c r="A53" s="314" t="s">
        <v>402</v>
      </c>
      <c r="B53" s="287" t="s">
        <v>14</v>
      </c>
      <c r="C53" s="287">
        <v>17</v>
      </c>
      <c r="D53" s="292">
        <v>3</v>
      </c>
      <c r="E53" s="293" t="str">
        <f t="shared" si="0"/>
        <v>Carry</v>
      </c>
      <c r="F53" s="287" t="s">
        <v>403</v>
      </c>
      <c r="G53" s="287" t="s">
        <v>16</v>
      </c>
      <c r="H53" s="348" t="s">
        <v>232</v>
      </c>
      <c r="I53" s="24" t="e">
        <v>#N/A</v>
      </c>
    </row>
    <row r="54" spans="1:9" ht="15.75" hidden="1" customHeight="1" x14ac:dyDescent="0.25">
      <c r="A54" s="300" t="s">
        <v>162</v>
      </c>
      <c r="B54" s="287" t="s">
        <v>20</v>
      </c>
      <c r="C54" s="287">
        <v>13</v>
      </c>
      <c r="D54" s="292">
        <v>0</v>
      </c>
      <c r="E54" s="293" t="str">
        <f t="shared" si="0"/>
        <v>Drop</v>
      </c>
      <c r="F54" s="287" t="s">
        <v>404</v>
      </c>
      <c r="G54" s="287" t="s">
        <v>16</v>
      </c>
      <c r="H54" s="349"/>
      <c r="I54" s="24" t="e">
        <v>#N/A</v>
      </c>
    </row>
    <row r="55" spans="1:9" ht="15.75" hidden="1" customHeight="1" x14ac:dyDescent="0.4">
      <c r="A55" s="314" t="s">
        <v>405</v>
      </c>
      <c r="B55" s="287" t="s">
        <v>20</v>
      </c>
      <c r="C55" s="287">
        <v>13</v>
      </c>
      <c r="D55" s="292">
        <v>3</v>
      </c>
      <c r="E55" s="293" t="str">
        <f t="shared" si="0"/>
        <v>Carry</v>
      </c>
      <c r="F55" s="287" t="s">
        <v>406</v>
      </c>
      <c r="G55" s="296" t="s">
        <v>16</v>
      </c>
      <c r="H55" s="350" t="s">
        <v>57</v>
      </c>
      <c r="I55" s="24" t="e">
        <v>#N/A</v>
      </c>
    </row>
    <row r="56" spans="1:9" ht="15.75" customHeight="1" x14ac:dyDescent="0.4">
      <c r="A56" s="314" t="s">
        <v>173</v>
      </c>
      <c r="B56" s="287" t="s">
        <v>14</v>
      </c>
      <c r="C56" s="287">
        <v>15</v>
      </c>
      <c r="D56" s="292">
        <v>3</v>
      </c>
      <c r="E56" s="293" t="str">
        <f t="shared" si="0"/>
        <v>Carry</v>
      </c>
      <c r="F56" s="287" t="s">
        <v>30</v>
      </c>
      <c r="G56" s="296" t="s">
        <v>16</v>
      </c>
      <c r="H56" s="351" t="s">
        <v>55</v>
      </c>
      <c r="I56" s="24" t="s">
        <v>57</v>
      </c>
    </row>
    <row r="57" spans="1:9" ht="15.75" hidden="1" customHeight="1" x14ac:dyDescent="0.4">
      <c r="A57" s="352" t="s">
        <v>31</v>
      </c>
      <c r="B57" s="287" t="s">
        <v>20</v>
      </c>
      <c r="C57" s="287">
        <v>12</v>
      </c>
      <c r="D57" s="292">
        <v>3</v>
      </c>
      <c r="E57" s="293" t="str">
        <f t="shared" si="0"/>
        <v>Carry</v>
      </c>
      <c r="F57" s="287" t="s">
        <v>32</v>
      </c>
      <c r="G57" s="296" t="s">
        <v>16</v>
      </c>
      <c r="H57" s="353" t="s">
        <v>156</v>
      </c>
      <c r="I57" s="24" t="s">
        <v>156</v>
      </c>
    </row>
    <row r="58" spans="1:9" ht="15.75" hidden="1" customHeight="1" x14ac:dyDescent="0.25">
      <c r="A58" s="300" t="s">
        <v>90</v>
      </c>
      <c r="B58" s="287" t="s">
        <v>20</v>
      </c>
      <c r="C58" s="287">
        <v>11</v>
      </c>
      <c r="D58" s="292">
        <v>2</v>
      </c>
      <c r="E58" s="293" t="str">
        <f t="shared" si="0"/>
        <v>Carry</v>
      </c>
      <c r="F58" s="287" t="s">
        <v>91</v>
      </c>
      <c r="G58" s="287" t="s">
        <v>16</v>
      </c>
      <c r="H58" s="354" t="s">
        <v>109</v>
      </c>
      <c r="I58" s="24" t="e">
        <v>#N/A</v>
      </c>
    </row>
    <row r="59" spans="1:9" ht="15.75" hidden="1" customHeight="1" x14ac:dyDescent="0.25">
      <c r="A59" s="314" t="s">
        <v>407</v>
      </c>
      <c r="B59" s="287" t="s">
        <v>20</v>
      </c>
      <c r="C59" s="287">
        <v>10</v>
      </c>
      <c r="D59" s="292">
        <v>0</v>
      </c>
      <c r="E59" s="293" t="str">
        <f t="shared" si="0"/>
        <v>Drop</v>
      </c>
      <c r="F59" s="287" t="s">
        <v>408</v>
      </c>
      <c r="G59" s="287" t="s">
        <v>16</v>
      </c>
      <c r="H59" s="355"/>
      <c r="I59" s="24" t="e">
        <v>#N/A</v>
      </c>
    </row>
    <row r="60" spans="1:9" ht="15.75" hidden="1" customHeight="1" x14ac:dyDescent="0.4">
      <c r="A60" s="343" t="s">
        <v>409</v>
      </c>
      <c r="B60" s="287" t="s">
        <v>20</v>
      </c>
      <c r="C60" s="287">
        <v>19</v>
      </c>
      <c r="D60" s="292">
        <v>1</v>
      </c>
      <c r="E60" s="293" t="str">
        <f t="shared" si="0"/>
        <v>Drop</v>
      </c>
      <c r="F60" s="287" t="s">
        <v>410</v>
      </c>
      <c r="G60" s="296" t="s">
        <v>16</v>
      </c>
      <c r="H60" s="356" t="s">
        <v>57</v>
      </c>
      <c r="I60" s="24" t="s">
        <v>57</v>
      </c>
    </row>
    <row r="61" spans="1:9" ht="15.75" customHeight="1" x14ac:dyDescent="0.25">
      <c r="A61" s="357" t="s">
        <v>33</v>
      </c>
      <c r="B61" s="27" t="s">
        <v>14</v>
      </c>
      <c r="C61" s="27">
        <v>10</v>
      </c>
      <c r="D61" s="37">
        <v>3</v>
      </c>
      <c r="E61" s="293" t="str">
        <f t="shared" si="0"/>
        <v>Carry</v>
      </c>
      <c r="F61" s="27" t="s">
        <v>34</v>
      </c>
      <c r="G61" s="27" t="s">
        <v>16</v>
      </c>
      <c r="H61" s="348" t="s">
        <v>2</v>
      </c>
      <c r="I61" s="24" t="s">
        <v>2</v>
      </c>
    </row>
    <row r="62" spans="1:9" ht="15.75" customHeight="1" x14ac:dyDescent="0.25">
      <c r="A62" s="314" t="s">
        <v>411</v>
      </c>
      <c r="B62" s="287" t="s">
        <v>14</v>
      </c>
      <c r="C62" s="287">
        <v>9</v>
      </c>
      <c r="D62" s="292">
        <v>0</v>
      </c>
      <c r="E62" s="293" t="str">
        <f t="shared" si="0"/>
        <v>Drop</v>
      </c>
      <c r="F62" s="287" t="s">
        <v>412</v>
      </c>
      <c r="G62" s="287" t="s">
        <v>16</v>
      </c>
      <c r="H62" s="358"/>
      <c r="I62" s="24" t="e">
        <v>#N/A</v>
      </c>
    </row>
    <row r="63" spans="1:9" ht="15.75" hidden="1" customHeight="1" x14ac:dyDescent="0.4">
      <c r="A63" s="314" t="s">
        <v>49</v>
      </c>
      <c r="B63" s="287" t="s">
        <v>44</v>
      </c>
      <c r="C63" s="288">
        <v>1</v>
      </c>
      <c r="D63" s="292">
        <v>0</v>
      </c>
      <c r="E63" s="293" t="str">
        <f t="shared" si="0"/>
        <v>Drop</v>
      </c>
      <c r="F63" s="287" t="s">
        <v>365</v>
      </c>
      <c r="G63" s="296" t="s">
        <v>413</v>
      </c>
      <c r="H63" s="359"/>
      <c r="I63" s="24" t="e">
        <v>#N/A</v>
      </c>
    </row>
    <row r="64" spans="1:9" ht="15.75" hidden="1" customHeight="1" x14ac:dyDescent="0.25">
      <c r="A64" s="360" t="s">
        <v>414</v>
      </c>
      <c r="B64" s="287" t="s">
        <v>20</v>
      </c>
      <c r="C64" s="287">
        <v>26</v>
      </c>
      <c r="D64" s="292">
        <v>3</v>
      </c>
      <c r="E64" s="293" t="str">
        <f t="shared" si="0"/>
        <v>Carry</v>
      </c>
      <c r="F64" s="287" t="s">
        <v>415</v>
      </c>
      <c r="G64" s="287" t="s">
        <v>16</v>
      </c>
      <c r="H64" s="347" t="s">
        <v>416</v>
      </c>
      <c r="I64" s="24" t="s">
        <v>2</v>
      </c>
    </row>
    <row r="65" spans="1:9" ht="15.75" hidden="1" customHeight="1" x14ac:dyDescent="0.25">
      <c r="A65" s="314" t="s">
        <v>72</v>
      </c>
      <c r="B65" s="287" t="s">
        <v>20</v>
      </c>
      <c r="C65" s="287">
        <v>10</v>
      </c>
      <c r="D65" s="292">
        <v>2</v>
      </c>
      <c r="E65" s="293" t="str">
        <f t="shared" si="0"/>
        <v>Carry</v>
      </c>
      <c r="F65" s="287" t="s">
        <v>73</v>
      </c>
      <c r="G65" s="287" t="s">
        <v>16</v>
      </c>
      <c r="H65" s="358" t="s">
        <v>0</v>
      </c>
      <c r="I65" s="24" t="s">
        <v>111</v>
      </c>
    </row>
    <row r="66" spans="1:9" ht="15.75" customHeight="1" x14ac:dyDescent="0.4">
      <c r="A66" s="361" t="s">
        <v>142</v>
      </c>
      <c r="B66" s="287" t="s">
        <v>14</v>
      </c>
      <c r="C66" s="287">
        <v>8</v>
      </c>
      <c r="D66" s="292">
        <v>2</v>
      </c>
      <c r="E66" s="293" t="str">
        <f t="shared" si="0"/>
        <v>Carry</v>
      </c>
      <c r="F66" s="287" t="s">
        <v>143</v>
      </c>
      <c r="G66" s="296" t="s">
        <v>16</v>
      </c>
      <c r="H66" s="350" t="s">
        <v>232</v>
      </c>
      <c r="I66" s="24" t="e">
        <v>#N/A</v>
      </c>
    </row>
    <row r="67" spans="1:9" ht="15.75" hidden="1" customHeight="1" x14ac:dyDescent="0.4">
      <c r="A67" s="330" t="s">
        <v>417</v>
      </c>
      <c r="B67" s="287" t="s">
        <v>64</v>
      </c>
      <c r="C67" s="287">
        <v>1</v>
      </c>
      <c r="D67" s="292">
        <v>0</v>
      </c>
      <c r="E67" s="293" t="str">
        <f t="shared" si="0"/>
        <v>Drop</v>
      </c>
      <c r="F67" s="287" t="s">
        <v>365</v>
      </c>
      <c r="G67" s="296" t="s">
        <v>16</v>
      </c>
      <c r="H67" s="362"/>
      <c r="I67" s="24" t="e">
        <v>#N/A</v>
      </c>
    </row>
    <row r="68" spans="1:9" ht="15.75" hidden="1" customHeight="1" x14ac:dyDescent="0.4">
      <c r="A68" s="363" t="s">
        <v>172</v>
      </c>
      <c r="B68" s="287" t="s">
        <v>20</v>
      </c>
      <c r="C68" s="287">
        <v>8</v>
      </c>
      <c r="D68" s="292">
        <v>2</v>
      </c>
      <c r="E68" s="293" t="str">
        <f t="shared" si="0"/>
        <v>Carry</v>
      </c>
      <c r="F68" s="287" t="s">
        <v>143</v>
      </c>
      <c r="G68" s="296" t="s">
        <v>16</v>
      </c>
      <c r="H68" s="353" t="s">
        <v>109</v>
      </c>
      <c r="I68" s="24" t="e">
        <v>#N/A</v>
      </c>
    </row>
    <row r="69" spans="1:9" ht="15.75" hidden="1" customHeight="1" x14ac:dyDescent="0.25">
      <c r="A69" s="300" t="s">
        <v>418</v>
      </c>
      <c r="B69" s="287" t="s">
        <v>20</v>
      </c>
      <c r="C69" s="287">
        <v>8</v>
      </c>
      <c r="D69" s="292">
        <v>1</v>
      </c>
      <c r="E69" s="293" t="str">
        <f t="shared" si="0"/>
        <v>Drop</v>
      </c>
      <c r="F69" s="287" t="s">
        <v>419</v>
      </c>
      <c r="G69" s="287" t="s">
        <v>16</v>
      </c>
      <c r="H69" s="364" t="s">
        <v>55</v>
      </c>
      <c r="I69" s="24" t="e">
        <v>#N/A</v>
      </c>
    </row>
    <row r="70" spans="1:9" ht="15.75" customHeight="1" x14ac:dyDescent="0.25">
      <c r="A70" s="365" t="s">
        <v>420</v>
      </c>
      <c r="B70" s="291" t="s">
        <v>14</v>
      </c>
      <c r="C70" s="291">
        <v>7</v>
      </c>
      <c r="D70" s="292">
        <v>1</v>
      </c>
      <c r="E70" s="293" t="str">
        <f t="shared" si="0"/>
        <v>Drop</v>
      </c>
      <c r="F70" s="291" t="s">
        <v>421</v>
      </c>
      <c r="G70" s="287" t="s">
        <v>16</v>
      </c>
      <c r="H70" s="366" t="s">
        <v>109</v>
      </c>
      <c r="I70" s="24" t="e">
        <v>#N/A</v>
      </c>
    </row>
    <row r="71" spans="1:9" ht="15.75" customHeight="1" x14ac:dyDescent="0.25">
      <c r="A71" s="363" t="s">
        <v>129</v>
      </c>
      <c r="B71" s="287" t="s">
        <v>14</v>
      </c>
      <c r="C71" s="287">
        <v>7</v>
      </c>
      <c r="D71" s="292">
        <v>2</v>
      </c>
      <c r="E71" s="293" t="str">
        <f t="shared" si="0"/>
        <v>Carry</v>
      </c>
      <c r="F71" s="287" t="s">
        <v>130</v>
      </c>
      <c r="G71" s="287" t="s">
        <v>16</v>
      </c>
      <c r="H71" s="367" t="s">
        <v>195</v>
      </c>
      <c r="I71" s="24" t="e">
        <v>#N/A</v>
      </c>
    </row>
    <row r="72" spans="1:9" ht="15.75" customHeight="1" x14ac:dyDescent="0.25">
      <c r="A72" s="368" t="s">
        <v>39</v>
      </c>
      <c r="B72" s="287" t="s">
        <v>14</v>
      </c>
      <c r="C72" s="287">
        <v>6</v>
      </c>
      <c r="D72" s="292">
        <v>2</v>
      </c>
      <c r="E72" s="293" t="str">
        <f t="shared" si="0"/>
        <v>Carry</v>
      </c>
      <c r="F72" s="287" t="s">
        <v>40</v>
      </c>
      <c r="G72" s="287" t="s">
        <v>16</v>
      </c>
      <c r="H72" s="369" t="s">
        <v>156</v>
      </c>
      <c r="I72" s="24" t="s">
        <v>156</v>
      </c>
    </row>
    <row r="73" spans="1:9" ht="15.75" hidden="1" customHeight="1" x14ac:dyDescent="0.4">
      <c r="A73" s="363" t="s">
        <v>35</v>
      </c>
      <c r="B73" s="287" t="s">
        <v>20</v>
      </c>
      <c r="C73" s="287">
        <v>7</v>
      </c>
      <c r="D73" s="292">
        <v>2</v>
      </c>
      <c r="E73" s="293" t="str">
        <f t="shared" si="0"/>
        <v>Carry</v>
      </c>
      <c r="F73" s="287" t="s">
        <v>36</v>
      </c>
      <c r="G73" s="296" t="s">
        <v>16</v>
      </c>
      <c r="H73" s="370" t="s">
        <v>57</v>
      </c>
      <c r="I73" s="24" t="s">
        <v>111</v>
      </c>
    </row>
    <row r="74" spans="1:9" ht="15.75" customHeight="1" x14ac:dyDescent="0.25">
      <c r="A74" s="363" t="s">
        <v>422</v>
      </c>
      <c r="B74" s="287" t="s">
        <v>14</v>
      </c>
      <c r="C74" s="287">
        <v>5</v>
      </c>
      <c r="D74" s="292">
        <v>0</v>
      </c>
      <c r="E74" s="293" t="str">
        <f t="shared" si="0"/>
        <v>Drop</v>
      </c>
      <c r="F74" s="287" t="s">
        <v>423</v>
      </c>
      <c r="G74" s="287" t="s">
        <v>16</v>
      </c>
      <c r="H74" s="371"/>
      <c r="I74" s="24" t="e">
        <v>#N/A</v>
      </c>
    </row>
    <row r="75" spans="1:9" ht="15.75" hidden="1" customHeight="1" x14ac:dyDescent="0.4">
      <c r="A75" s="363" t="s">
        <v>92</v>
      </c>
      <c r="B75" s="287" t="s">
        <v>44</v>
      </c>
      <c r="C75" s="287">
        <v>1</v>
      </c>
      <c r="D75" s="292">
        <v>0</v>
      </c>
      <c r="E75" s="293" t="str">
        <f t="shared" si="0"/>
        <v>Drop</v>
      </c>
      <c r="F75" s="287" t="s">
        <v>365</v>
      </c>
      <c r="G75" s="296" t="s">
        <v>16</v>
      </c>
      <c r="H75" s="372"/>
      <c r="I75" s="24" t="e">
        <v>#N/A</v>
      </c>
    </row>
    <row r="76" spans="1:9" ht="15.75" hidden="1" customHeight="1" x14ac:dyDescent="0.25">
      <c r="A76" s="300" t="s">
        <v>424</v>
      </c>
      <c r="B76" s="287" t="s">
        <v>20</v>
      </c>
      <c r="C76" s="287">
        <v>6</v>
      </c>
      <c r="D76" s="292">
        <v>1</v>
      </c>
      <c r="E76" s="293" t="str">
        <f t="shared" si="0"/>
        <v>Drop</v>
      </c>
      <c r="F76" s="287" t="s">
        <v>425</v>
      </c>
      <c r="G76" s="287" t="s">
        <v>16</v>
      </c>
      <c r="H76" s="373" t="s">
        <v>195</v>
      </c>
      <c r="I76" s="24" t="e">
        <v>#N/A</v>
      </c>
    </row>
    <row r="77" spans="1:9" ht="15.75" hidden="1" customHeight="1" x14ac:dyDescent="0.25">
      <c r="A77" s="368" t="s">
        <v>132</v>
      </c>
      <c r="B77" s="287" t="s">
        <v>20</v>
      </c>
      <c r="C77" s="287">
        <v>26</v>
      </c>
      <c r="D77" s="292">
        <v>2</v>
      </c>
      <c r="E77" s="293" t="str">
        <f t="shared" si="0"/>
        <v>Carry</v>
      </c>
      <c r="F77" s="287" t="s">
        <v>133</v>
      </c>
      <c r="G77" s="287" t="s">
        <v>16</v>
      </c>
      <c r="H77" s="374" t="s">
        <v>156</v>
      </c>
      <c r="I77" s="24" t="s">
        <v>156</v>
      </c>
    </row>
    <row r="78" spans="1:9" ht="15.75" customHeight="1" x14ac:dyDescent="0.4">
      <c r="A78" s="363" t="s">
        <v>426</v>
      </c>
      <c r="B78" s="287" t="s">
        <v>14</v>
      </c>
      <c r="C78" s="287">
        <v>5</v>
      </c>
      <c r="D78" s="292">
        <v>1</v>
      </c>
      <c r="E78" s="293" t="str">
        <f t="shared" si="0"/>
        <v>Drop</v>
      </c>
      <c r="F78" s="287" t="s">
        <v>427</v>
      </c>
      <c r="G78" s="296" t="s">
        <v>16</v>
      </c>
      <c r="H78" s="375" t="s">
        <v>57</v>
      </c>
      <c r="I78" s="24" t="e">
        <v>#N/A</v>
      </c>
    </row>
    <row r="79" spans="1:9" ht="15.75" customHeight="1" x14ac:dyDescent="0.4">
      <c r="A79" s="363" t="s">
        <v>136</v>
      </c>
      <c r="B79" s="287" t="s">
        <v>14</v>
      </c>
      <c r="C79" s="287">
        <v>5</v>
      </c>
      <c r="D79" s="292">
        <v>1</v>
      </c>
      <c r="E79" s="293" t="str">
        <f t="shared" si="0"/>
        <v>Drop</v>
      </c>
      <c r="F79" s="287" t="s">
        <v>427</v>
      </c>
      <c r="G79" s="296" t="s">
        <v>16</v>
      </c>
      <c r="H79" s="376" t="s">
        <v>111</v>
      </c>
      <c r="I79" s="24" t="s">
        <v>111</v>
      </c>
    </row>
    <row r="80" spans="1:9" ht="15.75" hidden="1" customHeight="1" x14ac:dyDescent="0.25">
      <c r="A80" s="363" t="s">
        <v>428</v>
      </c>
      <c r="B80" s="287" t="s">
        <v>20</v>
      </c>
      <c r="C80" s="287">
        <v>1</v>
      </c>
      <c r="D80" s="292">
        <v>0</v>
      </c>
      <c r="E80" s="293" t="str">
        <f t="shared" si="0"/>
        <v>Drop</v>
      </c>
      <c r="F80" s="287" t="s">
        <v>365</v>
      </c>
      <c r="G80" s="287" t="s">
        <v>16</v>
      </c>
      <c r="H80" s="377"/>
      <c r="I80" s="24" t="e">
        <v>#N/A</v>
      </c>
    </row>
    <row r="81" spans="1:9" ht="15.75" hidden="1" customHeight="1" x14ac:dyDescent="0.4">
      <c r="A81" s="363" t="s">
        <v>19</v>
      </c>
      <c r="B81" s="287" t="s">
        <v>20</v>
      </c>
      <c r="C81" s="287">
        <v>43</v>
      </c>
      <c r="D81" s="292">
        <v>3</v>
      </c>
      <c r="E81" s="293" t="str">
        <f t="shared" si="0"/>
        <v>Carry</v>
      </c>
      <c r="F81" s="287" t="s">
        <v>21</v>
      </c>
      <c r="G81" s="296" t="s">
        <v>16</v>
      </c>
      <c r="H81" s="376" t="s">
        <v>111</v>
      </c>
      <c r="I81" s="24" t="s">
        <v>57</v>
      </c>
    </row>
    <row r="82" spans="1:9" ht="15.75" hidden="1" customHeight="1" x14ac:dyDescent="0.25">
      <c r="A82" s="363" t="s">
        <v>63</v>
      </c>
      <c r="B82" s="287" t="s">
        <v>64</v>
      </c>
      <c r="C82" s="287">
        <v>12</v>
      </c>
      <c r="D82" s="292">
        <v>2</v>
      </c>
      <c r="E82" s="293" t="str">
        <f t="shared" si="0"/>
        <v>Carry</v>
      </c>
      <c r="F82" s="287" t="s">
        <v>65</v>
      </c>
      <c r="G82" s="287" t="s">
        <v>16</v>
      </c>
      <c r="H82" s="378" t="s">
        <v>55</v>
      </c>
      <c r="I82" s="24" t="e">
        <v>#N/A</v>
      </c>
    </row>
    <row r="83" spans="1:9" ht="15.75" customHeight="1" x14ac:dyDescent="0.4">
      <c r="A83" s="300" t="s">
        <v>429</v>
      </c>
      <c r="B83" s="287" t="s">
        <v>14</v>
      </c>
      <c r="C83" s="287">
        <v>4</v>
      </c>
      <c r="D83" s="292">
        <v>0</v>
      </c>
      <c r="E83" s="293" t="str">
        <f t="shared" si="0"/>
        <v>Drop</v>
      </c>
      <c r="F83" s="287" t="s">
        <v>430</v>
      </c>
      <c r="G83" s="296" t="s">
        <v>431</v>
      </c>
      <c r="H83" s="379"/>
      <c r="I83" s="24" t="e">
        <v>#N/A</v>
      </c>
    </row>
    <row r="84" spans="1:9" ht="15.75" hidden="1" customHeight="1" x14ac:dyDescent="0.4">
      <c r="A84" s="316" t="s">
        <v>432</v>
      </c>
      <c r="B84" s="287" t="s">
        <v>20</v>
      </c>
      <c r="C84" s="287">
        <v>5</v>
      </c>
      <c r="D84" s="292">
        <v>1</v>
      </c>
      <c r="E84" s="293" t="str">
        <f t="shared" si="0"/>
        <v>Drop</v>
      </c>
      <c r="F84" s="287" t="s">
        <v>427</v>
      </c>
      <c r="G84" s="296" t="s">
        <v>16</v>
      </c>
      <c r="H84" s="346" t="s">
        <v>197</v>
      </c>
      <c r="I84" s="24" t="s">
        <v>197</v>
      </c>
    </row>
    <row r="85" spans="1:9" ht="15.75" hidden="1" customHeight="1" x14ac:dyDescent="0.4">
      <c r="A85" s="330" t="s">
        <v>433</v>
      </c>
      <c r="B85" s="287" t="s">
        <v>234</v>
      </c>
      <c r="C85" s="287">
        <v>1</v>
      </c>
      <c r="D85" s="292">
        <v>0</v>
      </c>
      <c r="E85" s="293" t="str">
        <f t="shared" si="0"/>
        <v>Drop</v>
      </c>
      <c r="F85" s="287" t="s">
        <v>434</v>
      </c>
      <c r="G85" s="296" t="s">
        <v>16</v>
      </c>
      <c r="H85" s="359"/>
      <c r="I85" s="24" t="e">
        <v>#N/A</v>
      </c>
    </row>
    <row r="86" spans="1:9" ht="15.75" hidden="1" customHeight="1" x14ac:dyDescent="0.4">
      <c r="A86" s="380" t="s">
        <v>435</v>
      </c>
      <c r="B86" s="287" t="s">
        <v>44</v>
      </c>
      <c r="C86" s="287">
        <v>1</v>
      </c>
      <c r="D86" s="292">
        <v>0</v>
      </c>
      <c r="E86" s="293" t="str">
        <f t="shared" si="0"/>
        <v>Drop</v>
      </c>
      <c r="F86" s="287" t="s">
        <v>434</v>
      </c>
      <c r="G86" s="296" t="s">
        <v>16</v>
      </c>
      <c r="H86" s="359"/>
      <c r="I86" s="24" t="e">
        <v>#N/A</v>
      </c>
    </row>
    <row r="87" spans="1:9" ht="15.75" customHeight="1" x14ac:dyDescent="0.4">
      <c r="A87" s="381" t="s">
        <v>436</v>
      </c>
      <c r="B87" s="287" t="s">
        <v>14</v>
      </c>
      <c r="C87" s="287">
        <v>4</v>
      </c>
      <c r="D87" s="292">
        <v>0</v>
      </c>
      <c r="E87" s="293" t="str">
        <f t="shared" si="0"/>
        <v>Drop</v>
      </c>
      <c r="F87" s="287" t="s">
        <v>430</v>
      </c>
      <c r="G87" s="296" t="s">
        <v>16</v>
      </c>
      <c r="H87" s="382"/>
      <c r="I87" s="24" t="e">
        <v>#N/A</v>
      </c>
    </row>
    <row r="88" spans="1:9" ht="15.75" hidden="1" customHeight="1" x14ac:dyDescent="0.4">
      <c r="A88" s="380" t="s">
        <v>121</v>
      </c>
      <c r="B88" s="287" t="s">
        <v>64</v>
      </c>
      <c r="C88" s="287">
        <v>36</v>
      </c>
      <c r="D88" s="292">
        <v>1</v>
      </c>
      <c r="E88" s="293" t="str">
        <f t="shared" si="0"/>
        <v>Drop</v>
      </c>
      <c r="F88" s="287" t="s">
        <v>122</v>
      </c>
      <c r="G88" s="296" t="s">
        <v>16</v>
      </c>
      <c r="H88" s="383" t="s">
        <v>111</v>
      </c>
      <c r="I88" s="24" t="s">
        <v>111</v>
      </c>
    </row>
    <row r="89" spans="1:9" ht="15.75" customHeight="1" x14ac:dyDescent="0.25">
      <c r="A89" s="384" t="s">
        <v>437</v>
      </c>
      <c r="B89" s="291" t="s">
        <v>14</v>
      </c>
      <c r="C89" s="291">
        <v>4</v>
      </c>
      <c r="D89" s="292">
        <v>1</v>
      </c>
      <c r="E89" s="293" t="str">
        <f t="shared" si="0"/>
        <v>Drop</v>
      </c>
      <c r="F89" s="291" t="s">
        <v>438</v>
      </c>
      <c r="G89" s="287" t="s">
        <v>16</v>
      </c>
      <c r="H89" s="385" t="s">
        <v>156</v>
      </c>
      <c r="I89" s="24" t="s">
        <v>156</v>
      </c>
    </row>
    <row r="90" spans="1:9" ht="15.75" customHeight="1" x14ac:dyDescent="0.4">
      <c r="A90" s="300" t="s">
        <v>439</v>
      </c>
      <c r="B90" s="287" t="s">
        <v>14</v>
      </c>
      <c r="C90" s="287">
        <v>4</v>
      </c>
      <c r="D90" s="292">
        <v>1</v>
      </c>
      <c r="E90" s="293" t="str">
        <f t="shared" si="0"/>
        <v>Drop</v>
      </c>
      <c r="F90" s="287" t="s">
        <v>438</v>
      </c>
      <c r="G90" s="296" t="s">
        <v>16</v>
      </c>
      <c r="H90" s="386" t="s">
        <v>55</v>
      </c>
      <c r="I90" s="24" t="e">
        <v>#N/A</v>
      </c>
    </row>
    <row r="91" spans="1:9" ht="15.75" hidden="1" customHeight="1" x14ac:dyDescent="0.25">
      <c r="A91" s="300" t="s">
        <v>440</v>
      </c>
      <c r="B91" s="287" t="s">
        <v>20</v>
      </c>
      <c r="C91" s="287">
        <v>3</v>
      </c>
      <c r="D91" s="292">
        <v>0</v>
      </c>
      <c r="E91" s="293" t="str">
        <f t="shared" si="0"/>
        <v>Drop</v>
      </c>
      <c r="F91" s="287" t="s">
        <v>441</v>
      </c>
      <c r="G91" s="287" t="s">
        <v>16</v>
      </c>
      <c r="H91" s="387"/>
      <c r="I91" s="24" t="e">
        <v>#N/A</v>
      </c>
    </row>
    <row r="92" spans="1:9" ht="15.75" hidden="1" customHeight="1" x14ac:dyDescent="0.4">
      <c r="A92" s="384" t="s">
        <v>442</v>
      </c>
      <c r="B92" s="287" t="s">
        <v>20</v>
      </c>
      <c r="C92" s="287">
        <v>3</v>
      </c>
      <c r="D92" s="292">
        <v>1</v>
      </c>
      <c r="E92" s="293" t="str">
        <f t="shared" si="0"/>
        <v>Drop</v>
      </c>
      <c r="F92" s="287" t="s">
        <v>443</v>
      </c>
      <c r="G92" s="296" t="s">
        <v>16</v>
      </c>
      <c r="H92" s="388" t="s">
        <v>197</v>
      </c>
      <c r="I92" s="24" t="s">
        <v>197</v>
      </c>
    </row>
    <row r="93" spans="1:9" ht="15.75" hidden="1" customHeight="1" x14ac:dyDescent="0.4">
      <c r="A93" s="380" t="s">
        <v>444</v>
      </c>
      <c r="B93" s="287" t="s">
        <v>20</v>
      </c>
      <c r="C93" s="287">
        <v>16</v>
      </c>
      <c r="D93" s="292">
        <v>3</v>
      </c>
      <c r="E93" s="293" t="str">
        <f t="shared" si="0"/>
        <v>Carry</v>
      </c>
      <c r="F93" s="287" t="s">
        <v>445</v>
      </c>
      <c r="G93" s="296" t="s">
        <v>16</v>
      </c>
      <c r="H93" s="389" t="s">
        <v>55</v>
      </c>
      <c r="I93" s="24" t="e">
        <v>#N/A</v>
      </c>
    </row>
    <row r="94" spans="1:9" ht="15.75" hidden="1" customHeight="1" x14ac:dyDescent="0.4">
      <c r="A94" s="384" t="s">
        <v>446</v>
      </c>
      <c r="B94" s="287" t="s">
        <v>44</v>
      </c>
      <c r="C94" s="287">
        <v>3</v>
      </c>
      <c r="D94" s="292">
        <v>1</v>
      </c>
      <c r="E94" s="293" t="str">
        <f t="shared" si="0"/>
        <v>Drop</v>
      </c>
      <c r="F94" s="287" t="s">
        <v>443</v>
      </c>
      <c r="G94" s="296" t="s">
        <v>16</v>
      </c>
      <c r="H94" s="388" t="s">
        <v>197</v>
      </c>
      <c r="I94" s="24" t="s">
        <v>197</v>
      </c>
    </row>
    <row r="95" spans="1:9" ht="15.75" hidden="1" customHeight="1" x14ac:dyDescent="0.4">
      <c r="A95" s="384" t="s">
        <v>447</v>
      </c>
      <c r="B95" s="287" t="s">
        <v>20</v>
      </c>
      <c r="C95" s="287">
        <v>3</v>
      </c>
      <c r="D95" s="292">
        <v>1</v>
      </c>
      <c r="E95" s="293" t="str">
        <f t="shared" si="0"/>
        <v>Drop</v>
      </c>
      <c r="F95" s="287" t="s">
        <v>448</v>
      </c>
      <c r="G95" s="296" t="s">
        <v>16</v>
      </c>
      <c r="H95" s="390" t="s">
        <v>57</v>
      </c>
      <c r="I95" s="24" t="s">
        <v>57</v>
      </c>
    </row>
    <row r="96" spans="1:9" ht="15.75" hidden="1" customHeight="1" x14ac:dyDescent="0.4">
      <c r="A96" s="380" t="s">
        <v>449</v>
      </c>
      <c r="B96" s="287" t="s">
        <v>20</v>
      </c>
      <c r="C96" s="287">
        <v>3</v>
      </c>
      <c r="D96" s="292">
        <v>0</v>
      </c>
      <c r="E96" s="293" t="str">
        <f t="shared" si="0"/>
        <v>Drop</v>
      </c>
      <c r="F96" s="287" t="s">
        <v>441</v>
      </c>
      <c r="G96" s="296" t="e">
        <v>#N/A</v>
      </c>
      <c r="H96" s="294"/>
      <c r="I96" s="24" t="e">
        <v>#N/A</v>
      </c>
    </row>
    <row r="97" spans="1:9" ht="15.75" customHeight="1" x14ac:dyDescent="0.25">
      <c r="A97" s="384" t="s">
        <v>450</v>
      </c>
      <c r="B97" s="287" t="s">
        <v>14</v>
      </c>
      <c r="C97" s="287">
        <v>3</v>
      </c>
      <c r="D97" s="292">
        <v>1</v>
      </c>
      <c r="E97" s="293" t="str">
        <f t="shared" si="0"/>
        <v>Drop</v>
      </c>
      <c r="F97" s="287" t="s">
        <v>451</v>
      </c>
      <c r="G97" s="287" t="s">
        <v>16</v>
      </c>
      <c r="H97" s="348" t="s">
        <v>156</v>
      </c>
      <c r="I97" s="24" t="s">
        <v>156</v>
      </c>
    </row>
    <row r="98" spans="1:9" ht="15.75" hidden="1" customHeight="1" x14ac:dyDescent="0.4">
      <c r="A98" s="380" t="s">
        <v>29</v>
      </c>
      <c r="B98" s="287" t="s">
        <v>20</v>
      </c>
      <c r="C98" s="287">
        <v>15</v>
      </c>
      <c r="D98" s="292">
        <v>3</v>
      </c>
      <c r="E98" s="293" t="str">
        <f t="shared" si="0"/>
        <v>Carry</v>
      </c>
      <c r="F98" s="287" t="s">
        <v>30</v>
      </c>
      <c r="G98" s="296" t="s">
        <v>16</v>
      </c>
      <c r="H98" s="391" t="s">
        <v>111</v>
      </c>
      <c r="I98" s="24" t="s">
        <v>111</v>
      </c>
    </row>
    <row r="99" spans="1:9" ht="15.75" hidden="1" customHeight="1" x14ac:dyDescent="0.25">
      <c r="A99" s="380" t="s">
        <v>452</v>
      </c>
      <c r="B99" s="287" t="s">
        <v>20</v>
      </c>
      <c r="C99" s="287">
        <v>2</v>
      </c>
      <c r="D99" s="292">
        <v>0</v>
      </c>
      <c r="E99" s="293" t="str">
        <f t="shared" si="0"/>
        <v>Drop</v>
      </c>
      <c r="F99" s="287" t="s">
        <v>362</v>
      </c>
      <c r="G99" s="287" t="s">
        <v>16</v>
      </c>
      <c r="H99" s="387"/>
      <c r="I99" s="24" t="e">
        <v>#N/A</v>
      </c>
    </row>
    <row r="100" spans="1:9" ht="15.75" hidden="1" customHeight="1" x14ac:dyDescent="0.25">
      <c r="A100" s="380" t="s">
        <v>43</v>
      </c>
      <c r="B100" s="287" t="s">
        <v>44</v>
      </c>
      <c r="C100" s="287">
        <v>1</v>
      </c>
      <c r="D100" s="292">
        <v>0</v>
      </c>
      <c r="E100" s="293" t="str">
        <f t="shared" si="0"/>
        <v>Drop</v>
      </c>
      <c r="F100" s="287" t="s">
        <v>365</v>
      </c>
      <c r="G100" s="287" t="s">
        <v>16</v>
      </c>
      <c r="H100" s="308"/>
      <c r="I100" s="24" t="e">
        <v>#N/A</v>
      </c>
    </row>
    <row r="101" spans="1:9" ht="15.75" hidden="1" customHeight="1" x14ac:dyDescent="0.25">
      <c r="A101" s="380" t="s">
        <v>453</v>
      </c>
      <c r="B101" s="287" t="s">
        <v>20</v>
      </c>
      <c r="C101" s="287">
        <v>2</v>
      </c>
      <c r="D101" s="292">
        <v>0</v>
      </c>
      <c r="E101" s="293" t="str">
        <f t="shared" si="0"/>
        <v>Drop</v>
      </c>
      <c r="F101" s="287" t="s">
        <v>454</v>
      </c>
      <c r="G101" s="287" t="s">
        <v>16</v>
      </c>
      <c r="H101" s="392"/>
      <c r="I101" s="24" t="e">
        <v>#N/A</v>
      </c>
    </row>
    <row r="102" spans="1:9" ht="15.75" hidden="1" customHeight="1" x14ac:dyDescent="0.25">
      <c r="A102" s="380" t="s">
        <v>455</v>
      </c>
      <c r="B102" s="287" t="s">
        <v>64</v>
      </c>
      <c r="C102" s="287">
        <v>1</v>
      </c>
      <c r="D102" s="292">
        <v>0</v>
      </c>
      <c r="E102" s="293" t="str">
        <f t="shared" si="0"/>
        <v>Drop</v>
      </c>
      <c r="F102" s="287" t="s">
        <v>365</v>
      </c>
      <c r="G102" s="287" t="s">
        <v>16</v>
      </c>
      <c r="H102" s="393"/>
      <c r="I102" s="24" t="e">
        <v>#N/A</v>
      </c>
    </row>
    <row r="103" spans="1:9" ht="15.75" hidden="1" customHeight="1" x14ac:dyDescent="0.25">
      <c r="A103" s="380" t="s">
        <v>456</v>
      </c>
      <c r="B103" s="287" t="s">
        <v>64</v>
      </c>
      <c r="C103" s="287">
        <v>1</v>
      </c>
      <c r="D103" s="292">
        <v>0</v>
      </c>
      <c r="E103" s="293" t="str">
        <f t="shared" si="0"/>
        <v>Drop</v>
      </c>
      <c r="F103" s="287" t="s">
        <v>434</v>
      </c>
      <c r="G103" s="287" t="s">
        <v>16</v>
      </c>
      <c r="H103" s="394"/>
      <c r="I103" s="24" t="e">
        <v>#N/A</v>
      </c>
    </row>
    <row r="104" spans="1:9" ht="15.75" hidden="1" customHeight="1" x14ac:dyDescent="0.25">
      <c r="A104" s="380" t="s">
        <v>457</v>
      </c>
      <c r="B104" s="287" t="s">
        <v>64</v>
      </c>
      <c r="C104" s="287">
        <v>1</v>
      </c>
      <c r="D104" s="292">
        <v>0</v>
      </c>
      <c r="E104" s="293" t="str">
        <f t="shared" si="0"/>
        <v>Drop</v>
      </c>
      <c r="F104" s="287" t="s">
        <v>365</v>
      </c>
      <c r="G104" s="287" t="s">
        <v>16</v>
      </c>
      <c r="H104" s="395"/>
      <c r="I104" s="24" t="e">
        <v>#N/A</v>
      </c>
    </row>
    <row r="105" spans="1:9" ht="15.75" customHeight="1" x14ac:dyDescent="0.4">
      <c r="A105" s="314" t="s">
        <v>458</v>
      </c>
      <c r="B105" s="287" t="s">
        <v>14</v>
      </c>
      <c r="C105" s="287">
        <v>3</v>
      </c>
      <c r="D105" s="292">
        <v>1</v>
      </c>
      <c r="E105" s="293" t="str">
        <f t="shared" si="0"/>
        <v>Drop</v>
      </c>
      <c r="F105" s="287" t="s">
        <v>451</v>
      </c>
      <c r="G105" s="296" t="s">
        <v>16</v>
      </c>
      <c r="H105" s="383" t="s">
        <v>111</v>
      </c>
      <c r="I105" s="24" t="s">
        <v>111</v>
      </c>
    </row>
    <row r="106" spans="1:9" ht="15.75" hidden="1" customHeight="1" x14ac:dyDescent="0.25">
      <c r="A106" s="337" t="s">
        <v>26</v>
      </c>
      <c r="B106" s="287" t="s">
        <v>20</v>
      </c>
      <c r="C106" s="287">
        <v>43</v>
      </c>
      <c r="D106" s="292">
        <v>3</v>
      </c>
      <c r="E106" s="293" t="str">
        <f t="shared" si="0"/>
        <v>Carry</v>
      </c>
      <c r="F106" s="287" t="s">
        <v>21</v>
      </c>
      <c r="G106" s="287" t="s">
        <v>16</v>
      </c>
      <c r="H106" s="396" t="s">
        <v>2</v>
      </c>
      <c r="I106" s="24" t="s">
        <v>2</v>
      </c>
    </row>
    <row r="107" spans="1:9" ht="15.75" customHeight="1" x14ac:dyDescent="0.4">
      <c r="A107" s="384" t="s">
        <v>459</v>
      </c>
      <c r="B107" s="287" t="s">
        <v>14</v>
      </c>
      <c r="C107" s="287">
        <v>2</v>
      </c>
      <c r="D107" s="292">
        <v>1</v>
      </c>
      <c r="E107" s="293" t="str">
        <f t="shared" si="0"/>
        <v>Drop</v>
      </c>
      <c r="F107" s="287" t="s">
        <v>389</v>
      </c>
      <c r="G107" s="296" t="s">
        <v>16</v>
      </c>
      <c r="H107" s="397" t="s">
        <v>2</v>
      </c>
      <c r="I107" s="24" t="s">
        <v>2</v>
      </c>
    </row>
    <row r="108" spans="1:9" ht="15.75" hidden="1" customHeight="1" x14ac:dyDescent="0.25">
      <c r="A108" s="339" t="s">
        <v>209</v>
      </c>
      <c r="B108" s="287" t="s">
        <v>64</v>
      </c>
      <c r="C108" s="287">
        <v>27</v>
      </c>
      <c r="D108" s="292">
        <v>3</v>
      </c>
      <c r="E108" s="293" t="str">
        <f t="shared" si="0"/>
        <v>Carry</v>
      </c>
      <c r="F108" s="287" t="s">
        <v>165</v>
      </c>
      <c r="G108" s="287" t="s">
        <v>16</v>
      </c>
      <c r="H108" s="398" t="s">
        <v>0</v>
      </c>
      <c r="I108" s="24" t="e">
        <v>#N/A</v>
      </c>
    </row>
    <row r="109" spans="1:9" ht="15.75" hidden="1" customHeight="1" x14ac:dyDescent="0.4">
      <c r="A109" s="339" t="s">
        <v>460</v>
      </c>
      <c r="B109" s="287" t="s">
        <v>20</v>
      </c>
      <c r="C109" s="287">
        <v>2</v>
      </c>
      <c r="D109" s="292">
        <v>1</v>
      </c>
      <c r="E109" s="293" t="str">
        <f t="shared" si="0"/>
        <v>Drop</v>
      </c>
      <c r="F109" s="287" t="s">
        <v>389</v>
      </c>
      <c r="G109" s="296" t="s">
        <v>16</v>
      </c>
      <c r="H109" s="399" t="s">
        <v>55</v>
      </c>
      <c r="I109" s="24" t="e">
        <v>#N/A</v>
      </c>
    </row>
    <row r="110" spans="1:9" ht="15.75" hidden="1" customHeight="1" x14ac:dyDescent="0.25">
      <c r="A110" s="300" t="s">
        <v>86</v>
      </c>
      <c r="B110" s="287" t="s">
        <v>20</v>
      </c>
      <c r="C110" s="287">
        <v>6</v>
      </c>
      <c r="D110" s="292">
        <v>2</v>
      </c>
      <c r="E110" s="293" t="str">
        <f t="shared" si="0"/>
        <v>Carry</v>
      </c>
      <c r="F110" s="287" t="s">
        <v>87</v>
      </c>
      <c r="G110" s="287" t="e">
        <v>#N/A</v>
      </c>
      <c r="H110" s="400" t="s">
        <v>111</v>
      </c>
      <c r="I110" s="24" t="s">
        <v>111</v>
      </c>
    </row>
    <row r="111" spans="1:9" ht="15.75" hidden="1" customHeight="1" x14ac:dyDescent="0.25">
      <c r="A111" s="339" t="s">
        <v>215</v>
      </c>
      <c r="B111" s="287" t="s">
        <v>44</v>
      </c>
      <c r="C111" s="287">
        <v>8</v>
      </c>
      <c r="D111" s="292">
        <v>2</v>
      </c>
      <c r="E111" s="293" t="str">
        <f t="shared" si="0"/>
        <v>Carry</v>
      </c>
      <c r="F111" s="287" t="s">
        <v>143</v>
      </c>
      <c r="G111" s="287" t="s">
        <v>16</v>
      </c>
      <c r="H111" s="398" t="s">
        <v>0</v>
      </c>
      <c r="I111" s="24" t="e">
        <v>#N/A</v>
      </c>
    </row>
    <row r="112" spans="1:9" ht="15.75" customHeight="1" x14ac:dyDescent="0.25">
      <c r="A112" s="300" t="s">
        <v>461</v>
      </c>
      <c r="B112" s="287" t="s">
        <v>14</v>
      </c>
      <c r="C112" s="287">
        <v>2</v>
      </c>
      <c r="D112" s="292">
        <v>1</v>
      </c>
      <c r="E112" s="293" t="str">
        <f t="shared" si="0"/>
        <v>Drop</v>
      </c>
      <c r="F112" s="287" t="s">
        <v>389</v>
      </c>
      <c r="G112" s="287" t="s">
        <v>16</v>
      </c>
      <c r="H112" s="307" t="s">
        <v>0</v>
      </c>
      <c r="I112" s="24" t="e">
        <v>#N/A</v>
      </c>
    </row>
    <row r="113" spans="1:9" ht="15.75" hidden="1" customHeight="1" x14ac:dyDescent="0.4">
      <c r="A113" s="339" t="s">
        <v>99</v>
      </c>
      <c r="B113" s="287" t="s">
        <v>20</v>
      </c>
      <c r="C113" s="287">
        <v>2</v>
      </c>
      <c r="D113" s="292">
        <v>1</v>
      </c>
      <c r="E113" s="293" t="str">
        <f t="shared" si="0"/>
        <v>Drop</v>
      </c>
      <c r="F113" s="287" t="s">
        <v>100</v>
      </c>
      <c r="G113" s="296" t="s">
        <v>16</v>
      </c>
      <c r="H113" s="401" t="s">
        <v>57</v>
      </c>
      <c r="I113" s="24" t="e">
        <v>#N/A</v>
      </c>
    </row>
    <row r="114" spans="1:9" ht="15.75" hidden="1" customHeight="1" x14ac:dyDescent="0.4">
      <c r="A114" s="339" t="s">
        <v>462</v>
      </c>
      <c r="B114" s="287" t="s">
        <v>234</v>
      </c>
      <c r="C114" s="287">
        <v>4</v>
      </c>
      <c r="D114" s="292">
        <v>1</v>
      </c>
      <c r="E114" s="293" t="str">
        <f t="shared" si="0"/>
        <v>Drop</v>
      </c>
      <c r="F114" s="287" t="s">
        <v>438</v>
      </c>
      <c r="G114" s="296" t="s">
        <v>16</v>
      </c>
      <c r="H114" s="402" t="s">
        <v>111</v>
      </c>
      <c r="I114" s="24" t="s">
        <v>111</v>
      </c>
    </row>
    <row r="115" spans="1:9" ht="15.75" customHeight="1" x14ac:dyDescent="0.4">
      <c r="A115" s="339" t="s">
        <v>463</v>
      </c>
      <c r="B115" s="287" t="s">
        <v>14</v>
      </c>
      <c r="C115" s="287">
        <v>1</v>
      </c>
      <c r="D115" s="292">
        <v>0</v>
      </c>
      <c r="E115" s="293" t="str">
        <f t="shared" si="0"/>
        <v>Drop</v>
      </c>
      <c r="F115" s="287" t="s">
        <v>365</v>
      </c>
      <c r="G115" s="296" t="e">
        <v>#N/A</v>
      </c>
      <c r="H115" s="403"/>
      <c r="I115" s="24" t="e">
        <v>#N/A</v>
      </c>
    </row>
    <row r="116" spans="1:9" ht="15.75" hidden="1" customHeight="1" x14ac:dyDescent="0.25">
      <c r="A116" s="339" t="s">
        <v>464</v>
      </c>
      <c r="B116" s="287" t="s">
        <v>44</v>
      </c>
      <c r="C116" s="287">
        <v>3</v>
      </c>
      <c r="D116" s="292">
        <v>1</v>
      </c>
      <c r="E116" s="293" t="str">
        <f t="shared" si="0"/>
        <v>Drop</v>
      </c>
      <c r="F116" s="287" t="s">
        <v>451</v>
      </c>
      <c r="G116" s="287" t="s">
        <v>16</v>
      </c>
      <c r="H116" s="404" t="s">
        <v>0</v>
      </c>
      <c r="I116" s="24" t="e">
        <v>#N/A</v>
      </c>
    </row>
    <row r="117" spans="1:9" ht="15.75" hidden="1" customHeight="1" x14ac:dyDescent="0.25">
      <c r="A117" s="339" t="s">
        <v>465</v>
      </c>
      <c r="B117" s="287" t="s">
        <v>20</v>
      </c>
      <c r="C117" s="287">
        <v>2</v>
      </c>
      <c r="D117" s="292">
        <v>1</v>
      </c>
      <c r="E117" s="293" t="str">
        <f t="shared" si="0"/>
        <v>Drop</v>
      </c>
      <c r="F117" s="287" t="s">
        <v>389</v>
      </c>
      <c r="G117" s="287" t="s">
        <v>16</v>
      </c>
      <c r="H117" s="405" t="s">
        <v>55</v>
      </c>
      <c r="I117" s="24" t="e">
        <v>#N/A</v>
      </c>
    </row>
    <row r="118" spans="1:9" ht="15.75" hidden="1" customHeight="1" x14ac:dyDescent="0.25">
      <c r="A118" s="339" t="s">
        <v>466</v>
      </c>
      <c r="B118" s="287" t="s">
        <v>44</v>
      </c>
      <c r="C118" s="287">
        <v>1</v>
      </c>
      <c r="D118" s="292">
        <v>0</v>
      </c>
      <c r="E118" s="293" t="str">
        <f t="shared" si="0"/>
        <v>Drop</v>
      </c>
      <c r="F118" s="287" t="s">
        <v>365</v>
      </c>
      <c r="G118" s="287" t="s">
        <v>16</v>
      </c>
      <c r="H118" s="406"/>
      <c r="I118" s="24" t="e">
        <v>#N/A</v>
      </c>
    </row>
    <row r="119" spans="1:9" ht="15.75" customHeight="1" x14ac:dyDescent="0.25">
      <c r="A119" s="300" t="s">
        <v>105</v>
      </c>
      <c r="B119" s="287" t="s">
        <v>14</v>
      </c>
      <c r="C119" s="287">
        <v>1</v>
      </c>
      <c r="D119" s="292">
        <v>0</v>
      </c>
      <c r="E119" s="293" t="str">
        <f t="shared" si="0"/>
        <v>Drop</v>
      </c>
      <c r="F119" s="287" t="s">
        <v>365</v>
      </c>
      <c r="G119" s="287" t="s">
        <v>16</v>
      </c>
      <c r="H119" s="407"/>
      <c r="I119" s="24" t="e">
        <v>#N/A</v>
      </c>
    </row>
    <row r="120" spans="1:9" ht="15.75" hidden="1" customHeight="1" x14ac:dyDescent="0.25">
      <c r="A120" s="339" t="s">
        <v>467</v>
      </c>
      <c r="B120" s="287" t="s">
        <v>64</v>
      </c>
      <c r="C120" s="287">
        <v>1</v>
      </c>
      <c r="D120" s="292">
        <v>0</v>
      </c>
      <c r="E120" s="293" t="str">
        <f t="shared" si="0"/>
        <v>Drop</v>
      </c>
      <c r="F120" s="287" t="s">
        <v>365</v>
      </c>
      <c r="G120" s="287" t="s">
        <v>16</v>
      </c>
      <c r="H120" s="406"/>
      <c r="I120" s="24" t="e">
        <v>#N/A</v>
      </c>
    </row>
    <row r="121" spans="1:9" ht="15.75" customHeight="1" x14ac:dyDescent="0.25">
      <c r="A121" s="339" t="s">
        <v>468</v>
      </c>
      <c r="B121" s="287" t="s">
        <v>14</v>
      </c>
      <c r="C121" s="287">
        <v>1</v>
      </c>
      <c r="D121" s="292">
        <v>0</v>
      </c>
      <c r="E121" s="293" t="str">
        <f t="shared" si="0"/>
        <v>Drop</v>
      </c>
      <c r="F121" s="287" t="s">
        <v>365</v>
      </c>
      <c r="G121" s="287" t="s">
        <v>16</v>
      </c>
      <c r="H121" s="407"/>
      <c r="I121" s="24" t="e">
        <v>#N/A</v>
      </c>
    </row>
    <row r="122" spans="1:9" ht="15.75" customHeight="1" x14ac:dyDescent="0.25">
      <c r="A122" s="339" t="s">
        <v>469</v>
      </c>
      <c r="B122" s="287" t="s">
        <v>14</v>
      </c>
      <c r="C122" s="287">
        <v>1</v>
      </c>
      <c r="D122" s="292">
        <v>0</v>
      </c>
      <c r="E122" s="293" t="str">
        <f t="shared" si="0"/>
        <v>Drop</v>
      </c>
      <c r="F122" s="287" t="s">
        <v>434</v>
      </c>
      <c r="G122" s="287" t="s">
        <v>16</v>
      </c>
      <c r="H122" s="407"/>
      <c r="I122" s="24" t="e">
        <v>#N/A</v>
      </c>
    </row>
    <row r="123" spans="1:9" ht="15.75" hidden="1" customHeight="1" x14ac:dyDescent="0.25">
      <c r="A123" s="339" t="s">
        <v>470</v>
      </c>
      <c r="B123" s="287" t="s">
        <v>44</v>
      </c>
      <c r="C123" s="287">
        <v>1</v>
      </c>
      <c r="D123" s="292">
        <v>0</v>
      </c>
      <c r="E123" s="293" t="str">
        <f t="shared" si="0"/>
        <v>Drop</v>
      </c>
      <c r="F123" s="287" t="s">
        <v>434</v>
      </c>
      <c r="G123" s="287" t="s">
        <v>16</v>
      </c>
      <c r="H123" s="408"/>
      <c r="I123" s="24" t="e">
        <v>#N/A</v>
      </c>
    </row>
    <row r="124" spans="1:9" ht="15.75" hidden="1" customHeight="1" x14ac:dyDescent="0.25">
      <c r="A124" s="363" t="s">
        <v>170</v>
      </c>
      <c r="B124" s="287" t="s">
        <v>20</v>
      </c>
      <c r="C124" s="287">
        <v>1</v>
      </c>
      <c r="D124" s="292">
        <v>0</v>
      </c>
      <c r="E124" s="293" t="str">
        <f t="shared" si="0"/>
        <v>Drop</v>
      </c>
      <c r="F124" s="287" t="s">
        <v>365</v>
      </c>
      <c r="G124" s="287" t="s">
        <v>16</v>
      </c>
      <c r="H124" s="409"/>
      <c r="I124" s="24" t="e">
        <v>#N/A</v>
      </c>
    </row>
    <row r="125" spans="1:9" ht="15.75" customHeight="1" x14ac:dyDescent="0.4">
      <c r="A125" s="330" t="s">
        <v>471</v>
      </c>
      <c r="B125" s="287" t="s">
        <v>14</v>
      </c>
      <c r="C125" s="287">
        <v>1</v>
      </c>
      <c r="D125" s="292">
        <v>0</v>
      </c>
      <c r="E125" s="293" t="str">
        <f t="shared" si="0"/>
        <v>Drop</v>
      </c>
      <c r="F125" s="287" t="s">
        <v>434</v>
      </c>
      <c r="G125" s="296" t="s">
        <v>16</v>
      </c>
      <c r="H125" s="410"/>
      <c r="I125" s="24" t="e">
        <v>#N/A</v>
      </c>
    </row>
    <row r="126" spans="1:9" ht="15.75" customHeight="1" x14ac:dyDescent="0.4">
      <c r="A126" s="304" t="s">
        <v>472</v>
      </c>
      <c r="B126" s="287" t="s">
        <v>14</v>
      </c>
      <c r="C126" s="288">
        <v>1</v>
      </c>
      <c r="D126" s="292">
        <v>0</v>
      </c>
      <c r="E126" s="293" t="str">
        <f t="shared" si="0"/>
        <v>Drop</v>
      </c>
      <c r="F126" s="287" t="s">
        <v>365</v>
      </c>
      <c r="G126" s="296" t="s">
        <v>473</v>
      </c>
      <c r="H126" s="411"/>
      <c r="I126" s="24" t="e">
        <v>#N/A</v>
      </c>
    </row>
    <row r="127" spans="1:9" ht="15.75" hidden="1" customHeight="1" x14ac:dyDescent="0.4">
      <c r="A127" s="323" t="s">
        <v>474</v>
      </c>
      <c r="B127" s="287" t="s">
        <v>20</v>
      </c>
      <c r="C127" s="287">
        <v>2</v>
      </c>
      <c r="D127" s="292">
        <v>0</v>
      </c>
      <c r="E127" s="293" t="str">
        <f t="shared" si="0"/>
        <v>Drop</v>
      </c>
      <c r="F127" s="287" t="s">
        <v>362</v>
      </c>
      <c r="G127" s="296" t="s">
        <v>16</v>
      </c>
      <c r="H127" s="412"/>
      <c r="I127" s="24" t="e">
        <v>#N/A</v>
      </c>
    </row>
    <row r="128" spans="1:9" ht="15.75" customHeight="1" x14ac:dyDescent="0.4">
      <c r="A128" s="304" t="s">
        <v>475</v>
      </c>
      <c r="B128" s="287" t="s">
        <v>14</v>
      </c>
      <c r="C128" s="287">
        <v>1</v>
      </c>
      <c r="D128" s="292">
        <v>0</v>
      </c>
      <c r="E128" s="293" t="str">
        <f t="shared" si="0"/>
        <v>Drop</v>
      </c>
      <c r="F128" s="287" t="s">
        <v>365</v>
      </c>
      <c r="G128" s="296" t="s">
        <v>16</v>
      </c>
      <c r="H128" s="413"/>
      <c r="I128" s="24" t="e">
        <v>#N/A</v>
      </c>
    </row>
    <row r="129" spans="1:11" ht="15.75" customHeight="1" x14ac:dyDescent="0.4">
      <c r="A129" s="330" t="s">
        <v>476</v>
      </c>
      <c r="B129" s="287" t="s">
        <v>14</v>
      </c>
      <c r="C129" s="287">
        <v>1</v>
      </c>
      <c r="D129" s="292">
        <v>0</v>
      </c>
      <c r="E129" s="293" t="str">
        <f t="shared" si="0"/>
        <v>Drop</v>
      </c>
      <c r="F129" s="287" t="s">
        <v>365</v>
      </c>
      <c r="G129" s="296" t="s">
        <v>16</v>
      </c>
      <c r="H129" s="414"/>
      <c r="I129" s="24" t="e">
        <v>#N/A</v>
      </c>
      <c r="K129" s="27">
        <v>106</v>
      </c>
    </row>
    <row r="130" spans="1:11" ht="15.75" hidden="1" customHeight="1" x14ac:dyDescent="0.25">
      <c r="A130" s="330" t="s">
        <v>477</v>
      </c>
      <c r="B130" s="287" t="s">
        <v>44</v>
      </c>
      <c r="C130" s="287">
        <v>15</v>
      </c>
      <c r="D130" s="292">
        <v>3</v>
      </c>
      <c r="E130" s="293" t="str">
        <f t="shared" si="0"/>
        <v>Carry</v>
      </c>
      <c r="F130" s="287" t="s">
        <v>30</v>
      </c>
      <c r="G130" s="287" t="s">
        <v>16</v>
      </c>
      <c r="H130" s="415" t="s">
        <v>195</v>
      </c>
      <c r="I130" s="24" t="e">
        <v>#N/A</v>
      </c>
    </row>
    <row r="131" spans="1:11" ht="15.75" customHeight="1" x14ac:dyDescent="0.25">
      <c r="A131" s="304" t="s">
        <v>478</v>
      </c>
      <c r="B131" s="287" t="s">
        <v>14</v>
      </c>
      <c r="C131" s="287">
        <v>1</v>
      </c>
      <c r="D131" s="292">
        <v>0</v>
      </c>
      <c r="E131" s="293" t="str">
        <f t="shared" si="0"/>
        <v>Drop</v>
      </c>
      <c r="F131" s="287" t="s">
        <v>365</v>
      </c>
      <c r="G131" s="287" t="s">
        <v>413</v>
      </c>
      <c r="H131" s="416"/>
      <c r="I131" s="24" t="e">
        <v>#N/A</v>
      </c>
    </row>
    <row r="132" spans="1:11" ht="15.75" hidden="1" customHeight="1" x14ac:dyDescent="0.4">
      <c r="A132" s="300" t="s">
        <v>479</v>
      </c>
      <c r="B132" s="287" t="s">
        <v>20</v>
      </c>
      <c r="C132" s="287">
        <v>2</v>
      </c>
      <c r="D132" s="292">
        <v>1</v>
      </c>
      <c r="E132" s="293" t="str">
        <f t="shared" si="0"/>
        <v>Drop</v>
      </c>
      <c r="F132" s="287" t="s">
        <v>389</v>
      </c>
      <c r="G132" s="296" t="s">
        <v>16</v>
      </c>
      <c r="H132" s="417" t="s">
        <v>480</v>
      </c>
      <c r="I132" s="24" t="s">
        <v>57</v>
      </c>
    </row>
    <row r="133" spans="1:11" ht="15.75" customHeight="1" x14ac:dyDescent="0.4">
      <c r="A133" s="304" t="s">
        <v>481</v>
      </c>
      <c r="B133" s="287" t="s">
        <v>14</v>
      </c>
      <c r="C133" s="287">
        <v>1</v>
      </c>
      <c r="D133" s="292">
        <v>0</v>
      </c>
      <c r="E133" s="293" t="str">
        <f t="shared" si="0"/>
        <v>Drop</v>
      </c>
      <c r="F133" s="287" t="s">
        <v>434</v>
      </c>
      <c r="G133" s="296" t="s">
        <v>16</v>
      </c>
      <c r="H133" s="416"/>
      <c r="I133" s="24" t="e">
        <v>#N/A</v>
      </c>
    </row>
    <row r="134" spans="1:11" ht="15.75" hidden="1" customHeight="1" x14ac:dyDescent="0.25">
      <c r="A134" s="304" t="s">
        <v>482</v>
      </c>
      <c r="B134" s="287" t="s">
        <v>64</v>
      </c>
      <c r="C134" s="287">
        <v>3</v>
      </c>
      <c r="D134" s="292">
        <v>0</v>
      </c>
      <c r="E134" s="293" t="str">
        <f t="shared" si="0"/>
        <v>Drop</v>
      </c>
      <c r="F134" s="287" t="s">
        <v>441</v>
      </c>
      <c r="G134" s="287" t="s">
        <v>16</v>
      </c>
      <c r="H134" s="418"/>
      <c r="I134" s="24" t="e">
        <v>#N/A</v>
      </c>
    </row>
    <row r="135" spans="1:11" ht="15.75" hidden="1" customHeight="1" x14ac:dyDescent="0.4">
      <c r="A135" s="304" t="s">
        <v>483</v>
      </c>
      <c r="B135" s="287" t="s">
        <v>20</v>
      </c>
      <c r="C135" s="287">
        <v>1</v>
      </c>
      <c r="D135" s="292">
        <v>0</v>
      </c>
      <c r="E135" s="293" t="str">
        <f t="shared" si="0"/>
        <v>Drop</v>
      </c>
      <c r="F135" s="287" t="s">
        <v>365</v>
      </c>
      <c r="G135" s="296" t="s">
        <v>16</v>
      </c>
      <c r="H135" s="413"/>
      <c r="I135" s="24" t="e">
        <v>#N/A</v>
      </c>
    </row>
    <row r="136" spans="1:11" ht="15.75" hidden="1" customHeight="1" x14ac:dyDescent="0.4">
      <c r="A136" s="304" t="s">
        <v>85</v>
      </c>
      <c r="B136" s="287" t="s">
        <v>20</v>
      </c>
      <c r="C136" s="287">
        <v>1</v>
      </c>
      <c r="D136" s="292">
        <v>0</v>
      </c>
      <c r="E136" s="293" t="str">
        <f t="shared" si="0"/>
        <v>Drop</v>
      </c>
      <c r="F136" s="287" t="s">
        <v>365</v>
      </c>
      <c r="G136" s="296" t="s">
        <v>16</v>
      </c>
      <c r="H136" s="413"/>
      <c r="I136" s="24" t="e">
        <v>#N/A</v>
      </c>
    </row>
    <row r="137" spans="1:11" ht="15.75" hidden="1" customHeight="1" x14ac:dyDescent="0.4">
      <c r="A137" s="304" t="s">
        <v>484</v>
      </c>
      <c r="B137" s="287" t="s">
        <v>20</v>
      </c>
      <c r="C137" s="287">
        <v>4</v>
      </c>
      <c r="D137" s="292">
        <v>1</v>
      </c>
      <c r="E137" s="293" t="str">
        <f t="shared" si="0"/>
        <v>Drop</v>
      </c>
      <c r="F137" s="287" t="s">
        <v>438</v>
      </c>
      <c r="G137" s="296" t="s">
        <v>16</v>
      </c>
      <c r="H137" s="411" t="s">
        <v>232</v>
      </c>
      <c r="I137" s="24" t="e">
        <v>#N/A</v>
      </c>
    </row>
    <row r="138" spans="1:11" ht="15.75" customHeight="1" x14ac:dyDescent="0.4">
      <c r="A138" s="304" t="s">
        <v>213</v>
      </c>
      <c r="B138" s="287" t="s">
        <v>14</v>
      </c>
      <c r="C138" s="287">
        <v>1</v>
      </c>
      <c r="D138" s="292">
        <v>0</v>
      </c>
      <c r="E138" s="293" t="str">
        <f t="shared" si="0"/>
        <v>Drop</v>
      </c>
      <c r="F138" s="287" t="s">
        <v>434</v>
      </c>
      <c r="G138" s="296" t="s">
        <v>16</v>
      </c>
      <c r="H138" s="410"/>
      <c r="I138" s="24" t="e">
        <v>#N/A</v>
      </c>
    </row>
    <row r="139" spans="1:11" ht="15.75" customHeight="1" x14ac:dyDescent="0.4">
      <c r="A139" s="304" t="s">
        <v>485</v>
      </c>
      <c r="B139" s="287" t="s">
        <v>14</v>
      </c>
      <c r="C139" s="287">
        <v>1</v>
      </c>
      <c r="D139" s="292">
        <v>0</v>
      </c>
      <c r="E139" s="293" t="str">
        <f t="shared" si="0"/>
        <v>Drop</v>
      </c>
      <c r="F139" s="287" t="s">
        <v>365</v>
      </c>
      <c r="G139" s="296" t="s">
        <v>16</v>
      </c>
      <c r="H139" s="410"/>
      <c r="I139" s="24" t="e">
        <v>#N/A</v>
      </c>
    </row>
    <row r="140" spans="1:11" ht="15.75" customHeight="1" x14ac:dyDescent="0.25">
      <c r="A140" s="304" t="s">
        <v>486</v>
      </c>
      <c r="B140" s="287" t="s">
        <v>14</v>
      </c>
      <c r="C140" s="287">
        <v>1</v>
      </c>
      <c r="D140" s="292">
        <v>0</v>
      </c>
      <c r="E140" s="293" t="str">
        <f t="shared" si="0"/>
        <v>Drop</v>
      </c>
      <c r="F140" s="287" t="s">
        <v>365</v>
      </c>
      <c r="G140" s="287" t="s">
        <v>16</v>
      </c>
      <c r="H140" s="415"/>
      <c r="I140" s="24" t="e">
        <v>#N/A</v>
      </c>
    </row>
    <row r="141" spans="1:11" ht="15.75" hidden="1" customHeight="1" x14ac:dyDescent="0.4">
      <c r="A141" s="304" t="s">
        <v>487</v>
      </c>
      <c r="B141" s="287" t="s">
        <v>20</v>
      </c>
      <c r="C141" s="287">
        <v>1</v>
      </c>
      <c r="D141" s="292">
        <v>0</v>
      </c>
      <c r="E141" s="293" t="str">
        <f t="shared" si="0"/>
        <v>Drop</v>
      </c>
      <c r="F141" s="287" t="s">
        <v>434</v>
      </c>
      <c r="G141" s="296" t="s">
        <v>16</v>
      </c>
      <c r="H141" s="416"/>
      <c r="I141" s="24" t="e">
        <v>#N/A</v>
      </c>
    </row>
    <row r="142" spans="1:11" ht="15.75" hidden="1" customHeight="1" x14ac:dyDescent="0.4">
      <c r="A142" s="304" t="s">
        <v>488</v>
      </c>
      <c r="B142" s="287" t="s">
        <v>20</v>
      </c>
      <c r="C142" s="287">
        <v>1</v>
      </c>
      <c r="D142" s="292">
        <v>0</v>
      </c>
      <c r="E142" s="293" t="str">
        <f t="shared" si="0"/>
        <v>Drop</v>
      </c>
      <c r="F142" s="287" t="s">
        <v>434</v>
      </c>
      <c r="G142" s="296" t="s">
        <v>16</v>
      </c>
      <c r="H142" s="416"/>
      <c r="I142" s="24" t="e">
        <v>#N/A</v>
      </c>
    </row>
    <row r="143" spans="1:11" ht="15.75" hidden="1" customHeight="1" x14ac:dyDescent="0.4">
      <c r="A143" s="334" t="s">
        <v>489</v>
      </c>
      <c r="B143" s="287" t="s">
        <v>64</v>
      </c>
      <c r="C143" s="287">
        <v>2</v>
      </c>
      <c r="D143" s="292">
        <v>1</v>
      </c>
      <c r="E143" s="293" t="str">
        <f t="shared" si="0"/>
        <v>Drop</v>
      </c>
      <c r="F143" s="287" t="s">
        <v>389</v>
      </c>
      <c r="G143" s="296" t="s">
        <v>16</v>
      </c>
      <c r="H143" s="417" t="s">
        <v>197</v>
      </c>
      <c r="I143" s="24" t="s">
        <v>197</v>
      </c>
    </row>
    <row r="144" spans="1:11" ht="15.75" hidden="1" customHeight="1" x14ac:dyDescent="0.25">
      <c r="A144" s="330" t="s">
        <v>490</v>
      </c>
      <c r="B144" s="287" t="s">
        <v>234</v>
      </c>
      <c r="C144" s="287">
        <v>0.5</v>
      </c>
      <c r="D144" s="292">
        <v>0</v>
      </c>
      <c r="E144" s="293" t="str">
        <f t="shared" si="0"/>
        <v>Drop</v>
      </c>
      <c r="F144" s="287" t="s">
        <v>365</v>
      </c>
      <c r="G144" s="287" t="s">
        <v>16</v>
      </c>
      <c r="H144" s="415"/>
      <c r="I144" s="24" t="e">
        <v>#N/A</v>
      </c>
    </row>
    <row r="145" spans="1:11" ht="15.75" hidden="1" customHeight="1" x14ac:dyDescent="0.4">
      <c r="A145" s="363" t="s">
        <v>491</v>
      </c>
      <c r="B145" s="287" t="s">
        <v>20</v>
      </c>
      <c r="C145" s="287">
        <v>2</v>
      </c>
      <c r="D145" s="292">
        <v>1</v>
      </c>
      <c r="E145" s="293" t="str">
        <f t="shared" si="0"/>
        <v>Drop</v>
      </c>
      <c r="F145" s="287" t="s">
        <v>389</v>
      </c>
      <c r="G145" s="296" t="s">
        <v>16</v>
      </c>
      <c r="H145" s="417" t="s">
        <v>111</v>
      </c>
      <c r="I145" s="24" t="s">
        <v>111</v>
      </c>
    </row>
    <row r="146" spans="1:11" ht="15.75" hidden="1" customHeight="1" x14ac:dyDescent="0.25">
      <c r="A146" s="363" t="s">
        <v>492</v>
      </c>
      <c r="B146" s="287" t="s">
        <v>64</v>
      </c>
      <c r="C146" s="287">
        <v>5</v>
      </c>
      <c r="D146" s="292">
        <v>0</v>
      </c>
      <c r="E146" s="293" t="str">
        <f t="shared" si="0"/>
        <v>Drop</v>
      </c>
      <c r="F146" s="287" t="s">
        <v>423</v>
      </c>
      <c r="G146" s="287" t="s">
        <v>16</v>
      </c>
      <c r="H146" s="419"/>
      <c r="I146" s="24" t="e">
        <v>#N/A</v>
      </c>
    </row>
    <row r="147" spans="1:11" ht="15.75" hidden="1" customHeight="1" x14ac:dyDescent="0.4">
      <c r="A147" s="320" t="s">
        <v>493</v>
      </c>
      <c r="B147" s="287" t="s">
        <v>20</v>
      </c>
      <c r="C147" s="287">
        <v>2</v>
      </c>
      <c r="D147" s="292">
        <v>1</v>
      </c>
      <c r="E147" s="293" t="str">
        <f t="shared" si="0"/>
        <v>Drop</v>
      </c>
      <c r="F147" s="287" t="s">
        <v>389</v>
      </c>
      <c r="G147" s="296" t="s">
        <v>16</v>
      </c>
      <c r="H147" s="417" t="s">
        <v>156</v>
      </c>
      <c r="I147" s="24" t="s">
        <v>156</v>
      </c>
      <c r="K147" s="27">
        <v>34</v>
      </c>
    </row>
    <row r="148" spans="1:11" ht="15.75" customHeight="1" x14ac:dyDescent="0.25">
      <c r="A148" s="339" t="s">
        <v>494</v>
      </c>
      <c r="B148" s="287" t="s">
        <v>14</v>
      </c>
      <c r="C148" s="287">
        <v>1</v>
      </c>
      <c r="D148" s="292">
        <v>0</v>
      </c>
      <c r="E148" s="293" t="str">
        <f t="shared" si="0"/>
        <v>Drop</v>
      </c>
      <c r="F148" s="287" t="s">
        <v>365</v>
      </c>
      <c r="G148" s="287" t="s">
        <v>16</v>
      </c>
      <c r="H148" s="420"/>
      <c r="I148" s="24" t="e">
        <v>#N/A</v>
      </c>
    </row>
    <row r="149" spans="1:11" ht="15.75" hidden="1" customHeight="1" x14ac:dyDescent="0.25">
      <c r="A149" s="340" t="s">
        <v>495</v>
      </c>
      <c r="B149" s="287" t="s">
        <v>20</v>
      </c>
      <c r="C149" s="287">
        <v>6</v>
      </c>
      <c r="D149" s="292">
        <v>2</v>
      </c>
      <c r="E149" s="293" t="str">
        <f t="shared" si="0"/>
        <v>Carry</v>
      </c>
      <c r="F149" s="287" t="s">
        <v>87</v>
      </c>
      <c r="G149" s="287" t="s">
        <v>16</v>
      </c>
      <c r="H149" s="421" t="s">
        <v>232</v>
      </c>
      <c r="I149" s="24" t="e">
        <v>#N/A</v>
      </c>
    </row>
    <row r="150" spans="1:11" ht="15.75" hidden="1" customHeight="1" x14ac:dyDescent="0.25">
      <c r="A150" s="340" t="s">
        <v>496</v>
      </c>
      <c r="B150" s="287" t="s">
        <v>20</v>
      </c>
      <c r="C150" s="287">
        <v>1</v>
      </c>
      <c r="D150" s="292">
        <v>0</v>
      </c>
      <c r="E150" s="293" t="str">
        <f t="shared" si="0"/>
        <v>Drop</v>
      </c>
      <c r="F150" s="287" t="s">
        <v>365</v>
      </c>
      <c r="G150" s="287" t="s">
        <v>16</v>
      </c>
      <c r="H150" s="422"/>
      <c r="I150" s="24" t="e">
        <v>#N/A</v>
      </c>
    </row>
    <row r="151" spans="1:11" ht="15.75" hidden="1" customHeight="1" x14ac:dyDescent="0.25">
      <c r="A151" s="340" t="s">
        <v>497</v>
      </c>
      <c r="B151" s="287" t="s">
        <v>20</v>
      </c>
      <c r="C151" s="287">
        <v>1</v>
      </c>
      <c r="D151" s="292">
        <v>0</v>
      </c>
      <c r="E151" s="293" t="str">
        <f t="shared" si="0"/>
        <v>Drop</v>
      </c>
      <c r="F151" s="287" t="s">
        <v>365</v>
      </c>
      <c r="G151" s="287" t="s">
        <v>16</v>
      </c>
      <c r="H151" s="345"/>
      <c r="I151" s="24" t="e">
        <v>#N/A</v>
      </c>
    </row>
    <row r="152" spans="1:11" ht="15.75" hidden="1" customHeight="1" x14ac:dyDescent="0.4">
      <c r="A152" s="340" t="s">
        <v>219</v>
      </c>
      <c r="B152" s="287" t="s">
        <v>44</v>
      </c>
      <c r="C152" s="287">
        <v>1</v>
      </c>
      <c r="D152" s="292">
        <v>0</v>
      </c>
      <c r="E152" s="293" t="str">
        <f t="shared" si="0"/>
        <v>Drop</v>
      </c>
      <c r="F152" s="287" t="s">
        <v>365</v>
      </c>
      <c r="G152" s="296" t="e">
        <v>#N/A</v>
      </c>
      <c r="H152" s="423"/>
      <c r="I152" s="24" t="e">
        <v>#N/A</v>
      </c>
    </row>
    <row r="153" spans="1:11" ht="15.75" hidden="1" customHeight="1" x14ac:dyDescent="0.25">
      <c r="A153" s="340" t="s">
        <v>120</v>
      </c>
      <c r="B153" s="287" t="s">
        <v>64</v>
      </c>
      <c r="C153" s="287">
        <v>14</v>
      </c>
      <c r="D153" s="292">
        <v>3</v>
      </c>
      <c r="E153" s="293" t="str">
        <f t="shared" si="0"/>
        <v>Carry</v>
      </c>
      <c r="F153" s="287" t="s">
        <v>46</v>
      </c>
      <c r="G153" s="287" t="s">
        <v>16</v>
      </c>
      <c r="H153" s="424" t="s">
        <v>109</v>
      </c>
      <c r="I153" s="24" t="e">
        <v>#N/A</v>
      </c>
    </row>
    <row r="154" spans="1:11" ht="15.75" hidden="1" customHeight="1" x14ac:dyDescent="0.25">
      <c r="A154" s="340" t="s">
        <v>126</v>
      </c>
      <c r="B154" s="287" t="s">
        <v>20</v>
      </c>
      <c r="C154" s="287">
        <v>1</v>
      </c>
      <c r="D154" s="292">
        <v>0</v>
      </c>
      <c r="E154" s="293" t="str">
        <f t="shared" si="0"/>
        <v>Drop</v>
      </c>
      <c r="F154" s="287" t="s">
        <v>365</v>
      </c>
      <c r="G154" s="287" t="s">
        <v>16</v>
      </c>
      <c r="H154" s="420"/>
      <c r="I154" s="24" t="e">
        <v>#N/A</v>
      </c>
    </row>
    <row r="155" spans="1:11" ht="15.75" hidden="1" customHeight="1" x14ac:dyDescent="0.4">
      <c r="A155" s="340" t="s">
        <v>216</v>
      </c>
      <c r="B155" s="287" t="s">
        <v>20</v>
      </c>
      <c r="C155" s="287">
        <v>1</v>
      </c>
      <c r="D155" s="292">
        <v>0</v>
      </c>
      <c r="E155" s="293" t="str">
        <f t="shared" si="0"/>
        <v>Drop</v>
      </c>
      <c r="F155" s="287" t="s">
        <v>365</v>
      </c>
      <c r="G155" s="296" t="s">
        <v>16</v>
      </c>
      <c r="H155" s="425"/>
      <c r="I155" s="24" t="e">
        <v>#N/A</v>
      </c>
    </row>
    <row r="156" spans="1:11" ht="15.75" hidden="1" customHeight="1" x14ac:dyDescent="0.25">
      <c r="A156" s="340" t="s">
        <v>139</v>
      </c>
      <c r="B156" s="287" t="s">
        <v>20</v>
      </c>
      <c r="C156" s="287">
        <v>1</v>
      </c>
      <c r="D156" s="292">
        <v>0</v>
      </c>
      <c r="E156" s="293" t="str">
        <f t="shared" si="0"/>
        <v>Drop</v>
      </c>
      <c r="F156" s="287" t="s">
        <v>365</v>
      </c>
      <c r="G156" s="287" t="s">
        <v>16</v>
      </c>
      <c r="H156" s="420"/>
      <c r="I156" s="24" t="e">
        <v>#N/A</v>
      </c>
    </row>
    <row r="157" spans="1:11" ht="15.75" hidden="1" customHeight="1" x14ac:dyDescent="0.4">
      <c r="A157" s="337" t="s">
        <v>498</v>
      </c>
      <c r="B157" s="287" t="s">
        <v>234</v>
      </c>
      <c r="C157" s="287">
        <v>2</v>
      </c>
      <c r="D157" s="292">
        <v>1</v>
      </c>
      <c r="E157" s="293" t="str">
        <f t="shared" si="0"/>
        <v>Drop</v>
      </c>
      <c r="F157" s="287" t="s">
        <v>389</v>
      </c>
      <c r="G157" s="296" t="s">
        <v>16</v>
      </c>
      <c r="H157" s="426" t="s">
        <v>156</v>
      </c>
      <c r="I157" s="24" t="s">
        <v>156</v>
      </c>
    </row>
    <row r="158" spans="1:11" ht="15.75" hidden="1" customHeight="1" x14ac:dyDescent="0.4">
      <c r="A158" s="340" t="s">
        <v>218</v>
      </c>
      <c r="B158" s="287" t="s">
        <v>20</v>
      </c>
      <c r="C158" s="287">
        <v>8</v>
      </c>
      <c r="D158" s="292">
        <v>2</v>
      </c>
      <c r="E158" s="293" t="str">
        <f t="shared" si="0"/>
        <v>Carry</v>
      </c>
      <c r="F158" s="287" t="s">
        <v>143</v>
      </c>
      <c r="G158" s="296" t="s">
        <v>16</v>
      </c>
      <c r="H158" s="425" t="s">
        <v>232</v>
      </c>
      <c r="I158" s="24" t="e">
        <v>#N/A</v>
      </c>
    </row>
    <row r="159" spans="1:11" ht="15.75" hidden="1" customHeight="1" x14ac:dyDescent="0.4">
      <c r="A159" s="300" t="s">
        <v>455</v>
      </c>
      <c r="B159" s="287" t="s">
        <v>64</v>
      </c>
      <c r="C159" s="287">
        <v>0</v>
      </c>
      <c r="D159" s="292">
        <v>0</v>
      </c>
      <c r="E159" s="293" t="str">
        <f t="shared" si="0"/>
        <v>Drop</v>
      </c>
      <c r="F159" s="287" t="s">
        <v>365</v>
      </c>
      <c r="G159" s="296" t="s">
        <v>499</v>
      </c>
      <c r="H159" s="427"/>
      <c r="I159" s="24" t="e">
        <v>#N/A</v>
      </c>
    </row>
    <row r="160" spans="1:11" ht="15.75" hidden="1" customHeight="1" x14ac:dyDescent="0.4">
      <c r="A160" s="340" t="s">
        <v>500</v>
      </c>
      <c r="B160" s="287" t="s">
        <v>234</v>
      </c>
      <c r="C160" s="288">
        <v>0</v>
      </c>
      <c r="D160" s="292">
        <v>0</v>
      </c>
      <c r="E160" s="293" t="str">
        <f t="shared" si="0"/>
        <v>Drop</v>
      </c>
      <c r="F160" s="287" t="s">
        <v>365</v>
      </c>
      <c r="G160" s="296" t="s">
        <v>50</v>
      </c>
      <c r="H160" s="428"/>
      <c r="I160" s="24" t="e">
        <v>#N/A</v>
      </c>
    </row>
    <row r="161" spans="1:9" ht="15.75" hidden="1" customHeight="1" x14ac:dyDescent="0.25">
      <c r="A161" s="340" t="s">
        <v>501</v>
      </c>
      <c r="B161" s="287" t="s">
        <v>20</v>
      </c>
      <c r="C161" s="287">
        <v>1</v>
      </c>
      <c r="D161" s="292">
        <v>0</v>
      </c>
      <c r="E161" s="293" t="str">
        <f t="shared" si="0"/>
        <v>Drop</v>
      </c>
      <c r="F161" s="287" t="s">
        <v>365</v>
      </c>
      <c r="G161" s="287" t="s">
        <v>16</v>
      </c>
      <c r="H161" s="424"/>
      <c r="I161" s="24" t="e">
        <v>#N/A</v>
      </c>
    </row>
    <row r="162" spans="1:9" ht="15.75" hidden="1" customHeight="1" x14ac:dyDescent="0.25">
      <c r="A162" s="360" t="s">
        <v>502</v>
      </c>
      <c r="B162" s="287" t="s">
        <v>64</v>
      </c>
      <c r="C162" s="287">
        <v>2</v>
      </c>
      <c r="D162" s="292">
        <v>1</v>
      </c>
      <c r="E162" s="293" t="str">
        <f t="shared" si="0"/>
        <v>Drop</v>
      </c>
      <c r="F162" s="287" t="s">
        <v>389</v>
      </c>
      <c r="G162" s="287" t="s">
        <v>16</v>
      </c>
      <c r="H162" s="429" t="s">
        <v>2</v>
      </c>
      <c r="I162" s="24" t="s">
        <v>2</v>
      </c>
    </row>
    <row r="163" spans="1:9" ht="15.75" hidden="1" customHeight="1" x14ac:dyDescent="0.4">
      <c r="A163" s="300" t="s">
        <v>503</v>
      </c>
      <c r="B163" s="287" t="s">
        <v>44</v>
      </c>
      <c r="C163" s="287">
        <v>1</v>
      </c>
      <c r="D163" s="292">
        <v>0</v>
      </c>
      <c r="E163" s="293" t="str">
        <f t="shared" si="0"/>
        <v>Drop</v>
      </c>
      <c r="F163" s="287" t="s">
        <v>365</v>
      </c>
      <c r="G163" s="296" t="s">
        <v>16</v>
      </c>
      <c r="H163" s="430"/>
      <c r="I163" s="24" t="e">
        <v>#N/A</v>
      </c>
    </row>
    <row r="164" spans="1:9" ht="15.75" customHeight="1" x14ac:dyDescent="0.4">
      <c r="A164" s="431" t="s">
        <v>472</v>
      </c>
      <c r="B164" s="287" t="s">
        <v>14</v>
      </c>
      <c r="C164" s="287">
        <v>1</v>
      </c>
      <c r="D164" s="292">
        <v>0</v>
      </c>
      <c r="E164" s="293" t="str">
        <f t="shared" si="0"/>
        <v>Drop</v>
      </c>
      <c r="F164" s="287" t="s">
        <v>365</v>
      </c>
      <c r="G164" s="296" t="s">
        <v>473</v>
      </c>
      <c r="H164" s="345"/>
      <c r="I164" s="24" t="e">
        <v>#N/A</v>
      </c>
    </row>
    <row r="165" spans="1:9" ht="15.75" customHeight="1" x14ac:dyDescent="0.25">
      <c r="A165" s="340" t="s">
        <v>504</v>
      </c>
      <c r="B165" s="287" t="s">
        <v>14</v>
      </c>
      <c r="C165" s="288">
        <v>0</v>
      </c>
      <c r="D165" s="292">
        <v>0</v>
      </c>
      <c r="E165" s="293" t="str">
        <f t="shared" si="0"/>
        <v>Drop</v>
      </c>
      <c r="F165" s="287" t="s">
        <v>365</v>
      </c>
      <c r="G165" s="287" t="s">
        <v>50</v>
      </c>
      <c r="H165" s="377"/>
      <c r="I165" s="24" t="e">
        <v>#N/A</v>
      </c>
    </row>
    <row r="166" spans="1:9" ht="15.75" hidden="1" customHeight="1" x14ac:dyDescent="0.4">
      <c r="A166" s="340" t="s">
        <v>505</v>
      </c>
      <c r="B166" s="287" t="s">
        <v>44</v>
      </c>
      <c r="C166" s="288">
        <v>0</v>
      </c>
      <c r="D166" s="292">
        <v>0</v>
      </c>
      <c r="E166" s="293" t="str">
        <f t="shared" si="0"/>
        <v>Drop</v>
      </c>
      <c r="F166" s="287" t="s">
        <v>434</v>
      </c>
      <c r="G166" s="296" t="s">
        <v>50</v>
      </c>
      <c r="H166" s="359"/>
      <c r="I166" s="24" t="e">
        <v>#N/A</v>
      </c>
    </row>
    <row r="167" spans="1:9" ht="15.75" hidden="1" customHeight="1" x14ac:dyDescent="0.4">
      <c r="A167" s="432" t="s">
        <v>506</v>
      </c>
      <c r="B167" s="319" t="s">
        <v>234</v>
      </c>
      <c r="C167" s="433">
        <v>0</v>
      </c>
      <c r="D167" s="292">
        <v>0</v>
      </c>
      <c r="E167" s="293" t="str">
        <f t="shared" si="0"/>
        <v>Drop</v>
      </c>
      <c r="F167" s="319" t="s">
        <v>434</v>
      </c>
      <c r="G167" s="296" t="s">
        <v>50</v>
      </c>
      <c r="H167" s="359"/>
      <c r="I167" s="24" t="e">
        <v>#N/A</v>
      </c>
    </row>
    <row r="168" spans="1:9" ht="15.75" hidden="1" customHeight="1" x14ac:dyDescent="0.25">
      <c r="A168" s="300" t="s">
        <v>507</v>
      </c>
      <c r="B168" s="287" t="s">
        <v>64</v>
      </c>
      <c r="C168" s="287">
        <v>0</v>
      </c>
      <c r="D168" s="292">
        <v>0</v>
      </c>
      <c r="E168" s="293" t="str">
        <f t="shared" si="0"/>
        <v>Drop</v>
      </c>
      <c r="F168" s="287" t="s">
        <v>434</v>
      </c>
      <c r="G168" s="342" t="s">
        <v>50</v>
      </c>
      <c r="H168" s="359"/>
      <c r="I168" s="24" t="e">
        <v>#N/A</v>
      </c>
    </row>
    <row r="169" spans="1:9" ht="15.75" hidden="1" customHeight="1" x14ac:dyDescent="0.4">
      <c r="A169" s="300" t="s">
        <v>179</v>
      </c>
      <c r="B169" s="287" t="s">
        <v>64</v>
      </c>
      <c r="C169" s="287">
        <v>0</v>
      </c>
      <c r="D169" s="292">
        <v>0</v>
      </c>
      <c r="E169" s="293" t="str">
        <f t="shared" si="0"/>
        <v>Drop</v>
      </c>
      <c r="F169" s="287" t="s">
        <v>508</v>
      </c>
      <c r="G169" s="296" t="e">
        <v>#N/A</v>
      </c>
      <c r="H169" s="359"/>
      <c r="I169" s="24" t="e">
        <v>#N/A</v>
      </c>
    </row>
    <row r="170" spans="1:9" ht="15.75" hidden="1" customHeight="1" x14ac:dyDescent="0.25">
      <c r="A170" s="300" t="s">
        <v>509</v>
      </c>
      <c r="B170" s="287" t="s">
        <v>44</v>
      </c>
      <c r="C170" s="287">
        <v>3</v>
      </c>
      <c r="D170" s="292">
        <v>1</v>
      </c>
      <c r="E170" s="293" t="str">
        <f t="shared" si="0"/>
        <v>Drop</v>
      </c>
      <c r="F170" s="287" t="s">
        <v>451</v>
      </c>
      <c r="G170" s="287" t="e">
        <v>#N/A</v>
      </c>
      <c r="H170" s="434" t="s">
        <v>111</v>
      </c>
      <c r="I170" s="24" t="s">
        <v>111</v>
      </c>
    </row>
    <row r="171" spans="1:9" ht="15.75" hidden="1" customHeight="1" x14ac:dyDescent="0.4">
      <c r="A171" s="363" t="s">
        <v>510</v>
      </c>
      <c r="B171" s="287" t="s">
        <v>20</v>
      </c>
      <c r="C171" s="287">
        <v>1</v>
      </c>
      <c r="D171" s="292">
        <v>0</v>
      </c>
      <c r="E171" s="293" t="str">
        <f t="shared" si="0"/>
        <v>Drop</v>
      </c>
      <c r="F171" s="287" t="s">
        <v>511</v>
      </c>
      <c r="G171" s="296" t="s">
        <v>16</v>
      </c>
      <c r="H171" s="435"/>
      <c r="I171" s="24" t="e">
        <v>#N/A</v>
      </c>
    </row>
    <row r="172" spans="1:9" ht="15.75" customHeight="1" x14ac:dyDescent="0.4">
      <c r="A172" s="323" t="s">
        <v>512</v>
      </c>
      <c r="B172" s="287" t="s">
        <v>14</v>
      </c>
      <c r="C172" s="288">
        <v>0</v>
      </c>
      <c r="D172" s="292">
        <v>0</v>
      </c>
      <c r="E172" s="293" t="str">
        <f t="shared" si="0"/>
        <v>Drop</v>
      </c>
      <c r="F172" s="287" t="s">
        <v>365</v>
      </c>
      <c r="G172" s="296" t="s">
        <v>50</v>
      </c>
      <c r="H172" s="436"/>
      <c r="I172" s="24" t="e">
        <v>#N/A</v>
      </c>
    </row>
    <row r="173" spans="1:9" ht="15.75" customHeight="1" x14ac:dyDescent="0.4">
      <c r="A173" s="323" t="s">
        <v>513</v>
      </c>
      <c r="B173" s="287" t="s">
        <v>14</v>
      </c>
      <c r="C173" s="288">
        <v>0</v>
      </c>
      <c r="D173" s="292">
        <v>0</v>
      </c>
      <c r="E173" s="293" t="str">
        <f t="shared" si="0"/>
        <v>Drop</v>
      </c>
      <c r="F173" s="287" t="s">
        <v>365</v>
      </c>
      <c r="G173" s="296" t="s">
        <v>50</v>
      </c>
      <c r="H173" s="437"/>
      <c r="I173" s="24" t="e">
        <v>#N/A</v>
      </c>
    </row>
    <row r="174" spans="1:9" ht="15.75" customHeight="1" x14ac:dyDescent="0.25">
      <c r="A174" s="300" t="s">
        <v>478</v>
      </c>
      <c r="B174" s="287" t="s">
        <v>14</v>
      </c>
      <c r="C174" s="287">
        <v>0</v>
      </c>
      <c r="D174" s="292">
        <v>0</v>
      </c>
      <c r="E174" s="293" t="str">
        <f t="shared" si="0"/>
        <v>Drop</v>
      </c>
      <c r="F174" s="287" t="s">
        <v>365</v>
      </c>
      <c r="G174" s="287" t="s">
        <v>413</v>
      </c>
      <c r="H174" s="438"/>
      <c r="I174" s="24" t="e">
        <v>#N/A</v>
      </c>
    </row>
    <row r="175" spans="1:9" ht="15.75" customHeight="1" x14ac:dyDescent="0.4">
      <c r="A175" s="323" t="s">
        <v>514</v>
      </c>
      <c r="B175" s="287" t="s">
        <v>14</v>
      </c>
      <c r="C175" s="288">
        <v>0</v>
      </c>
      <c r="D175" s="292">
        <v>0</v>
      </c>
      <c r="E175" s="293" t="str">
        <f t="shared" si="0"/>
        <v>Drop</v>
      </c>
      <c r="F175" s="287" t="s">
        <v>434</v>
      </c>
      <c r="G175" s="296" t="s">
        <v>50</v>
      </c>
      <c r="H175" s="439"/>
      <c r="I175" s="24" t="e">
        <v>#N/A</v>
      </c>
    </row>
    <row r="176" spans="1:9" ht="15.75" hidden="1" customHeight="1" x14ac:dyDescent="0.25">
      <c r="A176" s="323" t="s">
        <v>515</v>
      </c>
      <c r="B176" s="287" t="s">
        <v>20</v>
      </c>
      <c r="C176" s="287">
        <v>1</v>
      </c>
      <c r="D176" s="292">
        <v>0</v>
      </c>
      <c r="E176" s="293" t="str">
        <f t="shared" si="0"/>
        <v>Drop</v>
      </c>
      <c r="F176" s="287" t="s">
        <v>434</v>
      </c>
      <c r="G176" s="287" t="s">
        <v>16</v>
      </c>
      <c r="H176" s="440"/>
      <c r="I176" s="24" t="e">
        <v>#N/A</v>
      </c>
    </row>
    <row r="177" spans="1:9" ht="15.75" hidden="1" customHeight="1" x14ac:dyDescent="0.25">
      <c r="A177" s="323" t="s">
        <v>428</v>
      </c>
      <c r="B177" s="287" t="s">
        <v>20</v>
      </c>
      <c r="C177" s="287">
        <v>1</v>
      </c>
      <c r="D177" s="292">
        <v>0</v>
      </c>
      <c r="E177" s="293" t="str">
        <f t="shared" si="0"/>
        <v>Drop</v>
      </c>
      <c r="F177" s="287" t="s">
        <v>365</v>
      </c>
      <c r="G177" s="287" t="s">
        <v>16</v>
      </c>
      <c r="H177" s="294"/>
      <c r="I177" s="24" t="e">
        <v>#N/A</v>
      </c>
    </row>
    <row r="178" spans="1:9" ht="15.75" hidden="1" customHeight="1" x14ac:dyDescent="0.4">
      <c r="A178" s="334" t="s">
        <v>516</v>
      </c>
      <c r="B178" s="287" t="s">
        <v>64</v>
      </c>
      <c r="C178" s="287">
        <v>2</v>
      </c>
      <c r="D178" s="292">
        <v>1</v>
      </c>
      <c r="E178" s="293" t="str">
        <f t="shared" si="0"/>
        <v>Drop</v>
      </c>
      <c r="F178" s="287" t="s">
        <v>389</v>
      </c>
      <c r="G178" s="296" t="s">
        <v>16</v>
      </c>
      <c r="H178" s="359" t="s">
        <v>57</v>
      </c>
      <c r="I178" s="24" t="s">
        <v>57</v>
      </c>
    </row>
    <row r="179" spans="1:9" ht="15.75" hidden="1" customHeight="1" x14ac:dyDescent="0.25">
      <c r="A179" s="323" t="s">
        <v>517</v>
      </c>
      <c r="B179" s="287" t="s">
        <v>20</v>
      </c>
      <c r="C179" s="287">
        <v>0.5</v>
      </c>
      <c r="D179" s="292">
        <v>0</v>
      </c>
      <c r="E179" s="293" t="str">
        <f t="shared" si="0"/>
        <v>Drop</v>
      </c>
      <c r="F179" s="287" t="s">
        <v>365</v>
      </c>
      <c r="G179" s="287" t="s">
        <v>16</v>
      </c>
      <c r="H179" s="441"/>
      <c r="I179" s="24" t="e">
        <v>#N/A</v>
      </c>
    </row>
    <row r="180" spans="1:9" ht="15.75" customHeight="1" x14ac:dyDescent="0.4">
      <c r="A180" s="323" t="s">
        <v>518</v>
      </c>
      <c r="B180" s="287" t="s">
        <v>14</v>
      </c>
      <c r="C180" s="288">
        <v>0</v>
      </c>
      <c r="D180" s="292">
        <v>0</v>
      </c>
      <c r="E180" s="293" t="str">
        <f t="shared" si="0"/>
        <v>Drop</v>
      </c>
      <c r="F180" s="287" t="s">
        <v>441</v>
      </c>
      <c r="G180" s="296" t="s">
        <v>50</v>
      </c>
      <c r="H180" s="435"/>
      <c r="I180" s="24" t="e">
        <v>#N/A</v>
      </c>
    </row>
    <row r="181" spans="1:9" ht="15.75" hidden="1" customHeight="1" x14ac:dyDescent="0.25">
      <c r="A181" s="323" t="s">
        <v>519</v>
      </c>
      <c r="B181" s="287" t="s">
        <v>234</v>
      </c>
      <c r="C181" s="287">
        <v>2</v>
      </c>
      <c r="D181" s="292">
        <v>1</v>
      </c>
      <c r="E181" s="293" t="str">
        <f t="shared" si="0"/>
        <v>Drop</v>
      </c>
      <c r="F181" s="287" t="s">
        <v>389</v>
      </c>
      <c r="G181" s="287" t="s">
        <v>16</v>
      </c>
      <c r="H181" s="441" t="s">
        <v>0</v>
      </c>
      <c r="I181" s="24" t="e">
        <v>#N/A</v>
      </c>
    </row>
    <row r="182" spans="1:9" ht="15.75" hidden="1" customHeight="1" x14ac:dyDescent="0.4">
      <c r="A182" s="442" t="s">
        <v>520</v>
      </c>
      <c r="B182" s="287" t="s">
        <v>20</v>
      </c>
      <c r="C182" s="287">
        <v>1</v>
      </c>
      <c r="D182" s="292">
        <v>0</v>
      </c>
      <c r="E182" s="293" t="str">
        <f t="shared" si="0"/>
        <v>Drop</v>
      </c>
      <c r="F182" s="287" t="s">
        <v>365</v>
      </c>
      <c r="G182" s="296" t="s">
        <v>16</v>
      </c>
      <c r="H182" s="443"/>
      <c r="I182" s="24" t="e">
        <v>#N/A</v>
      </c>
    </row>
    <row r="183" spans="1:9" ht="15.75" hidden="1" customHeight="1" x14ac:dyDescent="0.4">
      <c r="A183" s="323" t="s">
        <v>521</v>
      </c>
      <c r="B183" s="287" t="s">
        <v>44</v>
      </c>
      <c r="C183" s="288">
        <v>0</v>
      </c>
      <c r="D183" s="292">
        <v>0</v>
      </c>
      <c r="E183" s="293" t="str">
        <f t="shared" si="0"/>
        <v>Drop</v>
      </c>
      <c r="F183" s="287" t="s">
        <v>434</v>
      </c>
      <c r="G183" s="296" t="s">
        <v>50</v>
      </c>
      <c r="H183" s="443"/>
      <c r="I183" s="24" t="e">
        <v>#N/A</v>
      </c>
    </row>
    <row r="184" spans="1:9" ht="15.75" hidden="1" customHeight="1" x14ac:dyDescent="0.4">
      <c r="A184" s="323" t="s">
        <v>522</v>
      </c>
      <c r="B184" s="287" t="s">
        <v>20</v>
      </c>
      <c r="C184" s="288">
        <v>0</v>
      </c>
      <c r="D184" s="292">
        <v>0</v>
      </c>
      <c r="E184" s="293" t="str">
        <f t="shared" si="0"/>
        <v>Drop</v>
      </c>
      <c r="F184" s="287" t="s">
        <v>434</v>
      </c>
      <c r="G184" s="296" t="s">
        <v>50</v>
      </c>
      <c r="H184" s="439"/>
      <c r="I184" s="24" t="e">
        <v>#N/A</v>
      </c>
    </row>
    <row r="185" spans="1:9" ht="15.75" hidden="1" customHeight="1" x14ac:dyDescent="0.25">
      <c r="A185" s="323" t="s">
        <v>523</v>
      </c>
      <c r="B185" s="287" t="s">
        <v>234</v>
      </c>
      <c r="C185" s="288">
        <v>0</v>
      </c>
      <c r="D185" s="292">
        <v>0</v>
      </c>
      <c r="E185" s="293" t="str">
        <f t="shared" si="0"/>
        <v>Drop</v>
      </c>
      <c r="F185" s="287" t="s">
        <v>365</v>
      </c>
      <c r="G185" s="287" t="s">
        <v>50</v>
      </c>
      <c r="H185" s="444"/>
      <c r="I185" s="24" t="e">
        <v>#N/A</v>
      </c>
    </row>
    <row r="186" spans="1:9" ht="15.75" hidden="1" customHeight="1" x14ac:dyDescent="0.25">
      <c r="A186" s="363" t="s">
        <v>524</v>
      </c>
      <c r="B186" s="287" t="s">
        <v>20</v>
      </c>
      <c r="C186" s="288">
        <v>0</v>
      </c>
      <c r="D186" s="292">
        <v>0</v>
      </c>
      <c r="E186" s="293" t="str">
        <f t="shared" si="0"/>
        <v>Drop</v>
      </c>
      <c r="F186" s="287" t="s">
        <v>365</v>
      </c>
      <c r="G186" s="287" t="s">
        <v>50</v>
      </c>
      <c r="H186" s="445"/>
      <c r="I186" s="24" t="e">
        <v>#N/A</v>
      </c>
    </row>
    <row r="187" spans="1:9" ht="15.75" customHeight="1" x14ac:dyDescent="0.4">
      <c r="A187" s="381" t="s">
        <v>525</v>
      </c>
      <c r="B187" s="287" t="s">
        <v>14</v>
      </c>
      <c r="C187" s="288">
        <v>0</v>
      </c>
      <c r="D187" s="292">
        <v>0</v>
      </c>
      <c r="E187" s="293" t="str">
        <f t="shared" si="0"/>
        <v>Drop</v>
      </c>
      <c r="F187" s="287" t="s">
        <v>365</v>
      </c>
      <c r="G187" s="296" t="s">
        <v>50</v>
      </c>
      <c r="H187" s="446"/>
      <c r="I187" s="24" t="e">
        <v>#N/A</v>
      </c>
    </row>
    <row r="188" spans="1:9" ht="15.75" customHeight="1" x14ac:dyDescent="0.25">
      <c r="A188" s="447" t="s">
        <v>526</v>
      </c>
      <c r="B188" s="287" t="s">
        <v>14</v>
      </c>
      <c r="C188" s="288">
        <v>0</v>
      </c>
      <c r="D188" s="292">
        <v>0</v>
      </c>
      <c r="E188" s="293" t="str">
        <f t="shared" si="0"/>
        <v>Drop</v>
      </c>
      <c r="F188" s="287" t="s">
        <v>362</v>
      </c>
      <c r="G188" s="287" t="s">
        <v>50</v>
      </c>
      <c r="H188" s="441"/>
      <c r="I188" s="24" t="e">
        <v>#N/A</v>
      </c>
    </row>
    <row r="189" spans="1:9" ht="15.75" hidden="1" customHeight="1" x14ac:dyDescent="0.25">
      <c r="A189" s="300" t="s">
        <v>527</v>
      </c>
      <c r="B189" s="287" t="s">
        <v>20</v>
      </c>
      <c r="C189" s="288">
        <v>0</v>
      </c>
      <c r="D189" s="292">
        <v>0</v>
      </c>
      <c r="E189" s="293" t="str">
        <f t="shared" si="0"/>
        <v>Drop</v>
      </c>
      <c r="F189" s="287" t="s">
        <v>365</v>
      </c>
      <c r="G189" s="287" t="s">
        <v>50</v>
      </c>
      <c r="H189" s="448"/>
      <c r="I189" s="24" t="e">
        <v>#N/A</v>
      </c>
    </row>
    <row r="190" spans="1:9" ht="15.75" customHeight="1" x14ac:dyDescent="0.4">
      <c r="A190" s="381" t="s">
        <v>528</v>
      </c>
      <c r="B190" s="287" t="s">
        <v>14</v>
      </c>
      <c r="C190" s="288">
        <v>0</v>
      </c>
      <c r="D190" s="292">
        <v>0</v>
      </c>
      <c r="E190" s="293" t="str">
        <f t="shared" si="0"/>
        <v>Drop</v>
      </c>
      <c r="F190" s="287" t="s">
        <v>365</v>
      </c>
      <c r="G190" s="296" t="s">
        <v>50</v>
      </c>
      <c r="H190" s="449"/>
      <c r="I190" s="24" t="e">
        <v>#N/A</v>
      </c>
    </row>
    <row r="191" spans="1:9" ht="15.75" hidden="1" customHeight="1" x14ac:dyDescent="0.25">
      <c r="A191" s="300" t="s">
        <v>529</v>
      </c>
      <c r="B191" s="287" t="s">
        <v>64</v>
      </c>
      <c r="C191" s="288">
        <v>0</v>
      </c>
      <c r="D191" s="292">
        <v>0</v>
      </c>
      <c r="E191" s="293" t="str">
        <f t="shared" si="0"/>
        <v>Drop</v>
      </c>
      <c r="F191" s="287" t="s">
        <v>434</v>
      </c>
      <c r="G191" s="287" t="s">
        <v>50</v>
      </c>
      <c r="H191" s="450"/>
      <c r="I191" s="24" t="e">
        <v>#N/A</v>
      </c>
    </row>
    <row r="192" spans="1:9" ht="15.75" hidden="1" customHeight="1" x14ac:dyDescent="0.25">
      <c r="A192" s="381" t="s">
        <v>530</v>
      </c>
      <c r="B192" s="287" t="s">
        <v>64</v>
      </c>
      <c r="C192" s="288">
        <v>0</v>
      </c>
      <c r="D192" s="292">
        <v>0</v>
      </c>
      <c r="E192" s="293" t="str">
        <f t="shared" si="0"/>
        <v>Drop</v>
      </c>
      <c r="F192" s="287" t="s">
        <v>434</v>
      </c>
      <c r="G192" s="287" t="s">
        <v>50</v>
      </c>
      <c r="H192" s="450"/>
      <c r="I192" s="24" t="e">
        <v>#N/A</v>
      </c>
    </row>
    <row r="193" spans="1:9" ht="15.75" customHeight="1" x14ac:dyDescent="0.25">
      <c r="A193" s="381" t="s">
        <v>531</v>
      </c>
      <c r="B193" s="287" t="s">
        <v>14</v>
      </c>
      <c r="C193" s="288">
        <v>0</v>
      </c>
      <c r="D193" s="292">
        <v>0</v>
      </c>
      <c r="E193" s="293" t="str">
        <f t="shared" si="0"/>
        <v>Drop</v>
      </c>
      <c r="F193" s="287" t="s">
        <v>362</v>
      </c>
      <c r="G193" s="287" t="s">
        <v>50</v>
      </c>
      <c r="H193" s="451"/>
      <c r="I193" s="24" t="e">
        <v>#N/A</v>
      </c>
    </row>
    <row r="194" spans="1:9" ht="15.75" hidden="1" customHeight="1" x14ac:dyDescent="0.25">
      <c r="A194" s="447" t="s">
        <v>532</v>
      </c>
      <c r="B194" s="287" t="s">
        <v>44</v>
      </c>
      <c r="C194" s="288">
        <v>0</v>
      </c>
      <c r="D194" s="292">
        <v>0</v>
      </c>
      <c r="E194" s="293" t="str">
        <f t="shared" si="0"/>
        <v>Drop</v>
      </c>
      <c r="F194" s="287" t="s">
        <v>434</v>
      </c>
      <c r="G194" s="287" t="s">
        <v>50</v>
      </c>
      <c r="H194" s="450"/>
      <c r="I194" s="24" t="e">
        <v>#N/A</v>
      </c>
    </row>
    <row r="195" spans="1:9" ht="15.75" hidden="1" customHeight="1" x14ac:dyDescent="0.25">
      <c r="A195" s="381" t="s">
        <v>533</v>
      </c>
      <c r="B195" s="287" t="s">
        <v>20</v>
      </c>
      <c r="C195" s="288">
        <v>0</v>
      </c>
      <c r="D195" s="292">
        <v>0</v>
      </c>
      <c r="E195" s="293" t="str">
        <f t="shared" si="0"/>
        <v>Drop</v>
      </c>
      <c r="F195" s="287" t="s">
        <v>365</v>
      </c>
      <c r="G195" s="287" t="s">
        <v>50</v>
      </c>
      <c r="H195" s="451"/>
      <c r="I195" s="24" t="e">
        <v>#N/A</v>
      </c>
    </row>
    <row r="196" spans="1:9" ht="15.75" hidden="1" customHeight="1" x14ac:dyDescent="0.25">
      <c r="A196" s="381" t="s">
        <v>534</v>
      </c>
      <c r="B196" s="287" t="s">
        <v>20</v>
      </c>
      <c r="C196" s="287">
        <v>0</v>
      </c>
      <c r="D196" s="292">
        <v>0</v>
      </c>
      <c r="E196" s="293" t="str">
        <f t="shared" si="0"/>
        <v>Drop</v>
      </c>
      <c r="F196" s="287" t="s">
        <v>365</v>
      </c>
      <c r="G196" s="342" t="s">
        <v>50</v>
      </c>
      <c r="H196" s="449"/>
      <c r="I196" s="24" t="e">
        <v>#N/A</v>
      </c>
    </row>
    <row r="197" spans="1:9" ht="15.75" hidden="1" customHeight="1" x14ac:dyDescent="0.25">
      <c r="A197" s="381" t="s">
        <v>535</v>
      </c>
      <c r="B197" s="287" t="s">
        <v>20</v>
      </c>
      <c r="C197" s="288">
        <v>0</v>
      </c>
      <c r="D197" s="292">
        <v>0</v>
      </c>
      <c r="E197" s="293" t="str">
        <f t="shared" si="0"/>
        <v>Drop</v>
      </c>
      <c r="F197" s="287" t="s">
        <v>434</v>
      </c>
      <c r="G197" s="287" t="s">
        <v>50</v>
      </c>
      <c r="H197" s="450"/>
      <c r="I197" s="24" t="e">
        <v>#N/A</v>
      </c>
    </row>
    <row r="198" spans="1:9" ht="15.75" customHeight="1" x14ac:dyDescent="0.25">
      <c r="A198" s="381" t="s">
        <v>536</v>
      </c>
      <c r="B198" s="287" t="s">
        <v>14</v>
      </c>
      <c r="C198" s="288">
        <v>0</v>
      </c>
      <c r="D198" s="292">
        <v>0</v>
      </c>
      <c r="E198" s="293" t="str">
        <f t="shared" si="0"/>
        <v>Drop</v>
      </c>
      <c r="F198" s="287" t="s">
        <v>362</v>
      </c>
      <c r="G198" s="287" t="s">
        <v>50</v>
      </c>
      <c r="H198" s="450"/>
      <c r="I198" s="24" t="e">
        <v>#N/A</v>
      </c>
    </row>
    <row r="199" spans="1:9" ht="15.75" hidden="1" customHeight="1" x14ac:dyDescent="0.25">
      <c r="A199" s="381" t="s">
        <v>537</v>
      </c>
      <c r="B199" s="287" t="s">
        <v>64</v>
      </c>
      <c r="C199" s="288">
        <v>0</v>
      </c>
      <c r="D199" s="292">
        <v>0</v>
      </c>
      <c r="E199" s="293" t="str">
        <f t="shared" si="0"/>
        <v>Drop</v>
      </c>
      <c r="F199" s="287" t="s">
        <v>434</v>
      </c>
      <c r="G199" s="287" t="e">
        <v>#N/A</v>
      </c>
      <c r="H199" s="450"/>
      <c r="I199" s="24" t="e">
        <v>#N/A</v>
      </c>
    </row>
    <row r="200" spans="1:9" ht="15.75" hidden="1" customHeight="1" x14ac:dyDescent="0.25">
      <c r="A200" s="381" t="s">
        <v>538</v>
      </c>
      <c r="B200" s="287" t="s">
        <v>64</v>
      </c>
      <c r="C200" s="288">
        <v>0</v>
      </c>
      <c r="D200" s="292">
        <v>0</v>
      </c>
      <c r="E200" s="293" t="str">
        <f t="shared" si="0"/>
        <v>Drop</v>
      </c>
      <c r="F200" s="287" t="s">
        <v>434</v>
      </c>
      <c r="G200" s="287" t="s">
        <v>16</v>
      </c>
      <c r="H200" s="450"/>
      <c r="I200" s="24" t="e">
        <v>#N/A</v>
      </c>
    </row>
    <row r="201" spans="1:9" ht="15.75" hidden="1" customHeight="1" x14ac:dyDescent="0.25">
      <c r="A201" s="381" t="s">
        <v>539</v>
      </c>
      <c r="B201" s="287" t="s">
        <v>20</v>
      </c>
      <c r="C201" s="288">
        <v>0</v>
      </c>
      <c r="D201" s="292">
        <v>0</v>
      </c>
      <c r="E201" s="293" t="str">
        <f t="shared" si="0"/>
        <v>Drop</v>
      </c>
      <c r="F201" s="287" t="s">
        <v>434</v>
      </c>
      <c r="G201" s="288" t="s">
        <v>50</v>
      </c>
      <c r="H201" s="450"/>
      <c r="I201" s="24" t="e">
        <v>#N/A</v>
      </c>
    </row>
    <row r="202" spans="1:9" ht="15.75" hidden="1" customHeight="1" x14ac:dyDescent="0.25">
      <c r="A202" s="381" t="s">
        <v>540</v>
      </c>
      <c r="B202" s="287" t="s">
        <v>20</v>
      </c>
      <c r="C202" s="288">
        <v>0</v>
      </c>
      <c r="D202" s="292">
        <v>0</v>
      </c>
      <c r="E202" s="293" t="str">
        <f t="shared" si="0"/>
        <v>Drop</v>
      </c>
      <c r="F202" s="287" t="s">
        <v>434</v>
      </c>
      <c r="G202" s="287" t="e">
        <v>#N/A</v>
      </c>
      <c r="H202" s="450"/>
      <c r="I202" s="24" t="e">
        <v>#N/A</v>
      </c>
    </row>
    <row r="203" spans="1:9" ht="15.75" hidden="1" customHeight="1" x14ac:dyDescent="0.4">
      <c r="A203" s="381" t="s">
        <v>146</v>
      </c>
      <c r="B203" s="287" t="s">
        <v>20</v>
      </c>
      <c r="C203" s="287">
        <v>23</v>
      </c>
      <c r="D203" s="292">
        <v>3</v>
      </c>
      <c r="E203" s="293" t="str">
        <f t="shared" si="0"/>
        <v>Carry</v>
      </c>
      <c r="F203" s="287" t="s">
        <v>147</v>
      </c>
      <c r="G203" s="296" t="s">
        <v>16</v>
      </c>
      <c r="H203" s="452" t="s">
        <v>232</v>
      </c>
      <c r="I203" s="24" t="e">
        <v>#N/A</v>
      </c>
    </row>
    <row r="204" spans="1:9" ht="15.75" hidden="1" customHeight="1" x14ac:dyDescent="0.4">
      <c r="A204" s="381" t="s">
        <v>164</v>
      </c>
      <c r="B204" s="287" t="s">
        <v>44</v>
      </c>
      <c r="C204" s="287">
        <v>27</v>
      </c>
      <c r="D204" s="292">
        <v>3</v>
      </c>
      <c r="E204" s="293" t="str">
        <f t="shared" si="0"/>
        <v>Carry</v>
      </c>
      <c r="F204" s="287" t="s">
        <v>165</v>
      </c>
      <c r="G204" s="296" t="s">
        <v>16</v>
      </c>
      <c r="H204" s="452" t="s">
        <v>232</v>
      </c>
      <c r="I204" s="24" t="e">
        <v>#N/A</v>
      </c>
    </row>
    <row r="205" spans="1:9" ht="15.75" hidden="1" customHeight="1" x14ac:dyDescent="0.25">
      <c r="A205" s="381" t="s">
        <v>541</v>
      </c>
      <c r="B205" s="287" t="s">
        <v>20</v>
      </c>
      <c r="C205" s="287">
        <v>47</v>
      </c>
      <c r="D205" s="292">
        <v>1</v>
      </c>
      <c r="E205" s="293" t="str">
        <f t="shared" si="0"/>
        <v>Drop</v>
      </c>
      <c r="F205" s="287" t="s">
        <v>542</v>
      </c>
      <c r="G205" s="287" t="s">
        <v>16</v>
      </c>
      <c r="H205" s="438" t="s">
        <v>232</v>
      </c>
      <c r="I205" s="24" t="e">
        <v>#N/A</v>
      </c>
    </row>
    <row r="206" spans="1:9" ht="15.75" customHeight="1" x14ac:dyDescent="0.25">
      <c r="A206" s="300" t="s">
        <v>543</v>
      </c>
      <c r="B206" s="287" t="s">
        <v>14</v>
      </c>
      <c r="C206" s="288">
        <v>0</v>
      </c>
      <c r="D206" s="292">
        <v>1</v>
      </c>
      <c r="E206" s="293" t="str">
        <f t="shared" si="0"/>
        <v>Drop</v>
      </c>
      <c r="F206" s="287" t="s">
        <v>389</v>
      </c>
      <c r="G206" s="287" t="s">
        <v>50</v>
      </c>
      <c r="H206" s="453" t="s">
        <v>195</v>
      </c>
      <c r="I206" s="24" t="e">
        <v>#N/A</v>
      </c>
    </row>
    <row r="207" spans="1:9" ht="15.75" hidden="1" customHeight="1" x14ac:dyDescent="0.25">
      <c r="A207" s="454" t="s">
        <v>74</v>
      </c>
      <c r="B207" s="27" t="s">
        <v>20</v>
      </c>
      <c r="C207" s="27">
        <v>8</v>
      </c>
      <c r="D207" s="455">
        <v>3</v>
      </c>
      <c r="E207" s="293" t="str">
        <f t="shared" si="0"/>
        <v>Carry</v>
      </c>
      <c r="F207" s="27" t="s">
        <v>75</v>
      </c>
      <c r="G207" s="7" t="s">
        <v>16</v>
      </c>
      <c r="H207" s="27" t="s">
        <v>197</v>
      </c>
      <c r="I207" s="24" t="s">
        <v>197</v>
      </c>
    </row>
    <row r="208" spans="1:9" ht="15.75" hidden="1" customHeight="1" x14ac:dyDescent="0.25">
      <c r="A208" s="456" t="s">
        <v>127</v>
      </c>
      <c r="B208" s="27" t="s">
        <v>20</v>
      </c>
      <c r="C208" s="27">
        <v>1</v>
      </c>
      <c r="D208" s="28">
        <v>3</v>
      </c>
      <c r="E208" s="293" t="str">
        <f t="shared" si="0"/>
        <v>Carry</v>
      </c>
      <c r="F208" s="27" t="s">
        <v>98</v>
      </c>
      <c r="G208" s="7" t="s">
        <v>16</v>
      </c>
      <c r="H208" s="27" t="s">
        <v>197</v>
      </c>
      <c r="I208" s="24" t="s">
        <v>197</v>
      </c>
    </row>
    <row r="209" spans="1:9" ht="15.75" customHeight="1" x14ac:dyDescent="0.25">
      <c r="A209" s="300" t="s">
        <v>544</v>
      </c>
      <c r="B209" s="287" t="s">
        <v>14</v>
      </c>
      <c r="C209" s="288">
        <v>0</v>
      </c>
      <c r="D209" s="292">
        <v>0</v>
      </c>
      <c r="E209" s="293" t="str">
        <f t="shared" si="0"/>
        <v>Drop</v>
      </c>
      <c r="F209" s="287" t="s">
        <v>434</v>
      </c>
      <c r="G209" s="287" t="e">
        <v>#N/A</v>
      </c>
      <c r="H209" s="457"/>
      <c r="I209" s="24" t="e">
        <v>#N/A</v>
      </c>
    </row>
    <row r="210" spans="1:9" ht="15.75" hidden="1" customHeight="1" x14ac:dyDescent="0.25">
      <c r="A210" s="454" t="s">
        <v>128</v>
      </c>
      <c r="B210" s="27" t="s">
        <v>20</v>
      </c>
      <c r="C210" s="27">
        <v>6</v>
      </c>
      <c r="D210" s="28">
        <v>3</v>
      </c>
      <c r="E210" s="293" t="str">
        <f t="shared" si="0"/>
        <v>Carry</v>
      </c>
      <c r="F210" s="27" t="s">
        <v>119</v>
      </c>
      <c r="G210" s="7" t="s">
        <v>16</v>
      </c>
      <c r="H210" s="429" t="s">
        <v>2</v>
      </c>
      <c r="I210" s="24" t="s">
        <v>2</v>
      </c>
    </row>
    <row r="211" spans="1:9" ht="15.75" hidden="1" customHeight="1" x14ac:dyDescent="0.25"/>
    <row r="212" spans="1:9" ht="15.75" hidden="1" customHeight="1" x14ac:dyDescent="0.25"/>
    <row r="213" spans="1:9" ht="15.75" hidden="1" customHeight="1" x14ac:dyDescent="0.25"/>
    <row r="214" spans="1:9" ht="15.75" hidden="1" customHeight="1" x14ac:dyDescent="0.25"/>
    <row r="215" spans="1:9" ht="15.75" hidden="1" customHeight="1" x14ac:dyDescent="0.25"/>
    <row r="216" spans="1:9" ht="15.75" hidden="1" customHeight="1" x14ac:dyDescent="0.25"/>
    <row r="217" spans="1:9" ht="15.75" hidden="1" customHeight="1" x14ac:dyDescent="0.25"/>
    <row r="218" spans="1:9" ht="15.75" hidden="1" customHeight="1" x14ac:dyDescent="0.25">
      <c r="G218" s="27">
        <v>2</v>
      </c>
    </row>
    <row r="219" spans="1:9" ht="15.75" hidden="1" customHeight="1" x14ac:dyDescent="0.25"/>
    <row r="220" spans="1:9" ht="15.75" hidden="1" customHeight="1" x14ac:dyDescent="0.25"/>
    <row r="221" spans="1:9" ht="15.75" hidden="1" customHeight="1" x14ac:dyDescent="0.25"/>
    <row r="222" spans="1:9" ht="15.75" hidden="1" customHeight="1" x14ac:dyDescent="0.25"/>
    <row r="223" spans="1:9" ht="15.75" hidden="1" customHeight="1" x14ac:dyDescent="0.25"/>
    <row r="224" spans="1:9" ht="15.75" hidden="1" customHeight="1" x14ac:dyDescent="0.25"/>
    <row r="225" ht="15.75" hidden="1" customHeight="1" x14ac:dyDescent="0.25"/>
    <row r="226" ht="15.75" hidden="1" customHeight="1" x14ac:dyDescent="0.25"/>
    <row r="227" ht="15.75" hidden="1" customHeight="1" x14ac:dyDescent="0.25"/>
    <row r="228" ht="15.75" hidden="1" customHeight="1" x14ac:dyDescent="0.25"/>
    <row r="229" ht="15.75" hidden="1" customHeight="1" x14ac:dyDescent="0.25"/>
    <row r="230" ht="15.75" hidden="1" customHeight="1" x14ac:dyDescent="0.25"/>
    <row r="231" ht="15.75" hidden="1" customHeight="1" x14ac:dyDescent="0.25"/>
    <row r="232" ht="15.75" hidden="1" customHeight="1" x14ac:dyDescent="0.25"/>
    <row r="233" ht="15.75" hidden="1" customHeight="1" x14ac:dyDescent="0.25"/>
    <row r="234" ht="15.75" hidden="1" customHeight="1" x14ac:dyDescent="0.25"/>
    <row r="235" ht="15.75" hidden="1" customHeight="1" x14ac:dyDescent="0.25"/>
    <row r="236" ht="15.75" hidden="1" customHeight="1" x14ac:dyDescent="0.25"/>
    <row r="237" ht="15.75" hidden="1" customHeight="1" x14ac:dyDescent="0.25"/>
    <row r="238" ht="15.75" hidden="1" customHeight="1" x14ac:dyDescent="0.25"/>
    <row r="239" ht="15.75" hidden="1" customHeight="1" x14ac:dyDescent="0.25"/>
    <row r="240" ht="15.75" hidden="1" customHeight="1" x14ac:dyDescent="0.25"/>
    <row r="241" ht="15.75" hidden="1" customHeight="1" x14ac:dyDescent="0.25"/>
    <row r="242" ht="15.75" hidden="1" customHeight="1" x14ac:dyDescent="0.25"/>
    <row r="243" ht="15.75" hidden="1" customHeight="1" x14ac:dyDescent="0.25"/>
    <row r="244" ht="15.75" hidden="1" customHeight="1" x14ac:dyDescent="0.25"/>
    <row r="245" ht="15.75" hidden="1" customHeight="1" x14ac:dyDescent="0.25"/>
    <row r="246" ht="15.75" hidden="1" customHeight="1" x14ac:dyDescent="0.25"/>
    <row r="247" ht="15.75" hidden="1" customHeight="1" x14ac:dyDescent="0.25"/>
    <row r="248" ht="15.75" hidden="1" customHeight="1" x14ac:dyDescent="0.25"/>
    <row r="249" ht="15.75" hidden="1" customHeight="1" x14ac:dyDescent="0.25"/>
    <row r="250" ht="15.75" hidden="1" customHeight="1" x14ac:dyDescent="0.25"/>
    <row r="251" ht="15.75" hidden="1" customHeight="1" x14ac:dyDescent="0.25"/>
    <row r="252" ht="15.75" hidden="1" customHeight="1" x14ac:dyDescent="0.25"/>
    <row r="253" ht="15.75" hidden="1" customHeight="1" x14ac:dyDescent="0.25"/>
    <row r="254" ht="15.75" hidden="1" customHeight="1" x14ac:dyDescent="0.25"/>
    <row r="255" ht="15.75" hidden="1" customHeight="1" x14ac:dyDescent="0.25"/>
    <row r="256" ht="15.75" hidden="1" customHeight="1" x14ac:dyDescent="0.25"/>
    <row r="257" ht="15.75" hidden="1" customHeight="1" x14ac:dyDescent="0.25"/>
    <row r="258" ht="15.75" hidden="1" customHeight="1" x14ac:dyDescent="0.25"/>
    <row r="259" ht="15.75" hidden="1" customHeight="1" x14ac:dyDescent="0.25"/>
    <row r="260" ht="15.75" hidden="1" customHeight="1" x14ac:dyDescent="0.25"/>
    <row r="261" ht="15.75" hidden="1" customHeight="1" x14ac:dyDescent="0.25"/>
    <row r="262" ht="15.75" hidden="1" customHeight="1" x14ac:dyDescent="0.25"/>
    <row r="263" ht="15.75" hidden="1" customHeight="1" x14ac:dyDescent="0.25"/>
    <row r="264" ht="15.75" hidden="1" customHeight="1" x14ac:dyDescent="0.25"/>
    <row r="265" ht="15.75" hidden="1" customHeight="1" x14ac:dyDescent="0.25"/>
    <row r="266" ht="15.75" hidden="1" customHeight="1" x14ac:dyDescent="0.25"/>
    <row r="267" ht="15.75" hidden="1" customHeight="1" x14ac:dyDescent="0.25"/>
    <row r="268" ht="15.75" hidden="1" customHeight="1" x14ac:dyDescent="0.25"/>
    <row r="269" ht="15.75" hidden="1" customHeight="1" x14ac:dyDescent="0.25"/>
    <row r="270" ht="15.75" hidden="1" customHeight="1" x14ac:dyDescent="0.25"/>
    <row r="271" ht="15.75" hidden="1" customHeight="1" x14ac:dyDescent="0.25"/>
    <row r="272" ht="15.75" hidden="1" customHeight="1" x14ac:dyDescent="0.25"/>
    <row r="273" ht="15.75" hidden="1" customHeight="1" x14ac:dyDescent="0.25"/>
    <row r="274" ht="15.75" hidden="1" customHeight="1" x14ac:dyDescent="0.25"/>
    <row r="275" ht="15.75" hidden="1" customHeight="1" x14ac:dyDescent="0.25"/>
    <row r="276" ht="15.75" hidden="1" customHeight="1" x14ac:dyDescent="0.25"/>
    <row r="277" ht="15.75" hidden="1" customHeight="1" x14ac:dyDescent="0.25"/>
    <row r="278" ht="15.75" hidden="1" customHeight="1" x14ac:dyDescent="0.25"/>
    <row r="279" ht="15.75" hidden="1" customHeight="1" x14ac:dyDescent="0.25"/>
    <row r="280" ht="15.75" hidden="1" customHeight="1" x14ac:dyDescent="0.25"/>
    <row r="281" ht="15.75" hidden="1" customHeight="1" x14ac:dyDescent="0.25"/>
    <row r="282" ht="15.75" hidden="1" customHeight="1" x14ac:dyDescent="0.25"/>
    <row r="283" ht="15.75" hidden="1" customHeight="1" x14ac:dyDescent="0.25"/>
    <row r="284" ht="15.75" hidden="1" customHeight="1" x14ac:dyDescent="0.25"/>
    <row r="285" ht="15.75" hidden="1" customHeight="1" x14ac:dyDescent="0.25"/>
    <row r="286" ht="15.75" hidden="1" customHeight="1" x14ac:dyDescent="0.25"/>
    <row r="287" ht="15.75" hidden="1" customHeight="1" x14ac:dyDescent="0.25"/>
    <row r="288" ht="15.75" hidden="1" customHeight="1" x14ac:dyDescent="0.25"/>
    <row r="289" ht="15.75" hidden="1" customHeight="1" x14ac:dyDescent="0.25"/>
    <row r="290" ht="15.75" hidden="1" customHeight="1" x14ac:dyDescent="0.25"/>
    <row r="291" ht="15.75" hidden="1" customHeight="1" x14ac:dyDescent="0.25"/>
    <row r="292" ht="15.75" hidden="1" customHeight="1" x14ac:dyDescent="0.25"/>
    <row r="293" ht="15.75" hidden="1" customHeight="1" x14ac:dyDescent="0.25"/>
    <row r="294" ht="15.75" hidden="1" customHeight="1" x14ac:dyDescent="0.25"/>
    <row r="295" ht="15.75" hidden="1" customHeight="1" x14ac:dyDescent="0.25"/>
    <row r="296" ht="15.75" hidden="1" customHeight="1" x14ac:dyDescent="0.25"/>
    <row r="297" ht="15.75" hidden="1" customHeight="1" x14ac:dyDescent="0.25"/>
    <row r="298" ht="15.75" hidden="1" customHeight="1" x14ac:dyDescent="0.25"/>
    <row r="299" ht="15.75" hidden="1" customHeight="1" x14ac:dyDescent="0.25"/>
    <row r="300" ht="15.75" hidden="1" customHeight="1" x14ac:dyDescent="0.25"/>
    <row r="301" ht="15.75" hidden="1" customHeight="1" x14ac:dyDescent="0.25"/>
    <row r="302" ht="15.75" hidden="1" customHeight="1" x14ac:dyDescent="0.25"/>
    <row r="303" ht="15.75" hidden="1" customHeight="1" x14ac:dyDescent="0.25"/>
    <row r="304" ht="15.75" hidden="1" customHeight="1" x14ac:dyDescent="0.25"/>
    <row r="305" ht="15.75" hidden="1" customHeight="1" x14ac:dyDescent="0.25"/>
    <row r="306" ht="15.75" hidden="1" customHeight="1" x14ac:dyDescent="0.25"/>
    <row r="307" ht="15.75" hidden="1" customHeight="1" x14ac:dyDescent="0.25"/>
    <row r="308" ht="15.75" hidden="1" customHeight="1" x14ac:dyDescent="0.25"/>
    <row r="309" ht="15.75" hidden="1" customHeight="1" x14ac:dyDescent="0.25"/>
    <row r="310" ht="15.75" hidden="1" customHeight="1" x14ac:dyDescent="0.25"/>
    <row r="311" ht="15.75" hidden="1" customHeight="1" x14ac:dyDescent="0.25"/>
    <row r="312" ht="15.75" hidden="1" customHeight="1" x14ac:dyDescent="0.25"/>
    <row r="313" ht="15.75" hidden="1" customHeight="1" x14ac:dyDescent="0.25"/>
    <row r="314" ht="15.75" hidden="1" customHeight="1" x14ac:dyDescent="0.25"/>
    <row r="315" ht="15.75" hidden="1" customHeight="1" x14ac:dyDescent="0.25"/>
    <row r="316" ht="15.75" hidden="1" customHeight="1" x14ac:dyDescent="0.25"/>
    <row r="317" ht="15.75" hidden="1" customHeight="1" x14ac:dyDescent="0.25"/>
    <row r="318" ht="15.75" hidden="1" customHeight="1" x14ac:dyDescent="0.25"/>
    <row r="319" ht="15.75" hidden="1" customHeight="1" x14ac:dyDescent="0.25"/>
    <row r="320" ht="15.75" hidden="1" customHeight="1" x14ac:dyDescent="0.25"/>
    <row r="321" ht="15.75" hidden="1" customHeight="1" x14ac:dyDescent="0.25"/>
    <row r="322" ht="15.75" hidden="1" customHeight="1" x14ac:dyDescent="0.25"/>
    <row r="323" ht="15.75" hidden="1" customHeight="1" x14ac:dyDescent="0.25"/>
    <row r="324" ht="15.75" hidden="1" customHeight="1" x14ac:dyDescent="0.25"/>
    <row r="325" ht="15.75" hidden="1" customHeight="1" x14ac:dyDescent="0.25"/>
    <row r="326" ht="15.75" hidden="1" customHeight="1" x14ac:dyDescent="0.25"/>
    <row r="327" ht="15.75" hidden="1" customHeight="1" x14ac:dyDescent="0.25"/>
    <row r="328" ht="15.75" hidden="1" customHeight="1" x14ac:dyDescent="0.25"/>
    <row r="329" ht="15.75" hidden="1" customHeight="1" x14ac:dyDescent="0.25"/>
    <row r="330" ht="15.75" hidden="1" customHeight="1" x14ac:dyDescent="0.25"/>
    <row r="331" ht="15.75" hidden="1" customHeight="1" x14ac:dyDescent="0.25"/>
    <row r="332" ht="15.75" hidden="1" customHeight="1" x14ac:dyDescent="0.25"/>
    <row r="333" ht="15.75" hidden="1" customHeight="1" x14ac:dyDescent="0.25"/>
    <row r="334" ht="15.75" hidden="1" customHeight="1" x14ac:dyDescent="0.25"/>
    <row r="335" ht="15.75" hidden="1" customHeight="1" x14ac:dyDescent="0.25"/>
    <row r="336" ht="15.75" hidden="1" customHeight="1" x14ac:dyDescent="0.25"/>
    <row r="337" ht="15.75" hidden="1" customHeight="1" x14ac:dyDescent="0.25"/>
    <row r="338" ht="15.75" hidden="1" customHeight="1" x14ac:dyDescent="0.25"/>
    <row r="339" ht="15.75" hidden="1" customHeight="1" x14ac:dyDescent="0.25"/>
    <row r="340" ht="15.75" hidden="1" customHeight="1" x14ac:dyDescent="0.25"/>
    <row r="341" ht="15.75" hidden="1" customHeight="1" x14ac:dyDescent="0.25"/>
    <row r="342" ht="15.75" hidden="1" customHeight="1" x14ac:dyDescent="0.25"/>
    <row r="343" ht="15.75" hidden="1" customHeight="1" x14ac:dyDescent="0.25"/>
    <row r="344" ht="15.75" hidden="1" customHeight="1" x14ac:dyDescent="0.25"/>
    <row r="345" ht="15.75" hidden="1" customHeight="1" x14ac:dyDescent="0.25"/>
    <row r="346" ht="15.75" hidden="1" customHeight="1" x14ac:dyDescent="0.25"/>
    <row r="347" ht="15.75" hidden="1" customHeight="1" x14ac:dyDescent="0.25"/>
    <row r="348" ht="15.75" hidden="1" customHeight="1" x14ac:dyDescent="0.25"/>
    <row r="349" ht="15.75" hidden="1" customHeight="1" x14ac:dyDescent="0.25"/>
    <row r="350" ht="15.75" hidden="1" customHeight="1" x14ac:dyDescent="0.25"/>
    <row r="351" ht="15.75" hidden="1" customHeight="1" x14ac:dyDescent="0.25"/>
    <row r="352" ht="15.75" hidden="1" customHeight="1" x14ac:dyDescent="0.25"/>
    <row r="353" ht="15.75" hidden="1" customHeight="1" x14ac:dyDescent="0.25"/>
    <row r="354" ht="15.75" hidden="1" customHeight="1" x14ac:dyDescent="0.25"/>
    <row r="355" ht="15.75" hidden="1" customHeight="1" x14ac:dyDescent="0.25"/>
    <row r="356" ht="15.75" hidden="1" customHeight="1" x14ac:dyDescent="0.25"/>
    <row r="357" ht="15.75" hidden="1" customHeight="1" x14ac:dyDescent="0.25"/>
    <row r="358" ht="15.75" hidden="1" customHeight="1" x14ac:dyDescent="0.25"/>
    <row r="359" ht="15.75" hidden="1" customHeight="1" x14ac:dyDescent="0.25"/>
    <row r="360" ht="15.75" hidden="1" customHeight="1" x14ac:dyDescent="0.25"/>
    <row r="361" ht="15.75" hidden="1" customHeight="1" x14ac:dyDescent="0.25"/>
    <row r="362" ht="15.75" hidden="1" customHeight="1" x14ac:dyDescent="0.25"/>
    <row r="363" ht="15.75" hidden="1" customHeight="1" x14ac:dyDescent="0.25"/>
    <row r="364" ht="15.75" hidden="1" customHeight="1" x14ac:dyDescent="0.25"/>
    <row r="365" ht="15.75" hidden="1" customHeight="1" x14ac:dyDescent="0.25"/>
    <row r="366" ht="15.75" hidden="1" customHeight="1" x14ac:dyDescent="0.25"/>
    <row r="367" ht="15.75" hidden="1" customHeight="1" x14ac:dyDescent="0.25"/>
    <row r="368" ht="15.75" hidden="1" customHeight="1" x14ac:dyDescent="0.25"/>
    <row r="369" ht="15.75" hidden="1" customHeight="1" x14ac:dyDescent="0.25"/>
    <row r="370" ht="15.75" hidden="1" customHeight="1" x14ac:dyDescent="0.25"/>
    <row r="371" ht="15.75" hidden="1" customHeight="1" x14ac:dyDescent="0.25"/>
    <row r="372" ht="15.75" hidden="1" customHeight="1" x14ac:dyDescent="0.25"/>
    <row r="373" ht="15.75" hidden="1" customHeight="1" x14ac:dyDescent="0.25"/>
    <row r="374" ht="15.75" hidden="1" customHeight="1" x14ac:dyDescent="0.25"/>
    <row r="375" ht="15.75" hidden="1" customHeight="1" x14ac:dyDescent="0.25"/>
    <row r="376" ht="15.75" hidden="1" customHeight="1" x14ac:dyDescent="0.25"/>
    <row r="377" ht="15.75" hidden="1" customHeight="1" x14ac:dyDescent="0.25"/>
    <row r="378" ht="15.75" hidden="1" customHeight="1" x14ac:dyDescent="0.25"/>
    <row r="379" ht="15.75" hidden="1" customHeight="1" x14ac:dyDescent="0.25"/>
    <row r="380" ht="15.75" hidden="1" customHeight="1" x14ac:dyDescent="0.25"/>
    <row r="381" ht="15.75" hidden="1" customHeight="1" x14ac:dyDescent="0.25"/>
    <row r="382" ht="15.75" hidden="1" customHeight="1" x14ac:dyDescent="0.25"/>
    <row r="383" ht="15.75" hidden="1" customHeight="1" x14ac:dyDescent="0.25"/>
    <row r="384" ht="15.75" hidden="1" customHeight="1" x14ac:dyDescent="0.25"/>
    <row r="385" ht="15.75" hidden="1" customHeight="1" x14ac:dyDescent="0.25"/>
    <row r="386" ht="15.75" hidden="1" customHeight="1" x14ac:dyDescent="0.25"/>
    <row r="387" ht="15.75" hidden="1" customHeight="1" x14ac:dyDescent="0.25"/>
    <row r="388" ht="15.75" hidden="1" customHeight="1" x14ac:dyDescent="0.25"/>
    <row r="389" ht="15.75" hidden="1" customHeight="1" x14ac:dyDescent="0.25"/>
    <row r="390" ht="15.75" hidden="1" customHeight="1" x14ac:dyDescent="0.25"/>
    <row r="391" ht="15.75" hidden="1" customHeight="1" x14ac:dyDescent="0.25"/>
    <row r="392" ht="15.75" hidden="1" customHeight="1" x14ac:dyDescent="0.25"/>
    <row r="393" ht="15.75" hidden="1" customHeight="1" x14ac:dyDescent="0.25"/>
    <row r="394" ht="15.75" hidden="1" customHeight="1" x14ac:dyDescent="0.25"/>
    <row r="395" ht="15.75" hidden="1" customHeight="1" x14ac:dyDescent="0.25"/>
    <row r="396" ht="15.75" hidden="1" customHeight="1" x14ac:dyDescent="0.25"/>
    <row r="397" ht="15.75" hidden="1" customHeight="1" x14ac:dyDescent="0.25"/>
    <row r="398" ht="15.75" hidden="1" customHeight="1" x14ac:dyDescent="0.25"/>
    <row r="399" ht="15.75" hidden="1" customHeight="1" x14ac:dyDescent="0.25"/>
    <row r="400" ht="15.75" hidden="1" customHeight="1" x14ac:dyDescent="0.25"/>
    <row r="401" ht="15.75" hidden="1" customHeight="1" x14ac:dyDescent="0.25"/>
    <row r="402" ht="15.75" hidden="1" customHeight="1" x14ac:dyDescent="0.25"/>
    <row r="403" ht="15.75" hidden="1" customHeight="1" x14ac:dyDescent="0.25"/>
    <row r="404" ht="15.75" hidden="1" customHeight="1" x14ac:dyDescent="0.25"/>
    <row r="405" ht="15.75" hidden="1" customHeight="1" x14ac:dyDescent="0.25"/>
    <row r="406" ht="15.75" hidden="1" customHeight="1" x14ac:dyDescent="0.25"/>
    <row r="407" ht="15.75" hidden="1" customHeight="1" x14ac:dyDescent="0.25"/>
    <row r="408" ht="15.75" hidden="1" customHeight="1" x14ac:dyDescent="0.25"/>
    <row r="409" ht="15.75" hidden="1" customHeight="1" x14ac:dyDescent="0.25"/>
    <row r="410" ht="15.75" hidden="1" customHeight="1" x14ac:dyDescent="0.25"/>
    <row r="411" ht="15.75" hidden="1" customHeight="1" x14ac:dyDescent="0.25"/>
    <row r="412" ht="15.75" hidden="1" customHeight="1" x14ac:dyDescent="0.25"/>
    <row r="413" ht="15.75" hidden="1" customHeight="1" x14ac:dyDescent="0.25"/>
    <row r="414" ht="15.75" hidden="1" customHeight="1" x14ac:dyDescent="0.25"/>
    <row r="415" ht="15.75" hidden="1" customHeight="1" x14ac:dyDescent="0.25"/>
    <row r="416" ht="15.75" hidden="1" customHeight="1" x14ac:dyDescent="0.25"/>
    <row r="417" ht="15.75" hidden="1" customHeight="1" x14ac:dyDescent="0.25"/>
    <row r="418" ht="15.75" hidden="1" customHeight="1" x14ac:dyDescent="0.25"/>
    <row r="419" ht="15.75" hidden="1" customHeight="1" x14ac:dyDescent="0.25"/>
    <row r="420" ht="15.75" hidden="1" customHeight="1" x14ac:dyDescent="0.25"/>
    <row r="421" ht="15.75" hidden="1" customHeight="1" x14ac:dyDescent="0.25"/>
    <row r="422" ht="15.75" hidden="1" customHeight="1" x14ac:dyDescent="0.25"/>
    <row r="423" ht="15.75" hidden="1" customHeight="1" x14ac:dyDescent="0.25"/>
    <row r="424" ht="15.75" hidden="1" customHeight="1" x14ac:dyDescent="0.25"/>
    <row r="425" ht="15.75" hidden="1" customHeight="1" x14ac:dyDescent="0.25"/>
    <row r="426" ht="15.75" hidden="1" customHeight="1" x14ac:dyDescent="0.25"/>
    <row r="427" ht="15.75" hidden="1" customHeight="1" x14ac:dyDescent="0.25"/>
    <row r="428" ht="15.75" hidden="1" customHeight="1" x14ac:dyDescent="0.25"/>
    <row r="429" ht="15.75" hidden="1" customHeight="1" x14ac:dyDescent="0.25"/>
    <row r="430" ht="15.75" hidden="1" customHeight="1" x14ac:dyDescent="0.25"/>
    <row r="431" ht="15.75" hidden="1" customHeight="1" x14ac:dyDescent="0.25"/>
    <row r="432" ht="15.75" hidden="1" customHeight="1" x14ac:dyDescent="0.25"/>
    <row r="433" ht="15.75" hidden="1" customHeight="1" x14ac:dyDescent="0.25"/>
    <row r="434" ht="15.75" hidden="1" customHeight="1" x14ac:dyDescent="0.25"/>
    <row r="435" ht="15.75" hidden="1" customHeight="1" x14ac:dyDescent="0.25"/>
    <row r="436" ht="15.75" hidden="1" customHeight="1" x14ac:dyDescent="0.25"/>
    <row r="437" ht="15.75" hidden="1" customHeight="1" x14ac:dyDescent="0.25"/>
    <row r="438" ht="15.75" hidden="1" customHeight="1" x14ac:dyDescent="0.25"/>
    <row r="439" ht="15.75" hidden="1" customHeight="1" x14ac:dyDescent="0.25"/>
    <row r="440" ht="15.75" hidden="1" customHeight="1" x14ac:dyDescent="0.25"/>
    <row r="441" ht="15.75" hidden="1" customHeight="1" x14ac:dyDescent="0.25"/>
    <row r="442" ht="15.75" hidden="1" customHeight="1" x14ac:dyDescent="0.25"/>
    <row r="443" ht="15.75" hidden="1" customHeight="1" x14ac:dyDescent="0.25"/>
    <row r="444" ht="15.75" hidden="1" customHeight="1" x14ac:dyDescent="0.25"/>
    <row r="445" ht="15.75" hidden="1" customHeight="1" x14ac:dyDescent="0.25"/>
    <row r="446" ht="15.75" hidden="1" customHeight="1" x14ac:dyDescent="0.25"/>
    <row r="447" ht="15.75" hidden="1" customHeight="1" x14ac:dyDescent="0.25"/>
    <row r="448" ht="15.75" hidden="1" customHeight="1" x14ac:dyDescent="0.25"/>
    <row r="449" ht="15.75" hidden="1" customHeight="1" x14ac:dyDescent="0.25"/>
    <row r="450" ht="15.75" hidden="1" customHeight="1" x14ac:dyDescent="0.25"/>
    <row r="451" ht="15.75" hidden="1" customHeight="1" x14ac:dyDescent="0.25"/>
    <row r="452" ht="15.75" hidden="1" customHeight="1" x14ac:dyDescent="0.25"/>
    <row r="453" ht="15.75" hidden="1" customHeight="1" x14ac:dyDescent="0.25"/>
    <row r="454" ht="15.75" hidden="1" customHeight="1" x14ac:dyDescent="0.25"/>
    <row r="455" ht="15.75" hidden="1" customHeight="1" x14ac:dyDescent="0.25"/>
    <row r="456" ht="15.75" hidden="1" customHeight="1" x14ac:dyDescent="0.25"/>
    <row r="457" ht="15.75" hidden="1" customHeight="1" x14ac:dyDescent="0.25"/>
    <row r="458" ht="15.75" hidden="1" customHeight="1" x14ac:dyDescent="0.25"/>
    <row r="459" ht="15.75" hidden="1" customHeight="1" x14ac:dyDescent="0.25"/>
    <row r="460" ht="15.75" hidden="1" customHeight="1" x14ac:dyDescent="0.25"/>
    <row r="461" ht="15.75" hidden="1" customHeight="1" x14ac:dyDescent="0.25"/>
    <row r="462" ht="15.75" hidden="1" customHeight="1" x14ac:dyDescent="0.25"/>
    <row r="463" ht="15.75" hidden="1" customHeight="1" x14ac:dyDescent="0.25"/>
    <row r="464" ht="15.75" hidden="1" customHeight="1" x14ac:dyDescent="0.25"/>
    <row r="465" ht="15.75" hidden="1" customHeight="1" x14ac:dyDescent="0.25"/>
    <row r="466" ht="15.75" hidden="1" customHeight="1" x14ac:dyDescent="0.25"/>
    <row r="467" ht="15.75" hidden="1" customHeight="1" x14ac:dyDescent="0.25"/>
    <row r="468" ht="15.75" hidden="1" customHeight="1" x14ac:dyDescent="0.25"/>
    <row r="469" ht="15.75" hidden="1" customHeight="1" x14ac:dyDescent="0.25"/>
    <row r="470" ht="15.75" hidden="1" customHeight="1" x14ac:dyDescent="0.25"/>
    <row r="471" ht="15.75" hidden="1" customHeight="1" x14ac:dyDescent="0.25"/>
    <row r="472" ht="15.75" hidden="1" customHeight="1" x14ac:dyDescent="0.25"/>
    <row r="473" ht="15.75" hidden="1" customHeight="1" x14ac:dyDescent="0.25"/>
    <row r="474" ht="15.75" hidden="1" customHeight="1" x14ac:dyDescent="0.25"/>
    <row r="475" ht="15.75" hidden="1" customHeight="1" x14ac:dyDescent="0.25"/>
    <row r="476" ht="15.75" hidden="1" customHeight="1" x14ac:dyDescent="0.25"/>
    <row r="477" ht="15.75" hidden="1" customHeight="1" x14ac:dyDescent="0.25"/>
    <row r="478" ht="15.75" hidden="1" customHeight="1" x14ac:dyDescent="0.25"/>
    <row r="479" ht="15.75" hidden="1" customHeight="1" x14ac:dyDescent="0.25"/>
    <row r="480" ht="15.75" hidden="1" customHeight="1" x14ac:dyDescent="0.25"/>
    <row r="481" ht="15.75" hidden="1" customHeight="1" x14ac:dyDescent="0.25"/>
    <row r="482" ht="15.75" hidden="1" customHeight="1" x14ac:dyDescent="0.25"/>
    <row r="483" ht="15.75" hidden="1" customHeight="1" x14ac:dyDescent="0.25"/>
    <row r="484" ht="15.75" hidden="1" customHeight="1" x14ac:dyDescent="0.25"/>
    <row r="485" ht="15.75" hidden="1" customHeight="1" x14ac:dyDescent="0.25"/>
    <row r="486" ht="15.75" hidden="1" customHeight="1" x14ac:dyDescent="0.25"/>
    <row r="487" ht="15.75" hidden="1" customHeight="1" x14ac:dyDescent="0.25"/>
    <row r="488" ht="15.75" hidden="1" customHeight="1" x14ac:dyDescent="0.25"/>
    <row r="489" ht="15.75" hidden="1" customHeight="1" x14ac:dyDescent="0.25"/>
    <row r="490" ht="15.75" hidden="1" customHeight="1" x14ac:dyDescent="0.25"/>
    <row r="491" ht="15.75" hidden="1" customHeight="1" x14ac:dyDescent="0.25"/>
    <row r="492" ht="15.75" hidden="1" customHeight="1" x14ac:dyDescent="0.25"/>
    <row r="493" ht="15.75" hidden="1" customHeight="1" x14ac:dyDescent="0.25"/>
    <row r="494" ht="15.75" hidden="1" customHeight="1" x14ac:dyDescent="0.25"/>
    <row r="495" ht="15.75" hidden="1" customHeight="1" x14ac:dyDescent="0.25"/>
    <row r="496" ht="15.75" hidden="1" customHeight="1" x14ac:dyDescent="0.25"/>
    <row r="497" ht="15.75" hidden="1" customHeight="1" x14ac:dyDescent="0.25"/>
    <row r="498" ht="15.75" hidden="1" customHeight="1" x14ac:dyDescent="0.25"/>
    <row r="499" ht="15.75" hidden="1" customHeight="1" x14ac:dyDescent="0.25"/>
    <row r="500" ht="15.75" hidden="1" customHeight="1" x14ac:dyDescent="0.25"/>
    <row r="501" ht="15.75" hidden="1" customHeight="1" x14ac:dyDescent="0.25"/>
    <row r="502" ht="15.75" hidden="1" customHeight="1" x14ac:dyDescent="0.25"/>
    <row r="503" ht="15.75" hidden="1" customHeight="1" x14ac:dyDescent="0.25"/>
    <row r="504" ht="15.75" hidden="1" customHeight="1" x14ac:dyDescent="0.25"/>
    <row r="505" ht="15.75" hidden="1" customHeight="1" x14ac:dyDescent="0.25"/>
    <row r="506" ht="15.75" hidden="1" customHeight="1" x14ac:dyDescent="0.25"/>
    <row r="507" ht="15.75" hidden="1" customHeight="1" x14ac:dyDescent="0.25"/>
    <row r="508" ht="15.75" hidden="1" customHeight="1" x14ac:dyDescent="0.25"/>
    <row r="509" ht="15.75" hidden="1" customHeight="1" x14ac:dyDescent="0.25"/>
    <row r="510" ht="15.75" hidden="1" customHeight="1" x14ac:dyDescent="0.25"/>
    <row r="511" ht="15.75" hidden="1" customHeight="1" x14ac:dyDescent="0.25"/>
    <row r="512" ht="15.75" hidden="1" customHeight="1" x14ac:dyDescent="0.25"/>
    <row r="513" ht="15.75" hidden="1" customHeight="1" x14ac:dyDescent="0.25"/>
    <row r="514" ht="15.75" hidden="1" customHeight="1" x14ac:dyDescent="0.25"/>
    <row r="515" ht="15.75" hidden="1" customHeight="1" x14ac:dyDescent="0.25"/>
    <row r="516" ht="15.75" hidden="1" customHeight="1" x14ac:dyDescent="0.25"/>
    <row r="517" ht="15.75" hidden="1" customHeight="1" x14ac:dyDescent="0.25"/>
    <row r="518" ht="15.75" hidden="1" customHeight="1" x14ac:dyDescent="0.25"/>
    <row r="519" ht="15.75" hidden="1" customHeight="1" x14ac:dyDescent="0.25"/>
    <row r="520" ht="15.75" hidden="1" customHeight="1" x14ac:dyDescent="0.25"/>
    <row r="521" ht="15.75" hidden="1" customHeight="1" x14ac:dyDescent="0.25"/>
    <row r="522" ht="15.75" hidden="1" customHeight="1" x14ac:dyDescent="0.25"/>
    <row r="523" ht="15.75" hidden="1" customHeight="1" x14ac:dyDescent="0.25"/>
    <row r="524" ht="15.75" hidden="1" customHeight="1" x14ac:dyDescent="0.25"/>
    <row r="525" ht="15.75" hidden="1" customHeight="1" x14ac:dyDescent="0.25"/>
    <row r="526" ht="15.75" hidden="1" customHeight="1" x14ac:dyDescent="0.25"/>
    <row r="527" ht="15.75" hidden="1" customHeight="1" x14ac:dyDescent="0.25"/>
    <row r="528" ht="15.75" hidden="1" customHeight="1" x14ac:dyDescent="0.25"/>
    <row r="529" ht="15.75" hidden="1" customHeight="1" x14ac:dyDescent="0.25"/>
    <row r="530" ht="15.75" hidden="1" customHeight="1" x14ac:dyDescent="0.25"/>
    <row r="531" ht="15.75" hidden="1" customHeight="1" x14ac:dyDescent="0.25"/>
    <row r="532" ht="15.75" hidden="1" customHeight="1" x14ac:dyDescent="0.25"/>
    <row r="533" ht="15.75" hidden="1" customHeight="1" x14ac:dyDescent="0.25"/>
    <row r="534" ht="15.75" hidden="1" customHeight="1" x14ac:dyDescent="0.25"/>
    <row r="535" ht="15.75" hidden="1" customHeight="1" x14ac:dyDescent="0.25"/>
    <row r="536" ht="15.75" hidden="1" customHeight="1" x14ac:dyDescent="0.25"/>
    <row r="537" ht="15.75" hidden="1" customHeight="1" x14ac:dyDescent="0.25"/>
    <row r="538" ht="15.75" hidden="1" customHeight="1" x14ac:dyDescent="0.25"/>
    <row r="539" ht="15.75" hidden="1" customHeight="1" x14ac:dyDescent="0.25"/>
    <row r="540" ht="15.75" hidden="1" customHeight="1" x14ac:dyDescent="0.25"/>
    <row r="541" ht="15.75" hidden="1" customHeight="1" x14ac:dyDescent="0.25"/>
    <row r="542" ht="15.75" hidden="1" customHeight="1" x14ac:dyDescent="0.25"/>
    <row r="543" ht="15.75" hidden="1" customHeight="1" x14ac:dyDescent="0.25"/>
    <row r="544" ht="15.75" hidden="1" customHeight="1" x14ac:dyDescent="0.25"/>
    <row r="545" ht="15.75" hidden="1" customHeight="1" x14ac:dyDescent="0.25"/>
    <row r="546" ht="15.75" hidden="1" customHeight="1" x14ac:dyDescent="0.25"/>
    <row r="547" ht="15.75" hidden="1" customHeight="1" x14ac:dyDescent="0.25"/>
    <row r="548" ht="15.75" hidden="1" customHeight="1" x14ac:dyDescent="0.25"/>
    <row r="549" ht="15.75" hidden="1" customHeight="1" x14ac:dyDescent="0.25"/>
    <row r="550" ht="15.75" hidden="1" customHeight="1" x14ac:dyDescent="0.25"/>
    <row r="551" ht="15.75" hidden="1" customHeight="1" x14ac:dyDescent="0.25"/>
    <row r="552" ht="15.75" hidden="1" customHeight="1" x14ac:dyDescent="0.25"/>
    <row r="553" ht="15.75" hidden="1" customHeight="1" x14ac:dyDescent="0.25"/>
    <row r="554" ht="15.75" hidden="1" customHeight="1" x14ac:dyDescent="0.25"/>
    <row r="555" ht="15.75" hidden="1" customHeight="1" x14ac:dyDescent="0.25"/>
    <row r="556" ht="15.75" hidden="1" customHeight="1" x14ac:dyDescent="0.25"/>
    <row r="557" ht="15.75" hidden="1" customHeight="1" x14ac:dyDescent="0.25"/>
    <row r="558" ht="15.75" hidden="1" customHeight="1" x14ac:dyDescent="0.25"/>
    <row r="559" ht="15.75" hidden="1" customHeight="1" x14ac:dyDescent="0.25"/>
    <row r="560" ht="15.75" hidden="1" customHeight="1" x14ac:dyDescent="0.25"/>
    <row r="561" ht="15.75" hidden="1" customHeight="1" x14ac:dyDescent="0.25"/>
    <row r="562" ht="15.75" hidden="1" customHeight="1" x14ac:dyDescent="0.25"/>
    <row r="563" ht="15.75" hidden="1" customHeight="1" x14ac:dyDescent="0.25"/>
    <row r="564" ht="15.75" hidden="1" customHeight="1" x14ac:dyDescent="0.25"/>
    <row r="565" ht="15.75" hidden="1" customHeight="1" x14ac:dyDescent="0.25"/>
    <row r="566" ht="15.75" hidden="1" customHeight="1" x14ac:dyDescent="0.25"/>
    <row r="567" ht="15.75" hidden="1" customHeight="1" x14ac:dyDescent="0.25"/>
    <row r="568" ht="15.75" hidden="1" customHeight="1" x14ac:dyDescent="0.25"/>
    <row r="569" ht="15.75" hidden="1" customHeight="1" x14ac:dyDescent="0.25"/>
    <row r="570" ht="15.75" hidden="1" customHeight="1" x14ac:dyDescent="0.25"/>
    <row r="571" ht="15.75" hidden="1" customHeight="1" x14ac:dyDescent="0.25"/>
    <row r="572" ht="15.75" hidden="1" customHeight="1" x14ac:dyDescent="0.25"/>
    <row r="573" ht="15.75" hidden="1" customHeight="1" x14ac:dyDescent="0.25"/>
    <row r="574" ht="15.75" hidden="1" customHeight="1" x14ac:dyDescent="0.25"/>
    <row r="575" ht="15.75" hidden="1" customHeight="1" x14ac:dyDescent="0.25"/>
    <row r="576" ht="15.75" hidden="1" customHeight="1" x14ac:dyDescent="0.25"/>
    <row r="577" ht="15.75" hidden="1" customHeight="1" x14ac:dyDescent="0.25"/>
    <row r="578" ht="15.75" hidden="1" customHeight="1" x14ac:dyDescent="0.25"/>
    <row r="579" ht="15.75" hidden="1" customHeight="1" x14ac:dyDescent="0.25"/>
    <row r="580" ht="15.75" hidden="1" customHeight="1" x14ac:dyDescent="0.25"/>
    <row r="581" ht="15.75" hidden="1" customHeight="1" x14ac:dyDescent="0.25"/>
    <row r="582" ht="15.75" hidden="1" customHeight="1" x14ac:dyDescent="0.25"/>
    <row r="583" ht="15.75" hidden="1" customHeight="1" x14ac:dyDescent="0.25"/>
    <row r="584" ht="15.75" hidden="1" customHeight="1" x14ac:dyDescent="0.25"/>
    <row r="585" ht="15.75" hidden="1" customHeight="1" x14ac:dyDescent="0.25"/>
    <row r="586" ht="15.75" hidden="1" customHeight="1" x14ac:dyDescent="0.25"/>
    <row r="587" ht="15.75" hidden="1" customHeight="1" x14ac:dyDescent="0.25"/>
    <row r="588" ht="15.75" hidden="1" customHeight="1" x14ac:dyDescent="0.25"/>
    <row r="589" ht="15.75" hidden="1" customHeight="1" x14ac:dyDescent="0.25"/>
    <row r="590" ht="15.75" hidden="1" customHeight="1" x14ac:dyDescent="0.25"/>
    <row r="591" ht="15.75" hidden="1" customHeight="1" x14ac:dyDescent="0.25"/>
    <row r="592" ht="15.75" hidden="1" customHeight="1" x14ac:dyDescent="0.25"/>
    <row r="593" ht="15.75" hidden="1" customHeight="1" x14ac:dyDescent="0.25"/>
    <row r="594" ht="15.75" hidden="1" customHeight="1" x14ac:dyDescent="0.25"/>
    <row r="595" ht="15.75" hidden="1" customHeight="1" x14ac:dyDescent="0.25"/>
    <row r="596" ht="15.75" hidden="1" customHeight="1" x14ac:dyDescent="0.25"/>
    <row r="597" ht="15.75" hidden="1" customHeight="1" x14ac:dyDescent="0.25"/>
    <row r="598" ht="15.75" hidden="1" customHeight="1" x14ac:dyDescent="0.25"/>
    <row r="599" ht="15.75" hidden="1" customHeight="1" x14ac:dyDescent="0.25"/>
    <row r="600" ht="15.75" hidden="1" customHeight="1" x14ac:dyDescent="0.25"/>
    <row r="601" ht="15.75" hidden="1" customHeight="1" x14ac:dyDescent="0.25"/>
    <row r="602" ht="15.75" hidden="1" customHeight="1" x14ac:dyDescent="0.25"/>
    <row r="603" ht="15.75" hidden="1" customHeight="1" x14ac:dyDescent="0.25"/>
    <row r="604" ht="15.75" hidden="1" customHeight="1" x14ac:dyDescent="0.25"/>
    <row r="605" ht="15.75" hidden="1" customHeight="1" x14ac:dyDescent="0.25"/>
    <row r="606" ht="15.75" hidden="1" customHeight="1" x14ac:dyDescent="0.25"/>
    <row r="607" ht="15.75" hidden="1" customHeight="1" x14ac:dyDescent="0.25"/>
    <row r="608" ht="15.75" hidden="1" customHeight="1" x14ac:dyDescent="0.25"/>
    <row r="609" ht="15.75" hidden="1" customHeight="1" x14ac:dyDescent="0.25"/>
    <row r="610" ht="15.75" hidden="1" customHeight="1" x14ac:dyDescent="0.25"/>
    <row r="611" ht="15.75" hidden="1" customHeight="1" x14ac:dyDescent="0.25"/>
    <row r="612" ht="15.75" hidden="1" customHeight="1" x14ac:dyDescent="0.25"/>
    <row r="613" ht="15.75" hidden="1" customHeight="1" x14ac:dyDescent="0.25"/>
    <row r="614" ht="15.75" hidden="1" customHeight="1" x14ac:dyDescent="0.25"/>
    <row r="615" ht="15.75" hidden="1" customHeight="1" x14ac:dyDescent="0.25"/>
    <row r="616" ht="15.75" hidden="1" customHeight="1" x14ac:dyDescent="0.25"/>
    <row r="617" ht="15.75" hidden="1" customHeight="1" x14ac:dyDescent="0.25"/>
    <row r="618" ht="15.75" hidden="1" customHeight="1" x14ac:dyDescent="0.25"/>
    <row r="619" ht="15.75" hidden="1" customHeight="1" x14ac:dyDescent="0.25"/>
    <row r="620" ht="15.75" hidden="1" customHeight="1" x14ac:dyDescent="0.25"/>
    <row r="621" ht="15.75" hidden="1" customHeight="1" x14ac:dyDescent="0.25"/>
    <row r="622" ht="15.75" hidden="1" customHeight="1" x14ac:dyDescent="0.25"/>
    <row r="623" ht="15.75" hidden="1" customHeight="1" x14ac:dyDescent="0.25"/>
    <row r="624" ht="15.75" hidden="1" customHeight="1" x14ac:dyDescent="0.25"/>
    <row r="625" ht="15.75" hidden="1" customHeight="1" x14ac:dyDescent="0.25"/>
    <row r="626" ht="15.75" hidden="1" customHeight="1" x14ac:dyDescent="0.25"/>
    <row r="627" ht="15.75" hidden="1" customHeight="1" x14ac:dyDescent="0.25"/>
    <row r="628" ht="15.75" hidden="1" customHeight="1" x14ac:dyDescent="0.25"/>
    <row r="629" ht="15.75" hidden="1" customHeight="1" x14ac:dyDescent="0.25"/>
    <row r="630" ht="15.75" hidden="1" customHeight="1" x14ac:dyDescent="0.25"/>
    <row r="631" ht="15.75" hidden="1" customHeight="1" x14ac:dyDescent="0.25"/>
    <row r="632" ht="15.75" hidden="1" customHeight="1" x14ac:dyDescent="0.25"/>
    <row r="633" ht="15.75" hidden="1" customHeight="1" x14ac:dyDescent="0.25"/>
    <row r="634" ht="15.75" hidden="1" customHeight="1" x14ac:dyDescent="0.25"/>
    <row r="635" ht="15.75" hidden="1" customHeight="1" x14ac:dyDescent="0.25"/>
    <row r="636" ht="15.75" hidden="1" customHeight="1" x14ac:dyDescent="0.25"/>
    <row r="637" ht="15.75" hidden="1" customHeight="1" x14ac:dyDescent="0.25"/>
    <row r="638" ht="15.75" hidden="1" customHeight="1" x14ac:dyDescent="0.25"/>
    <row r="639" ht="15.75" hidden="1" customHeight="1" x14ac:dyDescent="0.25"/>
    <row r="640" ht="15.75" hidden="1" customHeight="1" x14ac:dyDescent="0.25"/>
    <row r="641" ht="15.75" hidden="1" customHeight="1" x14ac:dyDescent="0.25"/>
    <row r="642" ht="15.75" hidden="1" customHeight="1" x14ac:dyDescent="0.25"/>
    <row r="643" ht="15.75" hidden="1" customHeight="1" x14ac:dyDescent="0.25"/>
    <row r="644" ht="15.75" hidden="1" customHeight="1" x14ac:dyDescent="0.25"/>
    <row r="645" ht="15.75" hidden="1" customHeight="1" x14ac:dyDescent="0.25"/>
    <row r="646" ht="15.75" hidden="1" customHeight="1" x14ac:dyDescent="0.25"/>
    <row r="647" ht="15.75" hidden="1" customHeight="1" x14ac:dyDescent="0.25"/>
    <row r="648" ht="15.75" hidden="1" customHeight="1" x14ac:dyDescent="0.25"/>
    <row r="649" ht="15.75" hidden="1" customHeight="1" x14ac:dyDescent="0.25"/>
    <row r="650" ht="15.75" hidden="1" customHeight="1" x14ac:dyDescent="0.25"/>
    <row r="651" ht="15.75" hidden="1" customHeight="1" x14ac:dyDescent="0.25"/>
    <row r="652" ht="15.75" hidden="1" customHeight="1" x14ac:dyDescent="0.25"/>
    <row r="653" ht="15.75" hidden="1" customHeight="1" x14ac:dyDescent="0.25"/>
    <row r="654" ht="15.75" hidden="1" customHeight="1" x14ac:dyDescent="0.25"/>
    <row r="655" ht="15.75" hidden="1" customHeight="1" x14ac:dyDescent="0.25"/>
    <row r="656" ht="15.75" hidden="1" customHeight="1" x14ac:dyDescent="0.25"/>
    <row r="657" ht="15.75" hidden="1" customHeight="1" x14ac:dyDescent="0.25"/>
    <row r="658" ht="15.75" hidden="1" customHeight="1" x14ac:dyDescent="0.25"/>
    <row r="659" ht="15.75" hidden="1" customHeight="1" x14ac:dyDescent="0.25"/>
    <row r="660" ht="15.75" hidden="1" customHeight="1" x14ac:dyDescent="0.25"/>
    <row r="661" ht="15.75" hidden="1" customHeight="1" x14ac:dyDescent="0.25"/>
    <row r="662" ht="15.75" hidden="1" customHeight="1" x14ac:dyDescent="0.25"/>
    <row r="663" ht="15.75" hidden="1" customHeight="1" x14ac:dyDescent="0.25"/>
    <row r="664" ht="15.75" hidden="1" customHeight="1" x14ac:dyDescent="0.25"/>
    <row r="665" ht="15.75" hidden="1" customHeight="1" x14ac:dyDescent="0.25"/>
    <row r="666" ht="15.75" hidden="1" customHeight="1" x14ac:dyDescent="0.25"/>
    <row r="667" ht="15.75" hidden="1" customHeight="1" x14ac:dyDescent="0.25"/>
    <row r="668" ht="15.75" hidden="1" customHeight="1" x14ac:dyDescent="0.25"/>
    <row r="669" ht="15.75" hidden="1" customHeight="1" x14ac:dyDescent="0.25"/>
    <row r="670" ht="15.75" hidden="1" customHeight="1" x14ac:dyDescent="0.25"/>
    <row r="671" ht="15.75" hidden="1" customHeight="1" x14ac:dyDescent="0.25"/>
    <row r="672" ht="15.75" hidden="1" customHeight="1" x14ac:dyDescent="0.25"/>
    <row r="673" ht="15.75" hidden="1" customHeight="1" x14ac:dyDescent="0.25"/>
    <row r="674" ht="15.75" hidden="1" customHeight="1" x14ac:dyDescent="0.25"/>
    <row r="675" ht="15.75" hidden="1" customHeight="1" x14ac:dyDescent="0.25"/>
    <row r="676" ht="15.75" hidden="1" customHeight="1" x14ac:dyDescent="0.25"/>
    <row r="677" ht="15.75" hidden="1" customHeight="1" x14ac:dyDescent="0.25"/>
    <row r="678" ht="15.75" hidden="1" customHeight="1" x14ac:dyDescent="0.25"/>
    <row r="679" ht="15.75" hidden="1" customHeight="1" x14ac:dyDescent="0.25"/>
    <row r="680" ht="15.75" hidden="1" customHeight="1" x14ac:dyDescent="0.25"/>
    <row r="681" ht="15.75" hidden="1" customHeight="1" x14ac:dyDescent="0.25"/>
    <row r="682" ht="15.75" hidden="1" customHeight="1" x14ac:dyDescent="0.25"/>
    <row r="683" ht="15.75" hidden="1" customHeight="1" x14ac:dyDescent="0.25"/>
    <row r="684" ht="15.75" hidden="1" customHeight="1" x14ac:dyDescent="0.25"/>
    <row r="685" ht="15.75" hidden="1" customHeight="1" x14ac:dyDescent="0.25"/>
    <row r="686" ht="15.75" hidden="1" customHeight="1" x14ac:dyDescent="0.25"/>
    <row r="687" ht="15.75" hidden="1" customHeight="1" x14ac:dyDescent="0.25"/>
    <row r="688" ht="15.75" hidden="1" customHeight="1" x14ac:dyDescent="0.25"/>
    <row r="689" ht="15.75" hidden="1" customHeight="1" x14ac:dyDescent="0.25"/>
    <row r="690" ht="15.75" hidden="1" customHeight="1" x14ac:dyDescent="0.25"/>
    <row r="691" ht="15.75" hidden="1" customHeight="1" x14ac:dyDescent="0.25"/>
    <row r="692" ht="15.75" hidden="1" customHeight="1" x14ac:dyDescent="0.25"/>
    <row r="693" ht="15.75" hidden="1" customHeight="1" x14ac:dyDescent="0.25"/>
    <row r="694" ht="15.75" hidden="1" customHeight="1" x14ac:dyDescent="0.25"/>
    <row r="695" ht="15.75" hidden="1" customHeight="1" x14ac:dyDescent="0.25"/>
    <row r="696" ht="15.75" hidden="1" customHeight="1" x14ac:dyDescent="0.25"/>
    <row r="697" ht="15.75" hidden="1" customHeight="1" x14ac:dyDescent="0.25"/>
    <row r="698" ht="15.75" hidden="1" customHeight="1" x14ac:dyDescent="0.25"/>
    <row r="699" ht="15.75" hidden="1" customHeight="1" x14ac:dyDescent="0.25"/>
    <row r="700" ht="15.75" hidden="1" customHeight="1" x14ac:dyDescent="0.25"/>
    <row r="701" ht="15.75" hidden="1" customHeight="1" x14ac:dyDescent="0.25"/>
    <row r="702" ht="15.75" hidden="1" customHeight="1" x14ac:dyDescent="0.25"/>
    <row r="703" ht="15.75" hidden="1" customHeight="1" x14ac:dyDescent="0.25"/>
    <row r="704" ht="15.75" hidden="1" customHeight="1" x14ac:dyDescent="0.25"/>
    <row r="705" ht="15.75" hidden="1" customHeight="1" x14ac:dyDescent="0.25"/>
    <row r="706" ht="15.75" hidden="1" customHeight="1" x14ac:dyDescent="0.25"/>
    <row r="707" ht="15.75" hidden="1" customHeight="1" x14ac:dyDescent="0.25"/>
    <row r="708" ht="15.75" hidden="1" customHeight="1" x14ac:dyDescent="0.25"/>
    <row r="709" ht="15.75" hidden="1" customHeight="1" x14ac:dyDescent="0.25"/>
    <row r="710" ht="15.75" hidden="1" customHeight="1" x14ac:dyDescent="0.25"/>
    <row r="711" ht="15.75" hidden="1" customHeight="1" x14ac:dyDescent="0.25"/>
    <row r="712" ht="15.75" hidden="1" customHeight="1" x14ac:dyDescent="0.25"/>
    <row r="713" ht="15.75" hidden="1" customHeight="1" x14ac:dyDescent="0.25"/>
    <row r="714" ht="15.75" hidden="1" customHeight="1" x14ac:dyDescent="0.25"/>
    <row r="715" ht="15.75" hidden="1" customHeight="1" x14ac:dyDescent="0.25"/>
    <row r="716" ht="15.75" hidden="1" customHeight="1" x14ac:dyDescent="0.25"/>
    <row r="717" ht="15.75" hidden="1" customHeight="1" x14ac:dyDescent="0.25"/>
    <row r="718" ht="15.75" hidden="1" customHeight="1" x14ac:dyDescent="0.25"/>
    <row r="719" ht="15.75" hidden="1" customHeight="1" x14ac:dyDescent="0.25"/>
    <row r="720" ht="15.75" hidden="1" customHeight="1" x14ac:dyDescent="0.25"/>
    <row r="721" ht="15.75" hidden="1" customHeight="1" x14ac:dyDescent="0.25"/>
    <row r="722" ht="15.75" hidden="1" customHeight="1" x14ac:dyDescent="0.25"/>
    <row r="723" ht="15.75" hidden="1" customHeight="1" x14ac:dyDescent="0.25"/>
    <row r="724" ht="15.75" hidden="1" customHeight="1" x14ac:dyDescent="0.25"/>
    <row r="725" ht="15.75" hidden="1" customHeight="1" x14ac:dyDescent="0.25"/>
    <row r="726" ht="15.75" hidden="1" customHeight="1" x14ac:dyDescent="0.25"/>
    <row r="727" ht="15.75" hidden="1" customHeight="1" x14ac:dyDescent="0.25"/>
    <row r="728" ht="15.75" hidden="1" customHeight="1" x14ac:dyDescent="0.25"/>
    <row r="729" ht="15.75" hidden="1" customHeight="1" x14ac:dyDescent="0.25"/>
    <row r="730" ht="15.75" hidden="1" customHeight="1" x14ac:dyDescent="0.25"/>
    <row r="731" ht="15.75" hidden="1" customHeight="1" x14ac:dyDescent="0.25"/>
    <row r="732" ht="15.75" hidden="1" customHeight="1" x14ac:dyDescent="0.25"/>
    <row r="733" ht="15.75" hidden="1" customHeight="1" x14ac:dyDescent="0.25"/>
    <row r="734" ht="15.75" hidden="1" customHeight="1" x14ac:dyDescent="0.25"/>
    <row r="735" ht="15.75" hidden="1" customHeight="1" x14ac:dyDescent="0.25"/>
    <row r="736" ht="15.75" hidden="1" customHeight="1" x14ac:dyDescent="0.25"/>
    <row r="737" ht="15.75" hidden="1" customHeight="1" x14ac:dyDescent="0.25"/>
    <row r="738" ht="15.75" hidden="1" customHeight="1" x14ac:dyDescent="0.25"/>
    <row r="739" ht="15.75" hidden="1" customHeight="1" x14ac:dyDescent="0.25"/>
    <row r="740" ht="15.75" hidden="1" customHeight="1" x14ac:dyDescent="0.25"/>
    <row r="741" ht="15.75" hidden="1" customHeight="1" x14ac:dyDescent="0.25"/>
    <row r="742" ht="15.75" hidden="1" customHeight="1" x14ac:dyDescent="0.25"/>
    <row r="743" ht="15.75" hidden="1" customHeight="1" x14ac:dyDescent="0.25"/>
    <row r="744" ht="15.75" hidden="1" customHeight="1" x14ac:dyDescent="0.25"/>
    <row r="745" ht="15.75" hidden="1" customHeight="1" x14ac:dyDescent="0.25"/>
    <row r="746" ht="15.75" hidden="1" customHeight="1" x14ac:dyDescent="0.25"/>
    <row r="747" ht="15.75" hidden="1" customHeight="1" x14ac:dyDescent="0.25"/>
    <row r="748" ht="15.75" hidden="1" customHeight="1" x14ac:dyDescent="0.25"/>
    <row r="749" ht="15.75" hidden="1" customHeight="1" x14ac:dyDescent="0.25"/>
    <row r="750" ht="15.75" hidden="1" customHeight="1" x14ac:dyDescent="0.25"/>
    <row r="751" ht="15.75" hidden="1" customHeight="1" x14ac:dyDescent="0.25"/>
    <row r="752" ht="15.75" hidden="1" customHeight="1" x14ac:dyDescent="0.25"/>
    <row r="753" ht="15.75" hidden="1" customHeight="1" x14ac:dyDescent="0.25"/>
    <row r="754" ht="15.75" hidden="1" customHeight="1" x14ac:dyDescent="0.25"/>
    <row r="755" ht="15.75" hidden="1" customHeight="1" x14ac:dyDescent="0.25"/>
    <row r="756" ht="15.75" hidden="1" customHeight="1" x14ac:dyDescent="0.25"/>
    <row r="757" ht="15.75" hidden="1" customHeight="1" x14ac:dyDescent="0.25"/>
    <row r="758" ht="15.75" hidden="1" customHeight="1" x14ac:dyDescent="0.25"/>
    <row r="759" ht="15.75" hidden="1" customHeight="1" x14ac:dyDescent="0.25"/>
    <row r="760" ht="15.75" hidden="1" customHeight="1" x14ac:dyDescent="0.25"/>
    <row r="761" ht="15.75" hidden="1" customHeight="1" x14ac:dyDescent="0.25"/>
    <row r="762" ht="15.75" hidden="1" customHeight="1" x14ac:dyDescent="0.25"/>
    <row r="763" ht="15.75" hidden="1" customHeight="1" x14ac:dyDescent="0.25"/>
    <row r="764" ht="15.75" hidden="1" customHeight="1" x14ac:dyDescent="0.25"/>
    <row r="765" ht="15.75" hidden="1" customHeight="1" x14ac:dyDescent="0.25"/>
    <row r="766" ht="15.75" hidden="1" customHeight="1" x14ac:dyDescent="0.25"/>
    <row r="767" ht="15.75" hidden="1" customHeight="1" x14ac:dyDescent="0.25"/>
    <row r="768" ht="15.75" hidden="1" customHeight="1" x14ac:dyDescent="0.25"/>
    <row r="769" ht="15.75" hidden="1" customHeight="1" x14ac:dyDescent="0.25"/>
    <row r="770" ht="15.75" hidden="1" customHeight="1" x14ac:dyDescent="0.25"/>
    <row r="771" ht="15.75" hidden="1" customHeight="1" x14ac:dyDescent="0.25"/>
    <row r="772" ht="15.75" hidden="1" customHeight="1" x14ac:dyDescent="0.25"/>
    <row r="773" ht="15.75" hidden="1" customHeight="1" x14ac:dyDescent="0.25"/>
    <row r="774" ht="15.75" hidden="1" customHeight="1" x14ac:dyDescent="0.25"/>
    <row r="775" ht="15.75" hidden="1" customHeight="1" x14ac:dyDescent="0.25"/>
    <row r="776" ht="15.75" hidden="1" customHeight="1" x14ac:dyDescent="0.25"/>
    <row r="777" ht="15.75" hidden="1" customHeight="1" x14ac:dyDescent="0.25"/>
    <row r="778" ht="15.75" hidden="1" customHeight="1" x14ac:dyDescent="0.25"/>
    <row r="779" ht="15.75" hidden="1" customHeight="1" x14ac:dyDescent="0.25"/>
    <row r="780" ht="15.75" hidden="1" customHeight="1" x14ac:dyDescent="0.25"/>
    <row r="781" ht="15.75" hidden="1" customHeight="1" x14ac:dyDescent="0.25"/>
    <row r="782" ht="15.75" hidden="1" customHeight="1" x14ac:dyDescent="0.25"/>
    <row r="783" ht="15.75" hidden="1" customHeight="1" x14ac:dyDescent="0.25"/>
    <row r="784" ht="15.75" hidden="1" customHeight="1" x14ac:dyDescent="0.25"/>
    <row r="785" ht="15.75" hidden="1" customHeight="1" x14ac:dyDescent="0.25"/>
    <row r="786" ht="15.75" hidden="1" customHeight="1" x14ac:dyDescent="0.25"/>
    <row r="787" ht="15.75" hidden="1" customHeight="1" x14ac:dyDescent="0.25"/>
    <row r="788" ht="15.75" hidden="1" customHeight="1" x14ac:dyDescent="0.25"/>
    <row r="789" ht="15.75" hidden="1" customHeight="1" x14ac:dyDescent="0.25"/>
    <row r="790" ht="15.75" hidden="1" customHeight="1" x14ac:dyDescent="0.25"/>
    <row r="791" ht="15.75" hidden="1" customHeight="1" x14ac:dyDescent="0.25"/>
    <row r="792" ht="15.75" hidden="1" customHeight="1" x14ac:dyDescent="0.25"/>
    <row r="793" ht="15.75" hidden="1" customHeight="1" x14ac:dyDescent="0.25"/>
    <row r="794" ht="15.75" hidden="1" customHeight="1" x14ac:dyDescent="0.25"/>
    <row r="795" ht="15.75" hidden="1" customHeight="1" x14ac:dyDescent="0.25"/>
    <row r="796" ht="15.75" hidden="1" customHeight="1" x14ac:dyDescent="0.25"/>
    <row r="797" ht="15.75" hidden="1" customHeight="1" x14ac:dyDescent="0.25"/>
    <row r="798" ht="15.75" hidden="1" customHeight="1" x14ac:dyDescent="0.25"/>
    <row r="799" ht="15.75" hidden="1" customHeight="1" x14ac:dyDescent="0.25"/>
    <row r="800" ht="15.75" hidden="1" customHeight="1" x14ac:dyDescent="0.25"/>
    <row r="801" ht="15.75" hidden="1" customHeight="1" x14ac:dyDescent="0.25"/>
    <row r="802" ht="15.75" hidden="1" customHeight="1" x14ac:dyDescent="0.25"/>
    <row r="803" ht="15.75" hidden="1" customHeight="1" x14ac:dyDescent="0.25"/>
    <row r="804" ht="15.75" hidden="1" customHeight="1" x14ac:dyDescent="0.25"/>
    <row r="805" ht="15.75" hidden="1" customHeight="1" x14ac:dyDescent="0.25"/>
    <row r="806" ht="15.75" hidden="1" customHeight="1" x14ac:dyDescent="0.25"/>
    <row r="807" ht="15.75" hidden="1" customHeight="1" x14ac:dyDescent="0.25"/>
    <row r="808" ht="15.75" hidden="1" customHeight="1" x14ac:dyDescent="0.25"/>
    <row r="809" ht="15.75" hidden="1" customHeight="1" x14ac:dyDescent="0.25"/>
    <row r="810" ht="15.75" hidden="1" customHeight="1" x14ac:dyDescent="0.25"/>
    <row r="811" ht="15.75" hidden="1" customHeight="1" x14ac:dyDescent="0.25"/>
    <row r="812" ht="15.75" hidden="1" customHeight="1" x14ac:dyDescent="0.25"/>
    <row r="813" ht="15.75" hidden="1" customHeight="1" x14ac:dyDescent="0.25"/>
    <row r="814" ht="15.75" hidden="1" customHeight="1" x14ac:dyDescent="0.25"/>
    <row r="815" ht="15.75" hidden="1" customHeight="1" x14ac:dyDescent="0.25"/>
    <row r="816" ht="15.75" hidden="1" customHeight="1" x14ac:dyDescent="0.25"/>
    <row r="817" ht="15.75" hidden="1" customHeight="1" x14ac:dyDescent="0.25"/>
    <row r="818" ht="15.75" hidden="1" customHeight="1" x14ac:dyDescent="0.25"/>
    <row r="819" ht="15.75" hidden="1" customHeight="1" x14ac:dyDescent="0.25"/>
    <row r="820" ht="15.75" hidden="1" customHeight="1" x14ac:dyDescent="0.25"/>
    <row r="821" ht="15.75" hidden="1" customHeight="1" x14ac:dyDescent="0.25"/>
    <row r="822" ht="15.75" hidden="1" customHeight="1" x14ac:dyDescent="0.25"/>
    <row r="823" ht="15.75" hidden="1" customHeight="1" x14ac:dyDescent="0.25"/>
    <row r="824" ht="15.75" hidden="1" customHeight="1" x14ac:dyDescent="0.25"/>
    <row r="825" ht="15.75" hidden="1" customHeight="1" x14ac:dyDescent="0.25"/>
    <row r="826" ht="15.75" hidden="1" customHeight="1" x14ac:dyDescent="0.25"/>
    <row r="827" ht="15.75" hidden="1" customHeight="1" x14ac:dyDescent="0.25"/>
    <row r="828" ht="15.75" hidden="1" customHeight="1" x14ac:dyDescent="0.25"/>
    <row r="829" ht="15.75" hidden="1" customHeight="1" x14ac:dyDescent="0.25"/>
    <row r="830" ht="15.75" hidden="1" customHeight="1" x14ac:dyDescent="0.25"/>
    <row r="831" ht="15.75" hidden="1" customHeight="1" x14ac:dyDescent="0.25"/>
    <row r="832" ht="15.75" hidden="1" customHeight="1" x14ac:dyDescent="0.25"/>
    <row r="833" ht="15.75" hidden="1" customHeight="1" x14ac:dyDescent="0.25"/>
    <row r="834" ht="15.75" hidden="1" customHeight="1" x14ac:dyDescent="0.25"/>
    <row r="835" ht="15.75" hidden="1" customHeight="1" x14ac:dyDescent="0.25"/>
    <row r="836" ht="15.75" hidden="1" customHeight="1" x14ac:dyDescent="0.25"/>
    <row r="837" ht="15.75" hidden="1" customHeight="1" x14ac:dyDescent="0.25"/>
    <row r="838" ht="15.75" hidden="1" customHeight="1" x14ac:dyDescent="0.25"/>
    <row r="839" ht="15.75" hidden="1" customHeight="1" x14ac:dyDescent="0.25"/>
    <row r="840" ht="15.75" hidden="1" customHeight="1" x14ac:dyDescent="0.25"/>
    <row r="841" ht="15.75" hidden="1" customHeight="1" x14ac:dyDescent="0.25"/>
    <row r="842" ht="15.75" hidden="1" customHeight="1" x14ac:dyDescent="0.25"/>
    <row r="843" ht="15.75" hidden="1" customHeight="1" x14ac:dyDescent="0.25"/>
    <row r="844" ht="15.75" hidden="1" customHeight="1" x14ac:dyDescent="0.25"/>
    <row r="845" ht="15.75" hidden="1" customHeight="1" x14ac:dyDescent="0.25"/>
    <row r="846" ht="15.75" hidden="1" customHeight="1" x14ac:dyDescent="0.25"/>
    <row r="847" ht="15.75" hidden="1" customHeight="1" x14ac:dyDescent="0.25"/>
    <row r="848" ht="15.75" hidden="1" customHeight="1" x14ac:dyDescent="0.25"/>
    <row r="849" ht="15.75" hidden="1" customHeight="1" x14ac:dyDescent="0.25"/>
    <row r="850" ht="15.75" hidden="1" customHeight="1" x14ac:dyDescent="0.25"/>
    <row r="851" ht="15.75" hidden="1" customHeight="1" x14ac:dyDescent="0.25"/>
    <row r="852" ht="15.75" hidden="1" customHeight="1" x14ac:dyDescent="0.25"/>
    <row r="853" ht="15.75" hidden="1" customHeight="1" x14ac:dyDescent="0.25"/>
    <row r="854" ht="15.75" hidden="1" customHeight="1" x14ac:dyDescent="0.25"/>
    <row r="855" ht="15.75" hidden="1" customHeight="1" x14ac:dyDescent="0.25"/>
    <row r="856" ht="15.75" hidden="1" customHeight="1" x14ac:dyDescent="0.25"/>
    <row r="857" ht="15.75" hidden="1" customHeight="1" x14ac:dyDescent="0.25"/>
    <row r="858" ht="15.75" hidden="1" customHeight="1" x14ac:dyDescent="0.25"/>
    <row r="859" ht="15.75" hidden="1" customHeight="1" x14ac:dyDescent="0.25"/>
    <row r="860" ht="15.75" hidden="1" customHeight="1" x14ac:dyDescent="0.25"/>
    <row r="861" ht="15.75" hidden="1" customHeight="1" x14ac:dyDescent="0.25"/>
    <row r="862" ht="15.75" hidden="1" customHeight="1" x14ac:dyDescent="0.25"/>
    <row r="863" ht="15.75" hidden="1" customHeight="1" x14ac:dyDescent="0.25"/>
    <row r="864" ht="15.75" hidden="1" customHeight="1" x14ac:dyDescent="0.25"/>
    <row r="865" ht="15.75" hidden="1" customHeight="1" x14ac:dyDescent="0.25"/>
    <row r="866" ht="15.75" hidden="1" customHeight="1" x14ac:dyDescent="0.25"/>
    <row r="867" ht="15.75" hidden="1" customHeight="1" x14ac:dyDescent="0.25"/>
    <row r="868" ht="15.75" hidden="1" customHeight="1" x14ac:dyDescent="0.25"/>
    <row r="869" ht="15.75" hidden="1" customHeight="1" x14ac:dyDescent="0.25"/>
    <row r="870" ht="15.75" hidden="1" customHeight="1" x14ac:dyDescent="0.25"/>
    <row r="871" ht="15.75" hidden="1" customHeight="1" x14ac:dyDescent="0.25"/>
    <row r="872" ht="15.75" hidden="1" customHeight="1" x14ac:dyDescent="0.25"/>
    <row r="873" ht="15.75" hidden="1" customHeight="1" x14ac:dyDescent="0.25"/>
    <row r="874" ht="15.75" hidden="1" customHeight="1" x14ac:dyDescent="0.25"/>
    <row r="875" ht="15.75" hidden="1" customHeight="1" x14ac:dyDescent="0.25"/>
    <row r="876" ht="15.75" hidden="1" customHeight="1" x14ac:dyDescent="0.25"/>
    <row r="877" ht="15.75" hidden="1" customHeight="1" x14ac:dyDescent="0.25"/>
    <row r="878" ht="15.75" hidden="1" customHeight="1" x14ac:dyDescent="0.25"/>
    <row r="879" ht="15.75" hidden="1" customHeight="1" x14ac:dyDescent="0.25"/>
    <row r="880" ht="15.75" hidden="1" customHeight="1" x14ac:dyDescent="0.25"/>
    <row r="881" ht="15.75" hidden="1" customHeight="1" x14ac:dyDescent="0.25"/>
    <row r="882" ht="15.75" hidden="1" customHeight="1" x14ac:dyDescent="0.25"/>
    <row r="883" ht="15.75" hidden="1" customHeight="1" x14ac:dyDescent="0.25"/>
    <row r="884" ht="15.75" hidden="1" customHeight="1" x14ac:dyDescent="0.25"/>
    <row r="885" ht="15.75" hidden="1" customHeight="1" x14ac:dyDescent="0.25"/>
    <row r="886" ht="15.75" hidden="1" customHeight="1" x14ac:dyDescent="0.25"/>
    <row r="887" ht="15.75" hidden="1" customHeight="1" x14ac:dyDescent="0.25"/>
    <row r="888" ht="15.75" hidden="1" customHeight="1" x14ac:dyDescent="0.25"/>
    <row r="889" ht="15.75" hidden="1" customHeight="1" x14ac:dyDescent="0.25"/>
    <row r="890" ht="15.75" hidden="1" customHeight="1" x14ac:dyDescent="0.25"/>
    <row r="891" ht="15.75" hidden="1" customHeight="1" x14ac:dyDescent="0.25"/>
    <row r="892" ht="15.75" hidden="1" customHeight="1" x14ac:dyDescent="0.25"/>
    <row r="893" ht="15.75" hidden="1" customHeight="1" x14ac:dyDescent="0.25"/>
    <row r="894" ht="15.75" hidden="1" customHeight="1" x14ac:dyDescent="0.25"/>
    <row r="895" ht="15.75" hidden="1" customHeight="1" x14ac:dyDescent="0.25"/>
    <row r="896" ht="15.75" hidden="1" customHeight="1" x14ac:dyDescent="0.25"/>
    <row r="897" ht="15.75" hidden="1" customHeight="1" x14ac:dyDescent="0.25"/>
    <row r="898" ht="15.75" hidden="1" customHeight="1" x14ac:dyDescent="0.25"/>
    <row r="899" ht="15.75" hidden="1" customHeight="1" x14ac:dyDescent="0.25"/>
    <row r="900" ht="15.75" hidden="1" customHeight="1" x14ac:dyDescent="0.25"/>
    <row r="901" ht="15.75" hidden="1" customHeight="1" x14ac:dyDescent="0.25"/>
    <row r="902" ht="15.75" hidden="1" customHeight="1" x14ac:dyDescent="0.25"/>
    <row r="903" ht="15.75" hidden="1" customHeight="1" x14ac:dyDescent="0.25"/>
    <row r="904" ht="15.75" hidden="1" customHeight="1" x14ac:dyDescent="0.25"/>
    <row r="905" ht="15.75" hidden="1" customHeight="1" x14ac:dyDescent="0.25"/>
    <row r="906" ht="15.75" hidden="1" customHeight="1" x14ac:dyDescent="0.25"/>
    <row r="907" ht="15.75" hidden="1" customHeight="1" x14ac:dyDescent="0.25"/>
    <row r="908" ht="15.75" hidden="1" customHeight="1" x14ac:dyDescent="0.25"/>
    <row r="909" ht="15.75" hidden="1" customHeight="1" x14ac:dyDescent="0.25"/>
    <row r="910" ht="15.75" hidden="1" customHeight="1" x14ac:dyDescent="0.25"/>
    <row r="911" ht="15.75" hidden="1" customHeight="1" x14ac:dyDescent="0.25"/>
    <row r="912" ht="15.75" hidden="1" customHeight="1" x14ac:dyDescent="0.25"/>
    <row r="913" ht="15.75" hidden="1" customHeight="1" x14ac:dyDescent="0.25"/>
    <row r="914" ht="15.75" hidden="1" customHeight="1" x14ac:dyDescent="0.25"/>
    <row r="915" ht="15.75" hidden="1" customHeight="1" x14ac:dyDescent="0.25"/>
    <row r="916" ht="15.75" hidden="1" customHeight="1" x14ac:dyDescent="0.25"/>
    <row r="917" ht="15.75" hidden="1" customHeight="1" x14ac:dyDescent="0.25"/>
    <row r="918" ht="15.75" hidden="1" customHeight="1" x14ac:dyDescent="0.25"/>
    <row r="919" ht="15.75" hidden="1" customHeight="1" x14ac:dyDescent="0.25"/>
    <row r="920" ht="15.75" hidden="1" customHeight="1" x14ac:dyDescent="0.25"/>
    <row r="921" ht="15.75" hidden="1" customHeight="1" x14ac:dyDescent="0.25"/>
    <row r="922" ht="15.75" hidden="1" customHeight="1" x14ac:dyDescent="0.25"/>
    <row r="923" ht="15.75" hidden="1" customHeight="1" x14ac:dyDescent="0.25"/>
    <row r="924" ht="15.75" hidden="1" customHeight="1" x14ac:dyDescent="0.25"/>
    <row r="925" ht="15.75" hidden="1" customHeight="1" x14ac:dyDescent="0.25"/>
    <row r="926" ht="15.75" hidden="1" customHeight="1" x14ac:dyDescent="0.25"/>
    <row r="927" ht="15.75" hidden="1" customHeight="1" x14ac:dyDescent="0.25"/>
    <row r="928" ht="15.75" hidden="1" customHeight="1" x14ac:dyDescent="0.25"/>
    <row r="929" ht="15.75" hidden="1" customHeight="1" x14ac:dyDescent="0.25"/>
    <row r="930" ht="15.75" hidden="1" customHeight="1" x14ac:dyDescent="0.25"/>
    <row r="931" ht="15.75" hidden="1" customHeight="1" x14ac:dyDescent="0.25"/>
    <row r="932" ht="15.75" hidden="1" customHeight="1" x14ac:dyDescent="0.25"/>
    <row r="933" ht="15.75" hidden="1" customHeight="1" x14ac:dyDescent="0.25"/>
    <row r="934" ht="15.75" hidden="1" customHeight="1" x14ac:dyDescent="0.25"/>
    <row r="935" ht="15.75" hidden="1" customHeight="1" x14ac:dyDescent="0.25"/>
    <row r="936" ht="15.75" hidden="1" customHeight="1" x14ac:dyDescent="0.25"/>
    <row r="937" ht="15.75" hidden="1" customHeight="1" x14ac:dyDescent="0.25"/>
    <row r="938" ht="15.75" hidden="1" customHeight="1" x14ac:dyDescent="0.25"/>
    <row r="939" ht="15.75" hidden="1" customHeight="1" x14ac:dyDescent="0.25"/>
    <row r="940" ht="15.75" hidden="1" customHeight="1" x14ac:dyDescent="0.25"/>
    <row r="941" ht="15.75" hidden="1" customHeight="1" x14ac:dyDescent="0.25"/>
    <row r="942" ht="15.75" hidden="1" customHeight="1" x14ac:dyDescent="0.25"/>
    <row r="943" ht="15.75" hidden="1" customHeight="1" x14ac:dyDescent="0.25"/>
    <row r="944" ht="15.75" hidden="1" customHeight="1" x14ac:dyDescent="0.25"/>
    <row r="945" ht="15.75" hidden="1" customHeight="1" x14ac:dyDescent="0.25"/>
    <row r="946" ht="15.75" hidden="1" customHeight="1" x14ac:dyDescent="0.25"/>
    <row r="947" ht="15.75" hidden="1" customHeight="1" x14ac:dyDescent="0.25"/>
    <row r="948" ht="15.75" hidden="1" customHeight="1" x14ac:dyDescent="0.25"/>
    <row r="949" ht="15.75" hidden="1" customHeight="1" x14ac:dyDescent="0.25"/>
    <row r="950" ht="15.75" hidden="1" customHeight="1" x14ac:dyDescent="0.25"/>
    <row r="951" ht="15.75" hidden="1" customHeight="1" x14ac:dyDescent="0.25"/>
    <row r="952" ht="15.75" hidden="1" customHeight="1" x14ac:dyDescent="0.25"/>
    <row r="953" ht="15.75" hidden="1" customHeight="1" x14ac:dyDescent="0.25"/>
    <row r="954" ht="15.75" hidden="1" customHeight="1" x14ac:dyDescent="0.25"/>
    <row r="955" ht="15.75" hidden="1" customHeight="1" x14ac:dyDescent="0.25"/>
    <row r="956" ht="15.75" hidden="1" customHeight="1" x14ac:dyDescent="0.25"/>
    <row r="957" ht="15.75" hidden="1" customHeight="1" x14ac:dyDescent="0.25"/>
    <row r="958" ht="15.75" hidden="1" customHeight="1" x14ac:dyDescent="0.25"/>
    <row r="959" ht="15.75" hidden="1" customHeight="1" x14ac:dyDescent="0.25"/>
    <row r="960" ht="15.75" hidden="1" customHeight="1" x14ac:dyDescent="0.25"/>
    <row r="961" ht="15.75" hidden="1" customHeight="1" x14ac:dyDescent="0.25"/>
    <row r="962" ht="15.75" hidden="1" customHeight="1" x14ac:dyDescent="0.25"/>
    <row r="963" ht="15.75" hidden="1" customHeight="1" x14ac:dyDescent="0.25"/>
    <row r="964" ht="15.75" hidden="1" customHeight="1" x14ac:dyDescent="0.25"/>
    <row r="965" ht="15.75" hidden="1" customHeight="1" x14ac:dyDescent="0.25"/>
    <row r="966" ht="15.75" hidden="1" customHeight="1" x14ac:dyDescent="0.25"/>
    <row r="967" ht="15.75" hidden="1" customHeight="1" x14ac:dyDescent="0.25"/>
    <row r="968" ht="15.75" hidden="1" customHeight="1" x14ac:dyDescent="0.25"/>
    <row r="969" ht="15.75" hidden="1" customHeight="1" x14ac:dyDescent="0.25"/>
    <row r="970" ht="15.75" hidden="1" customHeight="1" x14ac:dyDescent="0.25"/>
    <row r="971" ht="15.75" hidden="1" customHeight="1" x14ac:dyDescent="0.25"/>
    <row r="972" ht="15.75" hidden="1" customHeight="1" x14ac:dyDescent="0.25"/>
    <row r="973" ht="15.75" hidden="1" customHeight="1" x14ac:dyDescent="0.25"/>
    <row r="974" ht="15.75" hidden="1" customHeight="1" x14ac:dyDescent="0.25"/>
    <row r="975" ht="15.75" hidden="1" customHeight="1" x14ac:dyDescent="0.25"/>
    <row r="976" ht="15.75" hidden="1" customHeight="1" x14ac:dyDescent="0.25"/>
    <row r="977" ht="15.75" hidden="1" customHeight="1" x14ac:dyDescent="0.25"/>
    <row r="978" ht="15.75" hidden="1" customHeight="1" x14ac:dyDescent="0.25"/>
    <row r="979" ht="15.75" hidden="1" customHeight="1" x14ac:dyDescent="0.25"/>
    <row r="980" ht="15.75" hidden="1" customHeight="1" x14ac:dyDescent="0.25"/>
    <row r="981" ht="15.75" hidden="1" customHeight="1" x14ac:dyDescent="0.25"/>
    <row r="982" ht="15.75" hidden="1" customHeight="1" x14ac:dyDescent="0.25"/>
    <row r="983" ht="15.75" hidden="1" customHeight="1" x14ac:dyDescent="0.25"/>
    <row r="984" ht="15.75" hidden="1" customHeight="1" x14ac:dyDescent="0.25"/>
    <row r="985" ht="15.75" hidden="1" customHeight="1" x14ac:dyDescent="0.25"/>
    <row r="986" ht="15.75" hidden="1" customHeight="1" x14ac:dyDescent="0.25"/>
    <row r="987" ht="15.75" hidden="1" customHeight="1" x14ac:dyDescent="0.25"/>
    <row r="988" ht="15.75" hidden="1" customHeight="1" x14ac:dyDescent="0.25"/>
    <row r="989" ht="15.75" hidden="1" customHeight="1" x14ac:dyDescent="0.25"/>
    <row r="990" ht="15.75" hidden="1" customHeight="1" x14ac:dyDescent="0.25"/>
    <row r="991" ht="15.75" hidden="1" customHeight="1" x14ac:dyDescent="0.25"/>
    <row r="992" ht="15.75" hidden="1" customHeight="1" x14ac:dyDescent="0.25"/>
    <row r="993" ht="15.75" hidden="1" customHeight="1" x14ac:dyDescent="0.25"/>
    <row r="994" ht="15.75" hidden="1" customHeight="1" x14ac:dyDescent="0.25"/>
    <row r="995" ht="15.75" hidden="1" customHeight="1" x14ac:dyDescent="0.25"/>
    <row r="996" ht="15.75" hidden="1" customHeight="1" x14ac:dyDescent="0.25"/>
    <row r="997" ht="15.75" hidden="1" customHeight="1" x14ac:dyDescent="0.25"/>
    <row r="998" ht="15.75" hidden="1" customHeight="1" x14ac:dyDescent="0.25"/>
  </sheetData>
  <autoFilter ref="A1:J998" xr:uid="{00000000-0009-0000-0000-000005000000}">
    <filterColumn colId="1">
      <filters>
        <filter val="RB"/>
      </filters>
    </filterColumn>
  </autoFilter>
  <conditionalFormatting sqref="D208:D210">
    <cfRule type="cellIs" dxfId="2" priority="1" operator="equal">
      <formula>1</formula>
    </cfRule>
  </conditionalFormatting>
  <conditionalFormatting sqref="D2:D207 E2:E210">
    <cfRule type="cellIs" dxfId="1" priority="2" operator="equal">
      <formula>0</formula>
    </cfRule>
  </conditionalFormatting>
  <conditionalFormatting sqref="D2:D207 E2:E210">
    <cfRule type="cellIs" dxfId="0" priority="3" operator="equal">
      <formula>1</formula>
    </cfRule>
  </conditionalFormatting>
  <hyperlinks>
    <hyperlink ref="A1" r:id="rId1" xr:uid="{00000000-0004-0000-05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5"/>
  <sheetViews>
    <sheetView showGridLines="0" workbookViewId="0"/>
  </sheetViews>
  <sheetFormatPr defaultColWidth="11.25" defaultRowHeight="15" customHeight="1" x14ac:dyDescent="0.25"/>
  <sheetData>
    <row r="1" spans="1:2" ht="15.75" x14ac:dyDescent="0.25">
      <c r="A1" s="466" t="s">
        <v>359</v>
      </c>
      <c r="B1" s="467" t="s">
        <v>548</v>
      </c>
    </row>
    <row r="3" spans="1:2" ht="15.75" x14ac:dyDescent="0.25">
      <c r="A3" s="458" t="s">
        <v>236</v>
      </c>
      <c r="B3" s="459" t="s">
        <v>545</v>
      </c>
    </row>
    <row r="4" spans="1:2" ht="15.75" x14ac:dyDescent="0.25">
      <c r="A4" s="460" t="s">
        <v>156</v>
      </c>
      <c r="B4" s="461">
        <v>5</v>
      </c>
    </row>
    <row r="5" spans="1:2" ht="15.75" x14ac:dyDescent="0.25">
      <c r="A5" s="462" t="s">
        <v>197</v>
      </c>
      <c r="B5" s="463">
        <v>7</v>
      </c>
    </row>
    <row r="6" spans="1:2" ht="15.75" x14ac:dyDescent="0.25">
      <c r="A6" s="462" t="s">
        <v>2</v>
      </c>
      <c r="B6" s="463">
        <v>6</v>
      </c>
    </row>
    <row r="7" spans="1:2" ht="15.75" x14ac:dyDescent="0.25">
      <c r="A7" s="462" t="s">
        <v>416</v>
      </c>
      <c r="B7" s="463">
        <v>1</v>
      </c>
    </row>
    <row r="8" spans="1:2" ht="15.75" x14ac:dyDescent="0.25">
      <c r="A8" s="462" t="s">
        <v>57</v>
      </c>
      <c r="B8" s="463">
        <v>3</v>
      </c>
    </row>
    <row r="9" spans="1:2" ht="15.75" x14ac:dyDescent="0.25">
      <c r="A9" s="462" t="s">
        <v>111</v>
      </c>
      <c r="B9" s="463">
        <v>5</v>
      </c>
    </row>
    <row r="10" spans="1:2" ht="15.75" x14ac:dyDescent="0.25">
      <c r="A10" s="462" t="s">
        <v>0</v>
      </c>
      <c r="B10" s="463">
        <v>6</v>
      </c>
    </row>
    <row r="11" spans="1:2" ht="15.75" x14ac:dyDescent="0.25">
      <c r="A11" s="462" t="s">
        <v>195</v>
      </c>
      <c r="B11" s="463">
        <v>4</v>
      </c>
    </row>
    <row r="12" spans="1:2" ht="15.75" x14ac:dyDescent="0.25">
      <c r="A12" s="462" t="s">
        <v>109</v>
      </c>
      <c r="B12" s="463">
        <v>6</v>
      </c>
    </row>
    <row r="13" spans="1:2" ht="15.75" x14ac:dyDescent="0.25">
      <c r="A13" s="462" t="s">
        <v>55</v>
      </c>
      <c r="B13" s="463">
        <v>6</v>
      </c>
    </row>
    <row r="14" spans="1:2" ht="15" customHeight="1" x14ac:dyDescent="0.25">
      <c r="A14" s="462" t="s">
        <v>232</v>
      </c>
      <c r="B14" s="463">
        <v>6</v>
      </c>
    </row>
    <row r="15" spans="1:2" ht="15" customHeight="1" x14ac:dyDescent="0.25">
      <c r="A15" s="464" t="s">
        <v>546</v>
      </c>
      <c r="B15" s="465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5"/>
  <sheetViews>
    <sheetView showGridLines="0" workbookViewId="0"/>
  </sheetViews>
  <sheetFormatPr defaultColWidth="11.25" defaultRowHeight="15" customHeight="1" x14ac:dyDescent="0.25"/>
  <cols>
    <col min="3" max="3" width="15.375" customWidth="1"/>
  </cols>
  <sheetData>
    <row r="1" spans="1:2" ht="15.75" x14ac:dyDescent="0.25">
      <c r="A1" s="466" t="s">
        <v>359</v>
      </c>
      <c r="B1" s="467" t="s">
        <v>548</v>
      </c>
    </row>
    <row r="3" spans="1:2" ht="15.75" x14ac:dyDescent="0.25">
      <c r="A3" s="458" t="s">
        <v>236</v>
      </c>
      <c r="B3" s="459" t="s">
        <v>547</v>
      </c>
    </row>
    <row r="4" spans="1:2" ht="15.75" x14ac:dyDescent="0.25">
      <c r="A4" s="460" t="s">
        <v>156</v>
      </c>
      <c r="B4" s="461">
        <v>107</v>
      </c>
    </row>
    <row r="5" spans="1:2" ht="15.75" x14ac:dyDescent="0.25">
      <c r="A5" s="462" t="s">
        <v>197</v>
      </c>
      <c r="B5" s="463">
        <v>120</v>
      </c>
    </row>
    <row r="6" spans="1:2" ht="15.75" x14ac:dyDescent="0.25">
      <c r="A6" s="462" t="s">
        <v>2</v>
      </c>
      <c r="B6" s="463">
        <v>171</v>
      </c>
    </row>
    <row r="7" spans="1:2" ht="15.75" x14ac:dyDescent="0.25">
      <c r="A7" s="462" t="s">
        <v>416</v>
      </c>
      <c r="B7" s="463">
        <v>26</v>
      </c>
    </row>
    <row r="8" spans="1:2" ht="15.75" x14ac:dyDescent="0.25">
      <c r="A8" s="462" t="s">
        <v>57</v>
      </c>
      <c r="B8" s="463">
        <v>84</v>
      </c>
    </row>
    <row r="9" spans="1:2" ht="15.75" x14ac:dyDescent="0.25">
      <c r="A9" s="462" t="s">
        <v>111</v>
      </c>
      <c r="B9" s="463">
        <v>159</v>
      </c>
    </row>
    <row r="10" spans="1:2" ht="15.75" x14ac:dyDescent="0.25">
      <c r="A10" s="462" t="s">
        <v>0</v>
      </c>
      <c r="B10" s="463">
        <v>188</v>
      </c>
    </row>
    <row r="11" spans="1:2" ht="15.75" x14ac:dyDescent="0.25">
      <c r="A11" s="462" t="s">
        <v>195</v>
      </c>
      <c r="B11" s="463">
        <v>59</v>
      </c>
    </row>
    <row r="12" spans="1:2" ht="15.75" x14ac:dyDescent="0.25">
      <c r="A12" s="462" t="s">
        <v>109</v>
      </c>
      <c r="B12" s="463">
        <v>153</v>
      </c>
    </row>
    <row r="13" spans="1:2" ht="15.75" x14ac:dyDescent="0.25">
      <c r="A13" s="462" t="s">
        <v>55</v>
      </c>
      <c r="B13" s="463">
        <v>158</v>
      </c>
    </row>
    <row r="14" spans="1:2" ht="15" customHeight="1" x14ac:dyDescent="0.25">
      <c r="A14" s="462" t="s">
        <v>232</v>
      </c>
      <c r="B14" s="463">
        <v>89</v>
      </c>
    </row>
    <row r="15" spans="1:2" ht="15" customHeight="1" x14ac:dyDescent="0.25">
      <c r="A15" s="464" t="s">
        <v>546</v>
      </c>
      <c r="B15" s="465">
        <v>1314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player_contracts</vt:lpstr>
      <vt:lpstr>2020-2021 Team Hub</vt:lpstr>
      <vt:lpstr>Franchise Tag 2022</vt:lpstr>
      <vt:lpstr>Rookie Draft Hx</vt:lpstr>
      <vt:lpstr>League History</vt:lpstr>
      <vt:lpstr>After Season CAP</vt:lpstr>
      <vt:lpstr>Als List</vt:lpstr>
      <vt:lpstr>Pivot Table 3</vt:lpstr>
      <vt:lpstr>After-Drop</vt:lpstr>
      <vt:lpstr>Pre-Drop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2022-06-23T18:20:50Z</dcterms:created>
  <dcterms:modified xsi:type="dcterms:W3CDTF">2022-09-10T21:55:55Z</dcterms:modified>
</cp:coreProperties>
</file>