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19"/>
  <workbookPr filterPrivacy="1" defaultThemeVersion="124226"/>
  <xr:revisionPtr revIDLastSave="3" documentId="13_ncr:1_{097BE0B4-45BE-4E9D-A9BC-EFDB136E1040}" xr6:coauthVersionLast="47" xr6:coauthVersionMax="47" xr10:uidLastSave="{FDC50D09-934E-46CF-AF7B-E5F50FF48E07}"/>
  <bookViews>
    <workbookView xWindow="10608" yWindow="3276" windowWidth="17280" windowHeight="8964" tabRatio="769" firstSheet="2" activeTab="1" xr2:uid="{00000000-000D-0000-FFFF-FFFF00000000}"/>
  </bookViews>
  <sheets>
    <sheet name="Beurteilung" sheetId="5" r:id="rId1"/>
    <sheet name="Teil 1 - Produktbewertung" sheetId="9" r:id="rId2"/>
    <sheet name="Teil 2 - Fachgespräch" sheetId="7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5" l="1"/>
  <c r="K21" i="9"/>
  <c r="L13" i="9"/>
  <c r="L12" i="9"/>
  <c r="L15" i="9"/>
  <c r="L10" i="7"/>
  <c r="L20" i="9"/>
  <c r="J21" i="9"/>
  <c r="F4" i="5"/>
  <c r="C4" i="5"/>
  <c r="F5" i="5"/>
  <c r="E4" i="5" l="1"/>
  <c r="L9" i="9"/>
  <c r="L10" i="9"/>
  <c r="L17" i="9"/>
  <c r="L18" i="9"/>
  <c r="L19" i="9"/>
  <c r="L7" i="9" l="1"/>
  <c r="D4" i="5" l="1"/>
  <c r="G4" i="5" s="1"/>
  <c r="J11" i="7"/>
  <c r="E5" i="5" s="1"/>
  <c r="L9" i="7"/>
  <c r="L8" i="7"/>
  <c r="L7" i="7"/>
  <c r="K11" i="7" l="1"/>
  <c r="L11" i="7" l="1"/>
  <c r="D5" i="5"/>
  <c r="G5" i="5" s="1"/>
  <c r="G6" i="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J3" authorId="0" shapeId="0" xr:uid="{00000000-0006-0000-0100-000001000000}">
      <text>
        <r>
          <rPr>
            <sz val="9"/>
            <color indexed="81"/>
            <rFont val="Segoe UI"/>
            <family val="2"/>
          </rPr>
          <t>Wie viele Punkte trägt die Antwort zum Gesamtergebnis bei:
6: Sehr wichtiger Punkt
5: Wichtiger Punkt
3: Detailfrage
1: Ergänzende Frage</t>
        </r>
      </text>
    </comment>
    <comment ref="E4" authorId="0" shapeId="0" xr:uid="{00000000-0006-0000-0100-000002000000}">
      <text>
        <r>
          <rPr>
            <sz val="9"/>
            <color indexed="81"/>
            <rFont val="Segoe UI"/>
            <family val="2"/>
          </rPr>
          <t>Das erziehlte Resultat hat wesentliche Mängel</t>
        </r>
      </text>
    </comment>
    <comment ref="F4" authorId="0" shapeId="0" xr:uid="{00000000-0006-0000-0100-000003000000}">
      <text>
        <r>
          <rPr>
            <sz val="9"/>
            <color indexed="81"/>
            <rFont val="Segoe UI"/>
            <family val="2"/>
          </rPr>
          <t>Das erziehlte Resultat entspricht nicht den Erwartungen</t>
        </r>
      </text>
    </comment>
    <comment ref="G4" authorId="0" shapeId="0" xr:uid="{00000000-0006-0000-0100-000004000000}">
      <text>
        <r>
          <rPr>
            <sz val="9"/>
            <color indexed="81"/>
            <rFont val="Segoe UI"/>
            <family val="2"/>
          </rPr>
          <t>Das erreichte Resultat erfüllt gerade noch die Erwartungen</t>
        </r>
      </text>
    </comment>
    <comment ref="H4" authorId="0" shapeId="0" xr:uid="{00000000-0006-0000-0100-000005000000}">
      <text>
        <r>
          <rPr>
            <sz val="9"/>
            <color indexed="81"/>
            <rFont val="Segoe UI"/>
            <family val="2"/>
          </rPr>
          <t>Das erreichte Resultat erfüllt vollkommen die Erwartungen</t>
        </r>
      </text>
    </comment>
    <comment ref="I4" authorId="0" shapeId="0" xr:uid="{00000000-0006-0000-0100-000006000000}">
      <text>
        <r>
          <rPr>
            <sz val="9"/>
            <color indexed="81"/>
            <rFont val="Segoe UI"/>
            <family val="2"/>
          </rPr>
          <t>Das erreichte Resultat übertrifft die Erwartungen merklich</t>
        </r>
      </text>
    </comment>
    <comment ref="B9" authorId="0" shapeId="0" xr:uid="{00000000-0006-0000-0100-000007000000}">
      <text>
        <r>
          <rPr>
            <sz val="9"/>
            <color indexed="81"/>
            <rFont val="Segoe UI"/>
            <family val="2"/>
          </rPr>
          <t>Das können Kann und Muss Ziele sein, die zu Beginn der Arbeit definiert werden.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J3" authorId="0" shapeId="0" xr:uid="{00000000-0006-0000-0200-000001000000}">
      <text>
        <r>
          <rPr>
            <sz val="9"/>
            <color indexed="81"/>
            <rFont val="Segoe UI"/>
            <family val="2"/>
          </rPr>
          <t>Wie viele Punkte trägt die Antwort zum Gesamtergebnis bei:
6: Sehr wichtiger Punkt
5: Wichtiger Punkt
3: Detailfrage
1: Ergänzende Frage</t>
        </r>
      </text>
    </comment>
    <comment ref="E4" authorId="0" shapeId="0" xr:uid="{00000000-0006-0000-0200-000002000000}">
      <text>
        <r>
          <rPr>
            <sz val="9"/>
            <color indexed="81"/>
            <rFont val="Segoe UI"/>
            <family val="2"/>
          </rPr>
          <t>Das erziehlte Resultat hat wesentliche Mängel</t>
        </r>
      </text>
    </comment>
    <comment ref="F4" authorId="0" shapeId="0" xr:uid="{00000000-0006-0000-0200-000003000000}">
      <text>
        <r>
          <rPr>
            <sz val="9"/>
            <color indexed="81"/>
            <rFont val="Segoe UI"/>
            <family val="2"/>
          </rPr>
          <t>Das erziehlte Resultat entspricht nicht den Erwartungen</t>
        </r>
      </text>
    </comment>
    <comment ref="G4" authorId="0" shapeId="0" xr:uid="{00000000-0006-0000-0200-000004000000}">
      <text>
        <r>
          <rPr>
            <sz val="9"/>
            <color indexed="81"/>
            <rFont val="Segoe UI"/>
            <family val="2"/>
          </rPr>
          <t>Das erreichte Resultat erfüllt gerade noch die Erwartungen</t>
        </r>
      </text>
    </comment>
    <comment ref="H4" authorId="0" shapeId="0" xr:uid="{00000000-0006-0000-0200-000005000000}">
      <text>
        <r>
          <rPr>
            <sz val="9"/>
            <color indexed="81"/>
            <rFont val="Segoe UI"/>
            <family val="2"/>
          </rPr>
          <t>Das erreichte Resultat erfüllt vollkommen die Erwartungen</t>
        </r>
      </text>
    </comment>
    <comment ref="I4" authorId="0" shapeId="0" xr:uid="{00000000-0006-0000-0200-000006000000}">
      <text>
        <r>
          <rPr>
            <sz val="9"/>
            <color indexed="81"/>
            <rFont val="Segoe UI"/>
            <family val="2"/>
          </rPr>
          <t>Das erreichte Resultat übertrifft die Erwartungen merklich</t>
        </r>
      </text>
    </comment>
    <comment ref="B7" authorId="0" shapeId="0" xr:uid="{00000000-0006-0000-0200-000007000000}">
      <text>
        <r>
          <rPr>
            <sz val="9"/>
            <color indexed="81"/>
            <rFont val="Segoe UI"/>
            <family val="2"/>
          </rPr>
          <t>Sind sich die Lernenden der Problematik bewusst?</t>
        </r>
      </text>
    </comment>
    <comment ref="C7" authorId="0" shapeId="0" xr:uid="{00000000-0006-0000-0200-000008000000}">
      <text>
        <r>
          <rPr>
            <sz val="9"/>
            <color indexed="81"/>
            <rFont val="Segoe UI"/>
            <family val="2"/>
          </rPr>
          <t>Wird durch die Lernenden vorgestellt</t>
        </r>
      </text>
    </comment>
    <comment ref="B9" authorId="0" shapeId="0" xr:uid="{00000000-0006-0000-0200-000009000000}">
      <text>
        <r>
          <rPr>
            <sz val="9"/>
            <color indexed="81"/>
            <rFont val="Segoe UI"/>
            <family val="2"/>
          </rPr>
          <t>Unterstützende Klassen und APIs
z.B. Parser für JSON</t>
        </r>
      </text>
    </comment>
  </commentList>
</comments>
</file>

<file path=xl/sharedStrings.xml><?xml version="1.0" encoding="utf-8"?>
<sst xmlns="http://schemas.openxmlformats.org/spreadsheetml/2006/main" count="79" uniqueCount="49">
  <si>
    <t>Gesamtbewertung</t>
  </si>
  <si>
    <t>Gewichtung</t>
  </si>
  <si>
    <t>Beurteilung</t>
  </si>
  <si>
    <t>Thema</t>
  </si>
  <si>
    <t>Erreichte Punkte</t>
  </si>
  <si>
    <t>Maximale Punktzahl</t>
  </si>
  <si>
    <t>Beurteilungskriterien</t>
  </si>
  <si>
    <t>Note</t>
  </si>
  <si>
    <t>Praktische Umsetzungsarbeit</t>
  </si>
  <si>
    <t>Fachgespräch</t>
  </si>
  <si>
    <t>Endnote</t>
  </si>
  <si>
    <t>Teil 1 - Praktische Umsetzungsarbeit</t>
  </si>
  <si>
    <t>#</t>
  </si>
  <si>
    <t xml:space="preserve">Kriterium </t>
  </si>
  <si>
    <t>Objekt</t>
  </si>
  <si>
    <t>Erfüllungsgrad</t>
  </si>
  <si>
    <t>Maximale Punkte</t>
  </si>
  <si>
    <t>Nicht vorhanden</t>
  </si>
  <si>
    <t>Viele Fehler</t>
  </si>
  <si>
    <t>Ungenügend</t>
  </si>
  <si>
    <t>Knapp genügend</t>
  </si>
  <si>
    <t>Gut</t>
  </si>
  <si>
    <t>Sehr gut</t>
  </si>
  <si>
    <t>Testing</t>
  </si>
  <si>
    <t>Wie gut wurde die Applikation mit den gängigen Testverfahren getestet?</t>
  </si>
  <si>
    <t>Code</t>
  </si>
  <si>
    <t>Allgemeine Fragen</t>
  </si>
  <si>
    <t>Wie gut wurden die Ziele erreicht?</t>
  </si>
  <si>
    <t>Code / Dokumentation</t>
  </si>
  <si>
    <t>Wie gut entspricht die Applikation den ursprünglichen Erwartungen?</t>
  </si>
  <si>
    <t>Dokumentation</t>
  </si>
  <si>
    <t>Wie gut entspricht die Dokumentation den Erwartungen?</t>
  </si>
  <si>
    <t>Sind Diagramme nach UML Standard vorhanden?</t>
  </si>
  <si>
    <t xml:space="preserve">Versionsverwaltung </t>
  </si>
  <si>
    <t>Sourcecode ist in einem GIT Repository täglich eingecheckt worden, Kommentar ist sprechend</t>
  </si>
  <si>
    <t>Github</t>
  </si>
  <si>
    <t xml:space="preserve">Umsetzung </t>
  </si>
  <si>
    <t>Wie gut wurde der Code kommentiert?</t>
  </si>
  <si>
    <t>Wie gut ist das Naming? Entspricht es den Standards?</t>
  </si>
  <si>
    <t>OR Mapping wurde mit JPA realisiert, DB-Transaktionen werden eingesetzt</t>
  </si>
  <si>
    <t>Allgemeine Code Qualität (Error-Handling, Organisation, keine unbenutzte Resourcen etc.)</t>
  </si>
  <si>
    <t>Endbeurteilung</t>
  </si>
  <si>
    <t xml:space="preserve"> </t>
  </si>
  <si>
    <t xml:space="preserve">Teil 2 - Fachgespräch </t>
  </si>
  <si>
    <t>Beantwortung von Fragen zu Merkmalen und Voraussetzungen von Multiuser-Applikationen und Anforderungen an das DBMS.</t>
  </si>
  <si>
    <t>Persistenz und Transistenz</t>
  </si>
  <si>
    <t>Grundlegende Merkmale einer Multiuser-fähigen Applikation</t>
  </si>
  <si>
    <t>Transaktionsverwaltung (ACID-Eigenschaftgen) eines DMBS</t>
  </si>
  <si>
    <t>Nutzen/Ziel von Entwurf und Architektur in der Softwareentwicklung.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</si>
</sst>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11"/>
      <color rgb="FF9C0006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4" tint="0.39994506668294322"/>
      <name val="Calibri"/>
      <family val="2"/>
      <scheme val="minor"/>
    </font>
    <font>
      <sz val="11"/>
      <color theme="0" tint="-0.34998626667073579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8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rgb="FF98DA9E"/>
        <bgColor indexed="64"/>
      </patternFill>
    </fill>
    <fill>
      <patternFill patternType="solid">
        <fgColor rgb="FF7D9428"/>
        <bgColor indexed="64"/>
      </patternFill>
    </fill>
    <fill>
      <patternFill patternType="solid">
        <fgColor rgb="FFE3B0AF"/>
        <bgColor indexed="64"/>
      </patternFill>
    </fill>
    <fill>
      <patternFill patternType="solid">
        <fgColor rgb="FFF2FF4F"/>
        <bgColor indexed="64"/>
      </patternFill>
    </fill>
    <fill>
      <patternFill patternType="solid">
        <fgColor rgb="FFC96765"/>
        <bgColor indexed="64"/>
      </patternFill>
    </fill>
    <fill>
      <patternFill patternType="solid">
        <fgColor rgb="FFFF9FAA"/>
        <bgColor indexed="64"/>
      </patternFill>
    </fill>
  </fills>
  <borders count="1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9EBB33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9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1" applyNumberFormat="0" applyFont="0" applyAlignment="0" applyProtection="0"/>
    <xf numFmtId="0" fontId="6" fillId="5" borderId="0" applyNumberFormat="0" applyBorder="0" applyAlignment="0" applyProtection="0"/>
    <xf numFmtId="0" fontId="1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</cellStyleXfs>
  <cellXfs count="69">
    <xf numFmtId="0" fontId="0" fillId="0" borderId="0" xfId="0"/>
    <xf numFmtId="0" fontId="5" fillId="0" borderId="0" xfId="0" applyFont="1"/>
    <xf numFmtId="0" fontId="7" fillId="0" borderId="0" xfId="0" applyFont="1"/>
    <xf numFmtId="9" fontId="0" fillId="0" borderId="0" xfId="0" applyNumberFormat="1"/>
    <xf numFmtId="0" fontId="0" fillId="0" borderId="0" xfId="0" applyAlignment="1">
      <alignment horizontal="center"/>
    </xf>
    <xf numFmtId="0" fontId="0" fillId="0" borderId="0" xfId="0" applyBorder="1"/>
    <xf numFmtId="0" fontId="0" fillId="0" borderId="9" xfId="0" applyBorder="1"/>
    <xf numFmtId="0" fontId="1" fillId="6" borderId="9" xfId="5" applyBorder="1"/>
    <xf numFmtId="0" fontId="4" fillId="5" borderId="5" xfId="4" applyFont="1" applyBorder="1"/>
    <xf numFmtId="0" fontId="6" fillId="5" borderId="4" xfId="4" applyBorder="1"/>
    <xf numFmtId="0" fontId="4" fillId="5" borderId="3" xfId="4" applyFont="1" applyBorder="1"/>
    <xf numFmtId="0" fontId="4" fillId="5" borderId="4" xfId="4" applyFont="1" applyBorder="1"/>
    <xf numFmtId="0" fontId="0" fillId="0" borderId="6" xfId="0" applyBorder="1"/>
    <xf numFmtId="0" fontId="0" fillId="0" borderId="7" xfId="0" applyBorder="1"/>
    <xf numFmtId="0" fontId="5" fillId="10" borderId="7" xfId="0" applyFont="1" applyFill="1" applyBorder="1" applyAlignment="1">
      <alignment textRotation="90"/>
    </xf>
    <xf numFmtId="0" fontId="9" fillId="17" borderId="7" xfId="2" applyFont="1" applyFill="1" applyBorder="1" applyAlignment="1">
      <alignment textRotation="90"/>
    </xf>
    <xf numFmtId="0" fontId="9" fillId="3" borderId="7" xfId="2" applyFont="1" applyBorder="1" applyAlignment="1">
      <alignment textRotation="90"/>
    </xf>
    <xf numFmtId="0" fontId="5" fillId="4" borderId="7" xfId="3" applyFont="1" applyBorder="1" applyAlignment="1">
      <alignment textRotation="90"/>
    </xf>
    <xf numFmtId="0" fontId="10" fillId="2" borderId="7" xfId="1" applyFont="1" applyBorder="1" applyAlignment="1">
      <alignment textRotation="90"/>
    </xf>
    <xf numFmtId="0" fontId="4" fillId="8" borderId="7" xfId="7" applyFont="1" applyBorder="1" applyAlignment="1">
      <alignment textRotation="90"/>
    </xf>
    <xf numFmtId="0" fontId="0" fillId="0" borderId="8" xfId="0" applyBorder="1"/>
    <xf numFmtId="0" fontId="12" fillId="5" borderId="0" xfId="4" applyFont="1"/>
    <xf numFmtId="0" fontId="13" fillId="0" borderId="0" xfId="0" applyFont="1"/>
    <xf numFmtId="0" fontId="15" fillId="5" borderId="0" xfId="4" applyFont="1"/>
    <xf numFmtId="0" fontId="14" fillId="9" borderId="0" xfId="8" applyFont="1" applyBorder="1"/>
    <xf numFmtId="2" fontId="4" fillId="5" borderId="5" xfId="4" applyNumberFormat="1" applyFont="1" applyBorder="1" applyAlignment="1">
      <alignment horizontal="right"/>
    </xf>
    <xf numFmtId="0" fontId="0" fillId="11" borderId="0" xfId="5" applyFont="1" applyFill="1" applyBorder="1" applyAlignment="1">
      <alignment horizontal="center"/>
    </xf>
    <xf numFmtId="0" fontId="0" fillId="16" borderId="0" xfId="5" applyFont="1" applyFill="1" applyBorder="1" applyAlignment="1">
      <alignment horizontal="center"/>
    </xf>
    <xf numFmtId="0" fontId="0" fillId="14" borderId="0" xfId="5" applyFont="1" applyFill="1" applyBorder="1" applyAlignment="1">
      <alignment horizontal="center"/>
    </xf>
    <xf numFmtId="0" fontId="0" fillId="15" borderId="0" xfId="5" applyFont="1" applyFill="1" applyBorder="1" applyAlignment="1">
      <alignment horizontal="center"/>
    </xf>
    <xf numFmtId="0" fontId="0" fillId="12" borderId="0" xfId="5" applyFont="1" applyFill="1" applyBorder="1" applyAlignment="1">
      <alignment horizontal="center"/>
    </xf>
    <xf numFmtId="0" fontId="11" fillId="13" borderId="0" xfId="5" applyFont="1" applyFill="1" applyBorder="1" applyAlignment="1">
      <alignment horizontal="center"/>
    </xf>
    <xf numFmtId="0" fontId="0" fillId="10" borderId="0" xfId="0" applyFill="1" applyBorder="1" applyAlignment="1">
      <alignment horizontal="center"/>
    </xf>
    <xf numFmtId="0" fontId="3" fillId="17" borderId="0" xfId="2" applyFill="1" applyBorder="1" applyAlignment="1">
      <alignment horizontal="center"/>
    </xf>
    <xf numFmtId="0" fontId="3" fillId="3" borderId="0" xfId="2" applyBorder="1" applyAlignment="1">
      <alignment horizontal="center"/>
    </xf>
    <xf numFmtId="0" fontId="0" fillId="4" borderId="0" xfId="3" applyFont="1" applyBorder="1" applyAlignment="1">
      <alignment horizontal="center"/>
    </xf>
    <xf numFmtId="0" fontId="2" fillId="2" borderId="0" xfId="1" applyBorder="1" applyAlignment="1">
      <alignment horizontal="center"/>
    </xf>
    <xf numFmtId="0" fontId="11" fillId="8" borderId="0" xfId="7" applyFont="1" applyBorder="1" applyAlignment="1">
      <alignment horizontal="center"/>
    </xf>
    <xf numFmtId="0" fontId="0" fillId="6" borderId="0" xfId="5" applyFont="1" applyBorder="1"/>
    <xf numFmtId="0" fontId="16" fillId="6" borderId="10" xfId="5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1" fillId="6" borderId="2" xfId="5" applyBorder="1" applyAlignment="1">
      <alignment horizontal="center"/>
    </xf>
    <xf numFmtId="0" fontId="1" fillId="6" borderId="0" xfId="5" applyBorder="1" applyAlignment="1">
      <alignment horizontal="center"/>
    </xf>
    <xf numFmtId="0" fontId="0" fillId="0" borderId="0" xfId="0" applyBorder="1" applyAlignment="1">
      <alignment horizontal="center"/>
    </xf>
    <xf numFmtId="0" fontId="6" fillId="5" borderId="4" xfId="4" applyBorder="1" applyAlignment="1">
      <alignment horizontal="center"/>
    </xf>
    <xf numFmtId="0" fontId="6" fillId="7" borderId="0" xfId="6" applyBorder="1"/>
    <xf numFmtId="0" fontId="6" fillId="7" borderId="0" xfId="6" applyBorder="1" applyAlignment="1">
      <alignment horizontal="center"/>
    </xf>
    <xf numFmtId="0" fontId="6" fillId="7" borderId="0" xfId="6" applyAlignment="1">
      <alignment horizontal="center"/>
    </xf>
    <xf numFmtId="0" fontId="6" fillId="7" borderId="10" xfId="6" applyBorder="1" applyAlignment="1">
      <alignment horizontal="center"/>
    </xf>
    <xf numFmtId="0" fontId="6" fillId="7" borderId="9" xfId="6" applyBorder="1"/>
    <xf numFmtId="0" fontId="6" fillId="5" borderId="12" xfId="4" applyBorder="1" applyAlignment="1"/>
    <xf numFmtId="0" fontId="6" fillId="5" borderId="12" xfId="4" applyBorder="1"/>
    <xf numFmtId="0" fontId="6" fillId="5" borderId="13" xfId="4" applyBorder="1"/>
    <xf numFmtId="0" fontId="6" fillId="7" borderId="9" xfId="6" applyBorder="1" applyAlignment="1">
      <alignment horizontal="left"/>
    </xf>
    <xf numFmtId="0" fontId="6" fillId="7" borderId="0" xfId="6" applyBorder="1" applyAlignment="1">
      <alignment horizontal="left"/>
    </xf>
    <xf numFmtId="0" fontId="6" fillId="7" borderId="0" xfId="6" applyBorder="1" applyAlignment="1"/>
    <xf numFmtId="0" fontId="6" fillId="7" borderId="10" xfId="6" applyBorder="1"/>
    <xf numFmtId="0" fontId="0" fillId="6" borderId="0" xfId="5" applyFont="1"/>
    <xf numFmtId="0" fontId="0" fillId="0" borderId="0" xfId="0" applyAlignment="1">
      <alignment wrapText="1"/>
    </xf>
    <xf numFmtId="0" fontId="6" fillId="7" borderId="14" xfId="6" applyBorder="1" applyAlignment="1">
      <alignment horizontal="center"/>
    </xf>
    <xf numFmtId="0" fontId="7" fillId="0" borderId="0" xfId="0" applyFont="1" applyAlignment="1">
      <alignment horizontal="left"/>
    </xf>
    <xf numFmtId="0" fontId="6" fillId="5" borderId="12" xfId="4" applyBorder="1" applyAlignment="1">
      <alignment horizontal="left"/>
    </xf>
    <xf numFmtId="0" fontId="6" fillId="5" borderId="4" xfId="4" applyBorder="1" applyAlignment="1">
      <alignment horizontal="left"/>
    </xf>
    <xf numFmtId="0" fontId="7" fillId="0" borderId="0" xfId="0" applyFont="1" applyAlignment="1">
      <alignment horizontal="left"/>
    </xf>
    <xf numFmtId="0" fontId="4" fillId="5" borderId="4" xfId="4" applyFont="1" applyBorder="1" applyAlignment="1">
      <alignment horizontal="left"/>
    </xf>
    <xf numFmtId="0" fontId="6" fillId="5" borderId="11" xfId="4" applyBorder="1" applyAlignment="1">
      <alignment horizontal="left"/>
    </xf>
    <xf numFmtId="0" fontId="6" fillId="5" borderId="12" xfId="4" applyBorder="1" applyAlignment="1">
      <alignment horizontal="left"/>
    </xf>
    <xf numFmtId="0" fontId="6" fillId="5" borderId="3" xfId="4" applyBorder="1" applyAlignment="1">
      <alignment horizontal="left"/>
    </xf>
    <xf numFmtId="0" fontId="6" fillId="5" borderId="4" xfId="4" applyBorder="1" applyAlignment="1">
      <alignment horizontal="left"/>
    </xf>
  </cellXfs>
  <cellStyles count="9">
    <cellStyle name="20% - Accent1" xfId="5" builtinId="30"/>
    <cellStyle name="60% - Accent1" xfId="6" builtinId="32"/>
    <cellStyle name="Accent1" xfId="4" builtinId="29"/>
    <cellStyle name="Accent3" xfId="7" builtinId="37"/>
    <cellStyle name="Accent5" xfId="8" builtinId="45"/>
    <cellStyle name="Bad" xfId="2" builtinId="27"/>
    <cellStyle name="Good" xfId="1" builtinId="26"/>
    <cellStyle name="Normal" xfId="0" builtinId="0"/>
    <cellStyle name="Note" xfId="3" builtinId="10"/>
  </cellStyles>
  <dxfs count="3">
    <dxf>
      <numFmt numFmtId="0" formatCode="General"/>
    </dxf>
    <dxf>
      <numFmt numFmtId="13" formatCode="0%"/>
    </dxf>
    <dxf>
      <font>
        <strike val="0"/>
        <outline val="0"/>
        <shadow val="0"/>
        <u val="none"/>
        <vertAlign val="baseline"/>
        <sz val="14"/>
        <name val="Calibri"/>
        <scheme val="minor"/>
      </font>
    </dxf>
  </dxfs>
  <tableStyles count="0" defaultTableStyle="TableStyleMedium2" defaultPivotStyle="PivotStyleMedium9"/>
  <colors>
    <mruColors>
      <color rgb="FF9EBB33"/>
      <color rgb="FFFF9FAA"/>
      <color rgb="FFFF9BA7"/>
      <color rgb="FFC96765"/>
      <color rgb="FFD28280"/>
      <color rgb="FFFF8190"/>
      <color rgb="FFF2FF4F"/>
      <color rgb="FF7ABC32"/>
      <color rgb="FFE3B0AF"/>
      <color rgb="FF7D942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1" displayName="Tabelle1" ref="A3:G6" totalsRowShown="0" headerRowDxfId="2">
  <autoFilter ref="A3:G6" xr:uid="{00000000-0009-0000-0100-000001000000}"/>
  <tableColumns count="7">
    <tableColumn id="1" xr3:uid="{00000000-0010-0000-0000-000001000000}" name="Gewichtung" dataDxfId="1"/>
    <tableColumn id="2" xr3:uid="{00000000-0010-0000-0000-000002000000}" name="Beurteilung"/>
    <tableColumn id="3" xr3:uid="{00000000-0010-0000-0000-000003000000}" name="Thema"/>
    <tableColumn id="4" xr3:uid="{00000000-0010-0000-0000-000004000000}" name="Erreichte Punkte"/>
    <tableColumn id="5" xr3:uid="{00000000-0010-0000-0000-000005000000}" name="Maximale Punktzahl"/>
    <tableColumn id="7" xr3:uid="{00000000-0010-0000-0000-000007000000}" name="Beurteilungskriterien" dataDxfId="0">
      <calculatedColumnFormula>COUNTA(#REF!)</calculatedColumnFormula>
    </tableColumn>
    <tableColumn id="6" xr3:uid="{00000000-0010-0000-0000-000006000000}" name="Note">
      <calculatedColumnFormula>D4*5/E4+1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"/>
  <sheetViews>
    <sheetView workbookViewId="0">
      <selection activeCell="C15" sqref="C15"/>
    </sheetView>
  </sheetViews>
  <sheetFormatPr defaultColWidth="11.42578125" defaultRowHeight="14.45"/>
  <cols>
    <col min="1" max="1" width="14.7109375" customWidth="1"/>
    <col min="2" max="2" width="25.85546875" customWidth="1"/>
    <col min="3" max="3" width="31.42578125" customWidth="1"/>
    <col min="4" max="4" width="21.42578125" customWidth="1"/>
    <col min="5" max="5" width="25.28515625" customWidth="1"/>
    <col min="6" max="6" width="25.5703125" customWidth="1"/>
    <col min="7" max="7" width="9.28515625" bestFit="1" customWidth="1"/>
  </cols>
  <sheetData>
    <row r="1" spans="1:7" ht="25.9">
      <c r="A1" s="2" t="s">
        <v>0</v>
      </c>
    </row>
    <row r="3" spans="1:7" s="22" customFormat="1" ht="18">
      <c r="A3" s="21" t="s">
        <v>1</v>
      </c>
      <c r="B3" s="21" t="s">
        <v>2</v>
      </c>
      <c r="C3" s="21" t="s">
        <v>3</v>
      </c>
      <c r="D3" s="21" t="s">
        <v>4</v>
      </c>
      <c r="E3" s="21" t="s">
        <v>5</v>
      </c>
      <c r="F3" s="21" t="s">
        <v>6</v>
      </c>
      <c r="G3" s="21" t="s">
        <v>7</v>
      </c>
    </row>
    <row r="4" spans="1:7">
      <c r="A4" s="3">
        <v>0.6</v>
      </c>
      <c r="B4" s="58" t="s">
        <v>8</v>
      </c>
      <c r="C4" s="58" t="str">
        <f>'Teil 1 - Produktbewertung'!A1</f>
        <v>Teil 1 - Praktische Umsetzungsarbeit</v>
      </c>
      <c r="D4">
        <f>'Teil 1 - Produktbewertung'!K21</f>
        <v>0</v>
      </c>
      <c r="E4">
        <f>'Teil 1 - Produktbewertung'!J21</f>
        <v>38</v>
      </c>
      <c r="F4">
        <f>'Teil 1 - Produktbewertung'!A19</f>
        <v>10</v>
      </c>
      <c r="G4">
        <f>D4*5/E4+1</f>
        <v>1</v>
      </c>
    </row>
    <row r="5" spans="1:7" ht="15.6" customHeight="1">
      <c r="A5" s="3">
        <v>0.4</v>
      </c>
      <c r="B5" t="s">
        <v>9</v>
      </c>
      <c r="C5" s="58" t="str">
        <f>'Teil 2 - Fachgespräch'!A1</f>
        <v xml:space="preserve">Teil 2 - Fachgespräch </v>
      </c>
      <c r="D5">
        <f>'Teil 2 - Fachgespräch'!K11</f>
        <v>0</v>
      </c>
      <c r="E5">
        <f>'Teil 2 - Fachgespräch'!J11</f>
        <v>15</v>
      </c>
      <c r="F5">
        <f>'Teil 2 - Fachgespräch'!A10</f>
        <v>4</v>
      </c>
      <c r="G5">
        <f t="shared" ref="G5" si="0">D5*5/E5+1</f>
        <v>1</v>
      </c>
    </row>
    <row r="6" spans="1:7" s="22" customFormat="1" ht="18">
      <c r="A6" s="21" t="s">
        <v>10</v>
      </c>
      <c r="B6" s="21"/>
      <c r="C6" s="21"/>
      <c r="D6" s="23"/>
      <c r="E6" s="23"/>
      <c r="F6" s="23"/>
      <c r="G6" s="24">
        <f>(A4*G4)+(A5*G5)</f>
        <v>1</v>
      </c>
    </row>
  </sheetData>
  <pageMargins left="0.7" right="0.7" top="0.78740157499999996" bottom="0.78740157499999996" header="0.3" footer="0.3"/>
  <pageSetup paperSize="9" orientation="portrait" r:id="rId1"/>
  <ignoredErrors>
    <ignoredError sqref="F5 G6" calculatedColumn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M23"/>
  <sheetViews>
    <sheetView tabSelected="1" topLeftCell="A4" zoomScale="98" zoomScaleNormal="98" workbookViewId="0">
      <selection activeCell="A8" sqref="A8:XFD8"/>
    </sheetView>
  </sheetViews>
  <sheetFormatPr defaultColWidth="11.42578125" defaultRowHeight="14.45"/>
  <cols>
    <col min="2" max="2" width="85.28515625" customWidth="1"/>
    <col min="3" max="3" width="30.28515625" bestFit="1" customWidth="1"/>
    <col min="4" max="9" width="3.7109375" bestFit="1" customWidth="1"/>
    <col min="10" max="10" width="16.7109375" bestFit="1" customWidth="1"/>
    <col min="11" max="11" width="15.7109375" bestFit="1" customWidth="1"/>
    <col min="12" max="12" width="5.42578125" bestFit="1" customWidth="1"/>
  </cols>
  <sheetData>
    <row r="1" spans="1:13" ht="25.9">
      <c r="A1" s="63" t="s">
        <v>11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</row>
    <row r="2" spans="1:13" ht="15" thickBot="1">
      <c r="G2" s="5"/>
    </row>
    <row r="3" spans="1:13" ht="15" thickBot="1">
      <c r="A3" s="10" t="s">
        <v>12</v>
      </c>
      <c r="B3" s="11" t="s">
        <v>13</v>
      </c>
      <c r="C3" s="11" t="s">
        <v>14</v>
      </c>
      <c r="D3" s="64" t="s">
        <v>15</v>
      </c>
      <c r="E3" s="64"/>
      <c r="F3" s="64"/>
      <c r="G3" s="64"/>
      <c r="H3" s="64"/>
      <c r="I3" s="64"/>
      <c r="J3" s="11" t="s">
        <v>16</v>
      </c>
      <c r="K3" s="11" t="s">
        <v>4</v>
      </c>
      <c r="L3" s="8" t="s">
        <v>7</v>
      </c>
      <c r="M3" s="1"/>
    </row>
    <row r="4" spans="1:13" ht="83.45">
      <c r="A4" s="12"/>
      <c r="B4" s="13"/>
      <c r="C4" s="13"/>
      <c r="D4" s="14" t="s">
        <v>17</v>
      </c>
      <c r="E4" s="15" t="s">
        <v>18</v>
      </c>
      <c r="F4" s="16" t="s">
        <v>19</v>
      </c>
      <c r="G4" s="17" t="s">
        <v>20</v>
      </c>
      <c r="H4" s="18" t="s">
        <v>21</v>
      </c>
      <c r="I4" s="19" t="s">
        <v>22</v>
      </c>
      <c r="J4" s="13"/>
      <c r="K4" s="13"/>
      <c r="L4" s="20"/>
    </row>
    <row r="5" spans="1:13">
      <c r="A5" s="65" t="s">
        <v>1</v>
      </c>
      <c r="B5" s="66"/>
      <c r="C5" s="61"/>
      <c r="D5" s="50">
        <v>1</v>
      </c>
      <c r="E5" s="50">
        <v>2</v>
      </c>
      <c r="F5" s="50">
        <v>3</v>
      </c>
      <c r="G5" s="50">
        <v>4</v>
      </c>
      <c r="H5" s="50">
        <v>5</v>
      </c>
      <c r="I5" s="50">
        <v>6</v>
      </c>
      <c r="J5" s="51"/>
      <c r="K5" s="51"/>
      <c r="L5" s="52"/>
      <c r="M5" s="1"/>
    </row>
    <row r="6" spans="1:13">
      <c r="A6" s="45" t="s">
        <v>23</v>
      </c>
      <c r="B6" s="45"/>
      <c r="C6" s="45"/>
      <c r="D6" s="46"/>
      <c r="E6" s="46"/>
      <c r="F6" s="46"/>
      <c r="G6" s="46"/>
      <c r="H6" s="46"/>
      <c r="I6" s="46"/>
      <c r="J6" s="46"/>
      <c r="K6" s="47"/>
      <c r="L6" s="48"/>
    </row>
    <row r="7" spans="1:13">
      <c r="A7" s="7">
        <v>1</v>
      </c>
      <c r="B7" s="57" t="s">
        <v>24</v>
      </c>
      <c r="C7" s="57" t="s">
        <v>25</v>
      </c>
      <c r="D7" s="26"/>
      <c r="E7" s="27"/>
      <c r="F7" s="28"/>
      <c r="G7" s="29"/>
      <c r="H7" s="30"/>
      <c r="I7" s="31"/>
      <c r="J7" s="41">
        <v>6</v>
      </c>
      <c r="K7" s="42">
        <v>0</v>
      </c>
      <c r="L7" s="39">
        <f t="shared" ref="L7" si="0">IF(J7&lt;&gt;"",K7*5/J7+1,)</f>
        <v>1</v>
      </c>
    </row>
    <row r="8" spans="1:13">
      <c r="A8" s="53" t="s">
        <v>26</v>
      </c>
      <c r="B8" s="54"/>
      <c r="C8" s="54"/>
      <c r="D8" s="55"/>
      <c r="E8" s="55"/>
      <c r="F8" s="55"/>
      <c r="G8" s="55"/>
      <c r="H8" s="55"/>
      <c r="I8" s="55"/>
      <c r="J8" s="45"/>
      <c r="K8" s="45"/>
      <c r="L8" s="56"/>
    </row>
    <row r="9" spans="1:13">
      <c r="A9" s="7">
        <v>2</v>
      </c>
      <c r="B9" s="38" t="s">
        <v>27</v>
      </c>
      <c r="C9" s="38" t="s">
        <v>28</v>
      </c>
      <c r="D9" s="26"/>
      <c r="E9" s="27"/>
      <c r="F9" s="28"/>
      <c r="G9" s="29"/>
      <c r="H9" s="30"/>
      <c r="I9" s="31"/>
      <c r="J9" s="41">
        <v>5</v>
      </c>
      <c r="K9" s="42">
        <v>0</v>
      </c>
      <c r="L9" s="39">
        <f>IF(J9&lt;&gt;"",K9*5/J9+1,)</f>
        <v>1</v>
      </c>
    </row>
    <row r="10" spans="1:13">
      <c r="A10" s="6">
        <v>3</v>
      </c>
      <c r="B10" s="5" t="s">
        <v>29</v>
      </c>
      <c r="C10" s="5" t="s">
        <v>28</v>
      </c>
      <c r="D10" s="32"/>
      <c r="E10" s="33"/>
      <c r="F10" s="34"/>
      <c r="G10" s="35"/>
      <c r="H10" s="36"/>
      <c r="I10" s="37"/>
      <c r="J10" s="43">
        <v>3</v>
      </c>
      <c r="K10" s="4">
        <v>0</v>
      </c>
      <c r="L10" s="40">
        <f>IF(J10&lt;&gt;"",K10*5/J10+1,)</f>
        <v>1</v>
      </c>
    </row>
    <row r="11" spans="1:13">
      <c r="A11" s="53" t="s">
        <v>30</v>
      </c>
      <c r="B11" s="54"/>
      <c r="C11" s="54"/>
      <c r="D11" s="55"/>
      <c r="E11" s="55"/>
      <c r="F11" s="55"/>
      <c r="G11" s="55"/>
      <c r="H11" s="55"/>
      <c r="I11" s="55"/>
      <c r="J11" s="45"/>
      <c r="K11" s="45"/>
      <c r="L11" s="56"/>
    </row>
    <row r="12" spans="1:13">
      <c r="A12" s="6">
        <v>5</v>
      </c>
      <c r="B12" s="5" t="s">
        <v>31</v>
      </c>
      <c r="C12" s="5" t="s">
        <v>28</v>
      </c>
      <c r="D12" s="32"/>
      <c r="E12" s="33"/>
      <c r="F12" s="34"/>
      <c r="G12" s="35"/>
      <c r="H12" s="36"/>
      <c r="I12" s="37"/>
      <c r="J12" s="43">
        <v>2</v>
      </c>
      <c r="K12" s="4">
        <v>0</v>
      </c>
      <c r="L12" s="40">
        <f>IF(J12&lt;&gt;"",K12*5/J12+1,)</f>
        <v>1</v>
      </c>
    </row>
    <row r="13" spans="1:13">
      <c r="A13" s="7">
        <v>6</v>
      </c>
      <c r="B13" s="38" t="s">
        <v>32</v>
      </c>
      <c r="C13" s="38" t="s">
        <v>28</v>
      </c>
      <c r="D13" s="26"/>
      <c r="E13" s="27"/>
      <c r="F13" s="28"/>
      <c r="G13" s="29"/>
      <c r="H13" s="30"/>
      <c r="I13" s="31"/>
      <c r="J13" s="41">
        <v>2</v>
      </c>
      <c r="K13" s="42">
        <v>0</v>
      </c>
      <c r="L13" s="39">
        <f>IF(J13&lt;&gt;"",K13*5/J13+1,)</f>
        <v>1</v>
      </c>
    </row>
    <row r="14" spans="1:13">
      <c r="A14" s="49" t="s">
        <v>33</v>
      </c>
      <c r="B14" s="45"/>
      <c r="C14" s="45"/>
      <c r="D14" s="46"/>
      <c r="E14" s="46"/>
      <c r="F14" s="46"/>
      <c r="G14" s="46"/>
      <c r="H14" s="46"/>
      <c r="I14" s="46"/>
      <c r="J14" s="46"/>
      <c r="K14" s="47"/>
      <c r="L14" s="59"/>
    </row>
    <row r="15" spans="1:13">
      <c r="A15">
        <v>7</v>
      </c>
      <c r="B15" t="s">
        <v>34</v>
      </c>
      <c r="C15" t="s">
        <v>35</v>
      </c>
      <c r="D15" s="32"/>
      <c r="E15" s="33"/>
      <c r="F15" s="34"/>
      <c r="G15" s="35"/>
      <c r="H15" s="36"/>
      <c r="I15" s="37"/>
      <c r="J15" s="43">
        <v>6</v>
      </c>
      <c r="K15" s="4">
        <v>0</v>
      </c>
      <c r="L15" s="40">
        <f>IF(J15&lt;&gt;"",K15*5/J15+1,)</f>
        <v>1</v>
      </c>
    </row>
    <row r="16" spans="1:13">
      <c r="A16" s="49" t="s">
        <v>36</v>
      </c>
      <c r="B16" s="45"/>
      <c r="C16" s="45"/>
      <c r="D16" s="46"/>
      <c r="E16" s="46"/>
      <c r="F16" s="46"/>
      <c r="G16" s="46"/>
      <c r="H16" s="46"/>
      <c r="I16" s="46"/>
      <c r="J16" s="46"/>
      <c r="K16" s="47"/>
      <c r="L16" s="59"/>
    </row>
    <row r="17" spans="1:12">
      <c r="A17" s="7">
        <v>8</v>
      </c>
      <c r="B17" s="38" t="s">
        <v>37</v>
      </c>
      <c r="C17" s="38" t="s">
        <v>25</v>
      </c>
      <c r="D17" s="26"/>
      <c r="E17" s="27"/>
      <c r="F17" s="28"/>
      <c r="G17" s="29"/>
      <c r="H17" s="30"/>
      <c r="I17" s="31"/>
      <c r="J17" s="41">
        <v>3</v>
      </c>
      <c r="K17" s="42">
        <v>0</v>
      </c>
      <c r="L17" s="39">
        <f t="shared" ref="L17:L20" si="1">IF(J17&lt;&gt;"",K17*5/J17+1,)</f>
        <v>1</v>
      </c>
    </row>
    <row r="18" spans="1:12">
      <c r="A18" s="6">
        <v>9</v>
      </c>
      <c r="B18" s="5" t="s">
        <v>38</v>
      </c>
      <c r="C18" s="5" t="s">
        <v>25</v>
      </c>
      <c r="D18" s="32"/>
      <c r="E18" s="33"/>
      <c r="F18" s="34"/>
      <c r="G18" s="35"/>
      <c r="H18" s="36"/>
      <c r="I18" s="37"/>
      <c r="J18" s="43">
        <v>6</v>
      </c>
      <c r="K18" s="4">
        <v>0</v>
      </c>
      <c r="L18" s="40">
        <f t="shared" si="1"/>
        <v>1</v>
      </c>
    </row>
    <row r="19" spans="1:12">
      <c r="A19" s="7">
        <v>10</v>
      </c>
      <c r="B19" s="57" t="s">
        <v>39</v>
      </c>
      <c r="C19" s="57" t="s">
        <v>25</v>
      </c>
      <c r="D19" s="26"/>
      <c r="E19" s="27"/>
      <c r="F19" s="28"/>
      <c r="G19" s="29"/>
      <c r="H19" s="30"/>
      <c r="I19" s="31"/>
      <c r="J19" s="41">
        <v>2</v>
      </c>
      <c r="K19" s="42">
        <v>0</v>
      </c>
      <c r="L19" s="39">
        <f>IF(J19&lt;&gt;"",K19*5/J19+1,)</f>
        <v>1</v>
      </c>
    </row>
    <row r="20" spans="1:12" ht="15" thickBot="1">
      <c r="A20">
        <v>11</v>
      </c>
      <c r="B20" t="s">
        <v>40</v>
      </c>
      <c r="C20" t="s">
        <v>25</v>
      </c>
      <c r="D20" s="32"/>
      <c r="E20" s="33"/>
      <c r="F20" s="34"/>
      <c r="G20" s="35"/>
      <c r="H20" s="36"/>
      <c r="I20" s="37"/>
      <c r="J20" s="43">
        <v>3</v>
      </c>
      <c r="K20" s="4">
        <v>0</v>
      </c>
      <c r="L20" s="40">
        <f t="shared" si="1"/>
        <v>1</v>
      </c>
    </row>
    <row r="21" spans="1:12" ht="15" thickBot="1">
      <c r="A21" s="67" t="s">
        <v>41</v>
      </c>
      <c r="B21" s="68"/>
      <c r="C21" s="62"/>
      <c r="D21" s="9"/>
      <c r="E21" s="9"/>
      <c r="F21" s="9"/>
      <c r="G21" s="9"/>
      <c r="H21" s="9"/>
      <c r="I21" s="9"/>
      <c r="J21" s="44">
        <f>SUM(J6:J20)</f>
        <v>38</v>
      </c>
      <c r="K21" s="44">
        <f>SUM(K6:K20)</f>
        <v>0</v>
      </c>
      <c r="L21" s="25" t="s">
        <v>42</v>
      </c>
    </row>
    <row r="22" spans="1:12" ht="15"/>
    <row r="23" spans="1:12" ht="15"/>
  </sheetData>
  <mergeCells count="4">
    <mergeCell ref="A1:M1"/>
    <mergeCell ref="D3:I3"/>
    <mergeCell ref="A5:B5"/>
    <mergeCell ref="A21:B21"/>
  </mergeCells>
  <pageMargins left="0.7" right="0.7" top="0.78740157499999996" bottom="0.78740157499999996" header="0.3" footer="0.3"/>
  <pageSetup paperSize="9" scale="63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M11"/>
  <sheetViews>
    <sheetView zoomScaleNormal="100" workbookViewId="0">
      <selection activeCell="B10" sqref="B10"/>
    </sheetView>
  </sheetViews>
  <sheetFormatPr defaultColWidth="11.42578125" defaultRowHeight="14.45"/>
  <cols>
    <col min="2" max="2" width="65.85546875" bestFit="1" customWidth="1"/>
    <col min="3" max="3" width="12.85546875" bestFit="1" customWidth="1"/>
    <col min="4" max="9" width="3.7109375" bestFit="1" customWidth="1"/>
    <col min="10" max="10" width="16.7109375" bestFit="1" customWidth="1"/>
    <col min="11" max="11" width="15.7109375" bestFit="1" customWidth="1"/>
    <col min="12" max="12" width="5.42578125" bestFit="1" customWidth="1"/>
  </cols>
  <sheetData>
    <row r="1" spans="1:13" ht="25.9">
      <c r="A1" s="2" t="s">
        <v>43</v>
      </c>
      <c r="B1" s="60"/>
      <c r="C1" s="60" t="s">
        <v>44</v>
      </c>
      <c r="D1" s="60"/>
      <c r="E1" s="60"/>
      <c r="F1" s="60"/>
      <c r="G1" s="60"/>
      <c r="H1" s="60"/>
      <c r="I1" s="60"/>
      <c r="J1" s="60"/>
      <c r="K1" s="60"/>
      <c r="L1" s="60"/>
      <c r="M1" s="60"/>
    </row>
    <row r="2" spans="1:13" ht="15" thickBot="1">
      <c r="G2" s="5"/>
    </row>
    <row r="3" spans="1:13" ht="15" thickBot="1">
      <c r="A3" s="10" t="s">
        <v>12</v>
      </c>
      <c r="B3" s="11" t="s">
        <v>13</v>
      </c>
      <c r="C3" s="11" t="s">
        <v>14</v>
      </c>
      <c r="D3" s="64" t="s">
        <v>15</v>
      </c>
      <c r="E3" s="64"/>
      <c r="F3" s="64"/>
      <c r="G3" s="64"/>
      <c r="H3" s="64"/>
      <c r="I3" s="64"/>
      <c r="J3" s="11" t="s">
        <v>16</v>
      </c>
      <c r="K3" s="11" t="s">
        <v>4</v>
      </c>
      <c r="L3" s="8" t="s">
        <v>7</v>
      </c>
      <c r="M3" s="1"/>
    </row>
    <row r="4" spans="1:13" ht="83.45">
      <c r="A4" s="12"/>
      <c r="B4" s="13"/>
      <c r="C4" s="13"/>
      <c r="D4" s="14" t="s">
        <v>17</v>
      </c>
      <c r="E4" s="15" t="s">
        <v>18</v>
      </c>
      <c r="F4" s="16" t="s">
        <v>19</v>
      </c>
      <c r="G4" s="17" t="s">
        <v>20</v>
      </c>
      <c r="H4" s="18" t="s">
        <v>21</v>
      </c>
      <c r="I4" s="19" t="s">
        <v>22</v>
      </c>
      <c r="J4" s="13"/>
      <c r="K4" s="13"/>
      <c r="L4" s="20"/>
    </row>
    <row r="5" spans="1:13">
      <c r="A5" s="65" t="s">
        <v>1</v>
      </c>
      <c r="B5" s="66"/>
      <c r="C5" s="61"/>
      <c r="D5" s="50">
        <v>1</v>
      </c>
      <c r="E5" s="50">
        <v>2</v>
      </c>
      <c r="F5" s="50">
        <v>3</v>
      </c>
      <c r="G5" s="50">
        <v>4</v>
      </c>
      <c r="H5" s="50">
        <v>5</v>
      </c>
      <c r="I5" s="50">
        <v>6</v>
      </c>
      <c r="J5" s="51"/>
      <c r="K5" s="51"/>
      <c r="L5" s="52"/>
      <c r="M5" s="1"/>
    </row>
    <row r="6" spans="1:13">
      <c r="A6" s="49" t="s">
        <v>44</v>
      </c>
      <c r="B6" s="45"/>
      <c r="C6" s="45"/>
      <c r="D6" s="46"/>
      <c r="E6" s="46"/>
      <c r="F6" s="46"/>
      <c r="G6" s="46"/>
      <c r="H6" s="46"/>
      <c r="I6" s="46"/>
      <c r="J6" s="46"/>
      <c r="K6" s="46"/>
      <c r="L6" s="48"/>
    </row>
    <row r="7" spans="1:13">
      <c r="A7" s="6">
        <v>1</v>
      </c>
      <c r="B7" s="5" t="s">
        <v>45</v>
      </c>
      <c r="C7" s="5" t="s">
        <v>9</v>
      </c>
      <c r="D7" s="32"/>
      <c r="E7" s="33"/>
      <c r="F7" s="34"/>
      <c r="G7" s="35"/>
      <c r="H7" s="36"/>
      <c r="I7" s="37"/>
      <c r="J7" s="43">
        <v>5</v>
      </c>
      <c r="K7" s="4">
        <v>0</v>
      </c>
      <c r="L7" s="40">
        <f>IF(J7&lt;&gt;"",K7*5/J7+1,)</f>
        <v>1</v>
      </c>
    </row>
    <row r="8" spans="1:13">
      <c r="A8" s="7">
        <v>2</v>
      </c>
      <c r="B8" s="38" t="s">
        <v>46</v>
      </c>
      <c r="C8" s="38" t="s">
        <v>9</v>
      </c>
      <c r="D8" s="26"/>
      <c r="E8" s="27"/>
      <c r="F8" s="28"/>
      <c r="G8" s="29"/>
      <c r="H8" s="30"/>
      <c r="I8" s="31"/>
      <c r="J8" s="41">
        <v>2</v>
      </c>
      <c r="K8" s="42">
        <v>0</v>
      </c>
      <c r="L8" s="39">
        <f t="shared" ref="L8:L10" si="0">IF(J8&lt;&gt;"",K8*5/J8+1,)</f>
        <v>1</v>
      </c>
    </row>
    <row r="9" spans="1:13">
      <c r="A9" s="6">
        <v>3</v>
      </c>
      <c r="B9" s="5" t="s">
        <v>47</v>
      </c>
      <c r="C9" s="5" t="s">
        <v>9</v>
      </c>
      <c r="D9" s="32"/>
      <c r="E9" s="33"/>
      <c r="F9" s="34"/>
      <c r="G9" s="35"/>
      <c r="H9" s="36"/>
      <c r="I9" s="37"/>
      <c r="J9" s="43">
        <v>6</v>
      </c>
      <c r="K9" s="4">
        <v>0</v>
      </c>
      <c r="L9" s="40">
        <f t="shared" si="0"/>
        <v>1</v>
      </c>
    </row>
    <row r="10" spans="1:13" ht="15" thickBot="1">
      <c r="A10" s="7">
        <v>4</v>
      </c>
      <c r="B10" s="38" t="s">
        <v>48</v>
      </c>
      <c r="C10" s="38" t="s">
        <v>9</v>
      </c>
      <c r="D10" s="26"/>
      <c r="E10" s="27"/>
      <c r="F10" s="28"/>
      <c r="G10" s="29"/>
      <c r="H10" s="30"/>
      <c r="I10" s="31"/>
      <c r="J10" s="41">
        <v>2</v>
      </c>
      <c r="K10" s="42">
        <v>0</v>
      </c>
      <c r="L10" s="39">
        <f t="shared" si="0"/>
        <v>1</v>
      </c>
    </row>
    <row r="11" spans="1:13" ht="15" thickBot="1">
      <c r="A11" s="67" t="s">
        <v>41</v>
      </c>
      <c r="B11" s="68"/>
      <c r="C11" s="62"/>
      <c r="D11" s="9"/>
      <c r="E11" s="9"/>
      <c r="F11" s="9"/>
      <c r="G11" s="9"/>
      <c r="H11" s="9"/>
      <c r="I11" s="9"/>
      <c r="J11" s="44">
        <f>SUM(J6:J10)</f>
        <v>15</v>
      </c>
      <c r="K11" s="44">
        <f>SUM(K6:K10)</f>
        <v>0</v>
      </c>
      <c r="L11" s="25">
        <f>K11*5/J11+1</f>
        <v>1</v>
      </c>
    </row>
  </sheetData>
  <mergeCells count="3">
    <mergeCell ref="D3:I3"/>
    <mergeCell ref="A5:B5"/>
    <mergeCell ref="A11:B11"/>
  </mergeCells>
  <pageMargins left="0.7" right="0.7" top="0.78740157499999996" bottom="0.78740157499999996" header="0.3" footer="0.3"/>
  <pageSetup paperSize="9" scale="87" orientation="landscape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981F3614DCEAE147A91F9759B2288302" ma:contentTypeVersion="2" ma:contentTypeDescription="Ein neues Dokument erstellen." ma:contentTypeScope="" ma:versionID="bc1c05fd0164cafd9ab4f8a12b043012">
  <xsd:schema xmlns:xsd="http://www.w3.org/2001/XMLSchema" xmlns:xs="http://www.w3.org/2001/XMLSchema" xmlns:p="http://schemas.microsoft.com/office/2006/metadata/properties" xmlns:ns2="eeb2e937-ae41-46c6-9555-00ec1ebb0af7" targetNamespace="http://schemas.microsoft.com/office/2006/metadata/properties" ma:root="true" ma:fieldsID="af1c14621c4341345a7b3e896890f6c8" ns2:_="">
    <xsd:import namespace="eeb2e937-ae41-46c6-9555-00ec1ebb0af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eb2e937-ae41-46c6-9555-00ec1ebb0af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07BEFB1-2DCC-46C1-BA1E-125514673087}"/>
</file>

<file path=customXml/itemProps2.xml><?xml version="1.0" encoding="utf-8"?>
<ds:datastoreItem xmlns:ds="http://schemas.openxmlformats.org/officeDocument/2006/customXml" ds:itemID="{4C0AFABD-64E4-4C7F-9F89-891834E6F48E}"/>
</file>

<file path=customXml/itemProps3.xml><?xml version="1.0" encoding="utf-8"?>
<ds:datastoreItem xmlns:ds="http://schemas.openxmlformats.org/officeDocument/2006/customXml" ds:itemID="{2035D842-CA7C-407B-8311-DA71A1A59CB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Luca Widmer</cp:lastModifiedBy>
  <cp:revision/>
  <dcterms:created xsi:type="dcterms:W3CDTF">2006-09-16T00:00:00Z</dcterms:created>
  <dcterms:modified xsi:type="dcterms:W3CDTF">2022-02-23T08:13:37Z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0x010100981F3614DCEAE147A91F9759B2288302</vt:lpwstr>
  </property>
</Properties>
</file>