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122"/>
  <workbookPr autoCompressPictures="0"/>
  <bookViews>
    <workbookView xWindow="0" yWindow="0" windowWidth="25600" windowHeight="16000" tabRatio="500"/>
  </bookViews>
  <sheets>
    <sheet name="Instructions" sheetId="1" r:id="rId1"/>
    <sheet name="Region Totals" sheetId="2" r:id="rId2"/>
    <sheet name="East Mids" sheetId="3" r:id="rId3"/>
    <sheet name="Eastern" sheetId="4" r:id="rId4"/>
    <sheet name="London" sheetId="5" r:id="rId5"/>
    <sheet name="North East" sheetId="6" r:id="rId6"/>
    <sheet name="North West" sheetId="7" r:id="rId7"/>
    <sheet name="South East" sheetId="8" r:id="rId8"/>
    <sheet name="South West" sheetId="9" r:id="rId9"/>
    <sheet name="West Mids" sheetId="10" r:id="rId10"/>
    <sheet name="Yorks &amp; Humber" sheetId="11" r:id="rId11"/>
    <sheet name="Existing constituencies" sheetId="12" r:id="rId12"/>
    <sheet name="Initial proposals" sheetId="13" r:id="rId13"/>
    <sheet name="Revised proposals" sheetId="14" r:id="rId14"/>
    <sheet name="Consultation responses" sheetId="15" r:id="rId15"/>
  </sheets>
  <definedNames>
    <definedName name="_xlnm._FilterDatabase" localSheetId="2" hidden="1">'East Mids'!$A$1:$H$45</definedName>
    <definedName name="_xlnm._FilterDatabase" localSheetId="3" hidden="1">Eastern!$A$1:$H$59</definedName>
    <definedName name="_xlnm._FilterDatabase" localSheetId="11" hidden="1">'Existing constituencies'!$C$1:$C$539</definedName>
    <definedName name="_xlnm._FilterDatabase" localSheetId="4" hidden="1">London!$A$1:$H$69</definedName>
    <definedName name="_xlnm._FilterDatabase" localSheetId="5" hidden="1">'North East'!$A$1:$H$27</definedName>
    <definedName name="_xlnm._FilterDatabase" localSheetId="6" hidden="1">'North West'!$A$1:$H$70</definedName>
    <definedName name="_xlnm._FilterDatabase" localSheetId="7" hidden="1">'South East'!$A$1:$H$84</definedName>
    <definedName name="_xlnm._FilterDatabase" localSheetId="8" hidden="1">'South West'!$A$1:$H$54</definedName>
    <definedName name="_xlnm._FilterDatabase" localSheetId="9" hidden="1">'West Mids'!$A$1:$H$55</definedName>
    <definedName name="_xlnm._FilterDatabase" localSheetId="10" hidden="1">'Yorks &amp; Humber'!$A$1:$H$52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5" i="15" l="1"/>
  <c r="F6" i="15"/>
  <c r="F7" i="15"/>
  <c r="F8" i="15"/>
  <c r="F9" i="15"/>
  <c r="F10" i="15"/>
  <c r="F11" i="15"/>
  <c r="F12" i="15"/>
  <c r="F13" i="15"/>
  <c r="F16" i="15"/>
  <c r="E16" i="15"/>
  <c r="D16" i="15"/>
  <c r="C16" i="15"/>
  <c r="B16" i="15"/>
  <c r="B506" i="14"/>
  <c r="B506" i="13"/>
  <c r="G537" i="12"/>
  <c r="H536" i="12"/>
  <c r="F536" i="12"/>
  <c r="G536" i="12"/>
  <c r="H535" i="12"/>
  <c r="F535" i="12"/>
  <c r="G535" i="12"/>
  <c r="H534" i="12"/>
  <c r="F534" i="12"/>
  <c r="G534" i="12"/>
  <c r="H533" i="12"/>
  <c r="F533" i="12"/>
  <c r="G533" i="12"/>
  <c r="H532" i="12"/>
  <c r="F532" i="12"/>
  <c r="G532" i="12"/>
  <c r="H531" i="12"/>
  <c r="F531" i="12"/>
  <c r="G531" i="12"/>
  <c r="H530" i="12"/>
  <c r="F530" i="12"/>
  <c r="G530" i="12"/>
  <c r="H529" i="12"/>
  <c r="F529" i="12"/>
  <c r="G529" i="12"/>
  <c r="H528" i="12"/>
  <c r="F528" i="12"/>
  <c r="G528" i="12"/>
  <c r="H527" i="12"/>
  <c r="F527" i="12"/>
  <c r="G527" i="12"/>
  <c r="H526" i="12"/>
  <c r="F526" i="12"/>
  <c r="G526" i="12"/>
  <c r="H525" i="12"/>
  <c r="F525" i="12"/>
  <c r="G525" i="12"/>
  <c r="H524" i="12"/>
  <c r="F524" i="12"/>
  <c r="G524" i="12"/>
  <c r="H523" i="12"/>
  <c r="F523" i="12"/>
  <c r="G523" i="12"/>
  <c r="H522" i="12"/>
  <c r="F522" i="12"/>
  <c r="G522" i="12"/>
  <c r="H521" i="12"/>
  <c r="F521" i="12"/>
  <c r="G521" i="12"/>
  <c r="H520" i="12"/>
  <c r="F520" i="12"/>
  <c r="G520" i="12"/>
  <c r="H519" i="12"/>
  <c r="F519" i="12"/>
  <c r="G519" i="12"/>
  <c r="H518" i="12"/>
  <c r="F518" i="12"/>
  <c r="G518" i="12"/>
  <c r="H517" i="12"/>
  <c r="F517" i="12"/>
  <c r="G517" i="12"/>
  <c r="H516" i="12"/>
  <c r="F516" i="12"/>
  <c r="G516" i="12"/>
  <c r="H515" i="12"/>
  <c r="F515" i="12"/>
  <c r="G515" i="12"/>
  <c r="H514" i="12"/>
  <c r="F514" i="12"/>
  <c r="G514" i="12"/>
  <c r="H513" i="12"/>
  <c r="F513" i="12"/>
  <c r="G513" i="12"/>
  <c r="H512" i="12"/>
  <c r="F512" i="12"/>
  <c r="G512" i="12"/>
  <c r="H511" i="12"/>
  <c r="F511" i="12"/>
  <c r="G511" i="12"/>
  <c r="H510" i="12"/>
  <c r="F510" i="12"/>
  <c r="G510" i="12"/>
  <c r="H509" i="12"/>
  <c r="F509" i="12"/>
  <c r="G509" i="12"/>
  <c r="H508" i="12"/>
  <c r="F508" i="12"/>
  <c r="G508" i="12"/>
  <c r="H507" i="12"/>
  <c r="F507" i="12"/>
  <c r="G507" i="12"/>
  <c r="H506" i="12"/>
  <c r="F506" i="12"/>
  <c r="G506" i="12"/>
  <c r="H505" i="12"/>
  <c r="F505" i="12"/>
  <c r="G505" i="12"/>
  <c r="H504" i="12"/>
  <c r="F504" i="12"/>
  <c r="G504" i="12"/>
  <c r="H503" i="12"/>
  <c r="F503" i="12"/>
  <c r="G503" i="12"/>
  <c r="H502" i="12"/>
  <c r="F502" i="12"/>
  <c r="G502" i="12"/>
  <c r="H501" i="12"/>
  <c r="F501" i="12"/>
  <c r="G501" i="12"/>
  <c r="H500" i="12"/>
  <c r="F500" i="12"/>
  <c r="G500" i="12"/>
  <c r="H499" i="12"/>
  <c r="F499" i="12"/>
  <c r="G499" i="12"/>
  <c r="H498" i="12"/>
  <c r="F498" i="12"/>
  <c r="G498" i="12"/>
  <c r="H497" i="12"/>
  <c r="F497" i="12"/>
  <c r="G497" i="12"/>
  <c r="H496" i="12"/>
  <c r="F496" i="12"/>
  <c r="G496" i="12"/>
  <c r="H495" i="12"/>
  <c r="F495" i="12"/>
  <c r="G495" i="12"/>
  <c r="H494" i="12"/>
  <c r="F494" i="12"/>
  <c r="G494" i="12"/>
  <c r="H493" i="12"/>
  <c r="F493" i="12"/>
  <c r="G493" i="12"/>
  <c r="H492" i="12"/>
  <c r="F492" i="12"/>
  <c r="G492" i="12"/>
  <c r="H491" i="12"/>
  <c r="F491" i="12"/>
  <c r="G491" i="12"/>
  <c r="H490" i="12"/>
  <c r="F490" i="12"/>
  <c r="G490" i="12"/>
  <c r="H489" i="12"/>
  <c r="F489" i="12"/>
  <c r="G489" i="12"/>
  <c r="H488" i="12"/>
  <c r="F488" i="12"/>
  <c r="G488" i="12"/>
  <c r="H487" i="12"/>
  <c r="F487" i="12"/>
  <c r="G487" i="12"/>
  <c r="H486" i="12"/>
  <c r="F486" i="12"/>
  <c r="G486" i="12"/>
  <c r="H485" i="12"/>
  <c r="F485" i="12"/>
  <c r="G485" i="12"/>
  <c r="H484" i="12"/>
  <c r="F484" i="12"/>
  <c r="G484" i="12"/>
  <c r="H483" i="12"/>
  <c r="F483" i="12"/>
  <c r="G483" i="12"/>
  <c r="H482" i="12"/>
  <c r="F482" i="12"/>
  <c r="G482" i="12"/>
  <c r="H481" i="12"/>
  <c r="F481" i="12"/>
  <c r="G481" i="12"/>
  <c r="H480" i="12"/>
  <c r="F480" i="12"/>
  <c r="G480" i="12"/>
  <c r="H479" i="12"/>
  <c r="F479" i="12"/>
  <c r="G479" i="12"/>
  <c r="H478" i="12"/>
  <c r="F478" i="12"/>
  <c r="G478" i="12"/>
  <c r="H477" i="12"/>
  <c r="F477" i="12"/>
  <c r="G477" i="12"/>
  <c r="H476" i="12"/>
  <c r="F476" i="12"/>
  <c r="G476" i="12"/>
  <c r="H475" i="12"/>
  <c r="F475" i="12"/>
  <c r="G475" i="12"/>
  <c r="H474" i="12"/>
  <c r="F474" i="12"/>
  <c r="G474" i="12"/>
  <c r="H473" i="12"/>
  <c r="F473" i="12"/>
  <c r="G473" i="12"/>
  <c r="H472" i="12"/>
  <c r="F472" i="12"/>
  <c r="G472" i="12"/>
  <c r="H471" i="12"/>
  <c r="F471" i="12"/>
  <c r="G471" i="12"/>
  <c r="H470" i="12"/>
  <c r="F470" i="12"/>
  <c r="G470" i="12"/>
  <c r="H469" i="12"/>
  <c r="F469" i="12"/>
  <c r="G469" i="12"/>
  <c r="H468" i="12"/>
  <c r="F468" i="12"/>
  <c r="G468" i="12"/>
  <c r="H467" i="12"/>
  <c r="F467" i="12"/>
  <c r="G467" i="12"/>
  <c r="H466" i="12"/>
  <c r="F466" i="12"/>
  <c r="G466" i="12"/>
  <c r="H465" i="12"/>
  <c r="F465" i="12"/>
  <c r="G465" i="12"/>
  <c r="H464" i="12"/>
  <c r="F464" i="12"/>
  <c r="G464" i="12"/>
  <c r="H463" i="12"/>
  <c r="F463" i="12"/>
  <c r="G463" i="12"/>
  <c r="H462" i="12"/>
  <c r="F462" i="12"/>
  <c r="G462" i="12"/>
  <c r="H461" i="12"/>
  <c r="F461" i="12"/>
  <c r="G461" i="12"/>
  <c r="H460" i="12"/>
  <c r="F460" i="12"/>
  <c r="G460" i="12"/>
  <c r="H459" i="12"/>
  <c r="F459" i="12"/>
  <c r="G459" i="12"/>
  <c r="H458" i="12"/>
  <c r="F458" i="12"/>
  <c r="G458" i="12"/>
  <c r="H457" i="12"/>
  <c r="F457" i="12"/>
  <c r="G457" i="12"/>
  <c r="H456" i="12"/>
  <c r="F456" i="12"/>
  <c r="G456" i="12"/>
  <c r="H455" i="12"/>
  <c r="F455" i="12"/>
  <c r="G455" i="12"/>
  <c r="H454" i="12"/>
  <c r="F454" i="12"/>
  <c r="G454" i="12"/>
  <c r="H453" i="12"/>
  <c r="F453" i="12"/>
  <c r="G453" i="12"/>
  <c r="H452" i="12"/>
  <c r="F452" i="12"/>
  <c r="G452" i="12"/>
  <c r="H451" i="12"/>
  <c r="F451" i="12"/>
  <c r="G451" i="12"/>
  <c r="H450" i="12"/>
  <c r="F450" i="12"/>
  <c r="G450" i="12"/>
  <c r="H449" i="12"/>
  <c r="F449" i="12"/>
  <c r="G449" i="12"/>
  <c r="H448" i="12"/>
  <c r="F448" i="12"/>
  <c r="G448" i="12"/>
  <c r="H447" i="12"/>
  <c r="F447" i="12"/>
  <c r="G447" i="12"/>
  <c r="H446" i="12"/>
  <c r="F446" i="12"/>
  <c r="G446" i="12"/>
  <c r="H445" i="12"/>
  <c r="F445" i="12"/>
  <c r="G445" i="12"/>
  <c r="H444" i="12"/>
  <c r="F444" i="12"/>
  <c r="G444" i="12"/>
  <c r="H443" i="12"/>
  <c r="F443" i="12"/>
  <c r="G443" i="12"/>
  <c r="H442" i="12"/>
  <c r="F442" i="12"/>
  <c r="G442" i="12"/>
  <c r="H441" i="12"/>
  <c r="F441" i="12"/>
  <c r="G441" i="12"/>
  <c r="H440" i="12"/>
  <c r="F440" i="12"/>
  <c r="G440" i="12"/>
  <c r="H439" i="12"/>
  <c r="F439" i="12"/>
  <c r="G439" i="12"/>
  <c r="H438" i="12"/>
  <c r="F438" i="12"/>
  <c r="G438" i="12"/>
  <c r="H437" i="12"/>
  <c r="F437" i="12"/>
  <c r="G437" i="12"/>
  <c r="H436" i="12"/>
  <c r="F436" i="12"/>
  <c r="G436" i="12"/>
  <c r="H435" i="12"/>
  <c r="F435" i="12"/>
  <c r="G435" i="12"/>
  <c r="H434" i="12"/>
  <c r="F434" i="12"/>
  <c r="G434" i="12"/>
  <c r="H433" i="12"/>
  <c r="F433" i="12"/>
  <c r="G433" i="12"/>
  <c r="H432" i="12"/>
  <c r="F432" i="12"/>
  <c r="G432" i="12"/>
  <c r="H431" i="12"/>
  <c r="F431" i="12"/>
  <c r="G431" i="12"/>
  <c r="H430" i="12"/>
  <c r="F430" i="12"/>
  <c r="G430" i="12"/>
  <c r="H429" i="12"/>
  <c r="F429" i="12"/>
  <c r="G429" i="12"/>
  <c r="H428" i="12"/>
  <c r="F428" i="12"/>
  <c r="G428" i="12"/>
  <c r="H427" i="12"/>
  <c r="F427" i="12"/>
  <c r="G427" i="12"/>
  <c r="H426" i="12"/>
  <c r="F426" i="12"/>
  <c r="G426" i="12"/>
  <c r="H425" i="12"/>
  <c r="F425" i="12"/>
  <c r="G425" i="12"/>
  <c r="H424" i="12"/>
  <c r="F424" i="12"/>
  <c r="G424" i="12"/>
  <c r="H423" i="12"/>
  <c r="F423" i="12"/>
  <c r="G423" i="12"/>
  <c r="H422" i="12"/>
  <c r="F422" i="12"/>
  <c r="G422" i="12"/>
  <c r="H421" i="12"/>
  <c r="F421" i="12"/>
  <c r="G421" i="12"/>
  <c r="H420" i="12"/>
  <c r="F420" i="12"/>
  <c r="G420" i="12"/>
  <c r="H419" i="12"/>
  <c r="F419" i="12"/>
  <c r="G419" i="12"/>
  <c r="H418" i="12"/>
  <c r="F418" i="12"/>
  <c r="G418" i="12"/>
  <c r="H417" i="12"/>
  <c r="F417" i="12"/>
  <c r="G417" i="12"/>
  <c r="H416" i="12"/>
  <c r="F416" i="12"/>
  <c r="G416" i="12"/>
  <c r="H415" i="12"/>
  <c r="F415" i="12"/>
  <c r="G415" i="12"/>
  <c r="H414" i="12"/>
  <c r="F414" i="12"/>
  <c r="G414" i="12"/>
  <c r="H413" i="12"/>
  <c r="F413" i="12"/>
  <c r="G413" i="12"/>
  <c r="H412" i="12"/>
  <c r="F412" i="12"/>
  <c r="G412" i="12"/>
  <c r="H411" i="12"/>
  <c r="F411" i="12"/>
  <c r="G411" i="12"/>
  <c r="H410" i="12"/>
  <c r="F410" i="12"/>
  <c r="G410" i="12"/>
  <c r="H409" i="12"/>
  <c r="F409" i="12"/>
  <c r="G409" i="12"/>
  <c r="H408" i="12"/>
  <c r="F408" i="12"/>
  <c r="G408" i="12"/>
  <c r="H407" i="12"/>
  <c r="F407" i="12"/>
  <c r="G407" i="12"/>
  <c r="H406" i="12"/>
  <c r="F406" i="12"/>
  <c r="G406" i="12"/>
  <c r="H405" i="12"/>
  <c r="F405" i="12"/>
  <c r="G405" i="12"/>
  <c r="H404" i="12"/>
  <c r="F404" i="12"/>
  <c r="G404" i="12"/>
  <c r="H403" i="12"/>
  <c r="F403" i="12"/>
  <c r="G403" i="12"/>
  <c r="H402" i="12"/>
  <c r="F402" i="12"/>
  <c r="G402" i="12"/>
  <c r="H401" i="12"/>
  <c r="F401" i="12"/>
  <c r="G401" i="12"/>
  <c r="H400" i="12"/>
  <c r="F400" i="12"/>
  <c r="G400" i="12"/>
  <c r="H399" i="12"/>
  <c r="F399" i="12"/>
  <c r="G399" i="12"/>
  <c r="H398" i="12"/>
  <c r="F398" i="12"/>
  <c r="G398" i="12"/>
  <c r="H397" i="12"/>
  <c r="F397" i="12"/>
  <c r="G397" i="12"/>
  <c r="H396" i="12"/>
  <c r="F396" i="12"/>
  <c r="G396" i="12"/>
  <c r="H395" i="12"/>
  <c r="F395" i="12"/>
  <c r="G395" i="12"/>
  <c r="H394" i="12"/>
  <c r="F394" i="12"/>
  <c r="G394" i="12"/>
  <c r="H393" i="12"/>
  <c r="F393" i="12"/>
  <c r="G393" i="12"/>
  <c r="H392" i="12"/>
  <c r="F392" i="12"/>
  <c r="G392" i="12"/>
  <c r="H391" i="12"/>
  <c r="F391" i="12"/>
  <c r="G391" i="12"/>
  <c r="H390" i="12"/>
  <c r="F390" i="12"/>
  <c r="G390" i="12"/>
  <c r="H389" i="12"/>
  <c r="F389" i="12"/>
  <c r="G389" i="12"/>
  <c r="H388" i="12"/>
  <c r="F388" i="12"/>
  <c r="G388" i="12"/>
  <c r="H387" i="12"/>
  <c r="F387" i="12"/>
  <c r="G387" i="12"/>
  <c r="H386" i="12"/>
  <c r="F386" i="12"/>
  <c r="G386" i="12"/>
  <c r="H385" i="12"/>
  <c r="F385" i="12"/>
  <c r="G385" i="12"/>
  <c r="H384" i="12"/>
  <c r="F384" i="12"/>
  <c r="G384" i="12"/>
  <c r="H383" i="12"/>
  <c r="F383" i="12"/>
  <c r="G383" i="12"/>
  <c r="H382" i="12"/>
  <c r="F382" i="12"/>
  <c r="G382" i="12"/>
  <c r="H381" i="12"/>
  <c r="F381" i="12"/>
  <c r="G381" i="12"/>
  <c r="H380" i="12"/>
  <c r="F380" i="12"/>
  <c r="G380" i="12"/>
  <c r="H379" i="12"/>
  <c r="F379" i="12"/>
  <c r="G379" i="12"/>
  <c r="H378" i="12"/>
  <c r="F378" i="12"/>
  <c r="G378" i="12"/>
  <c r="H377" i="12"/>
  <c r="F377" i="12"/>
  <c r="G377" i="12"/>
  <c r="H376" i="12"/>
  <c r="F376" i="12"/>
  <c r="G376" i="12"/>
  <c r="H375" i="12"/>
  <c r="F375" i="12"/>
  <c r="G375" i="12"/>
  <c r="H374" i="12"/>
  <c r="F374" i="12"/>
  <c r="G374" i="12"/>
  <c r="H373" i="12"/>
  <c r="F373" i="12"/>
  <c r="G373" i="12"/>
  <c r="H372" i="12"/>
  <c r="F372" i="12"/>
  <c r="G372" i="12"/>
  <c r="H371" i="12"/>
  <c r="F371" i="12"/>
  <c r="G371" i="12"/>
  <c r="H370" i="12"/>
  <c r="F370" i="12"/>
  <c r="G370" i="12"/>
  <c r="H369" i="12"/>
  <c r="F369" i="12"/>
  <c r="G369" i="12"/>
  <c r="H368" i="12"/>
  <c r="F368" i="12"/>
  <c r="G368" i="12"/>
  <c r="H367" i="12"/>
  <c r="F367" i="12"/>
  <c r="G367" i="12"/>
  <c r="H366" i="12"/>
  <c r="F366" i="12"/>
  <c r="G366" i="12"/>
  <c r="H365" i="12"/>
  <c r="F365" i="12"/>
  <c r="G365" i="12"/>
  <c r="H364" i="12"/>
  <c r="F364" i="12"/>
  <c r="G364" i="12"/>
  <c r="H363" i="12"/>
  <c r="F363" i="12"/>
  <c r="G363" i="12"/>
  <c r="H362" i="12"/>
  <c r="F362" i="12"/>
  <c r="G362" i="12"/>
  <c r="H361" i="12"/>
  <c r="F361" i="12"/>
  <c r="G361" i="12"/>
  <c r="H360" i="12"/>
  <c r="F360" i="12"/>
  <c r="G360" i="12"/>
  <c r="H359" i="12"/>
  <c r="F359" i="12"/>
  <c r="G359" i="12"/>
  <c r="H358" i="12"/>
  <c r="F358" i="12"/>
  <c r="G358" i="12"/>
  <c r="H357" i="12"/>
  <c r="F357" i="12"/>
  <c r="G357" i="12"/>
  <c r="H356" i="12"/>
  <c r="F356" i="12"/>
  <c r="G356" i="12"/>
  <c r="H355" i="12"/>
  <c r="F355" i="12"/>
  <c r="G355" i="12"/>
  <c r="H354" i="12"/>
  <c r="F354" i="12"/>
  <c r="G354" i="12"/>
  <c r="H353" i="12"/>
  <c r="F353" i="12"/>
  <c r="G353" i="12"/>
  <c r="H352" i="12"/>
  <c r="F352" i="12"/>
  <c r="G352" i="12"/>
  <c r="H351" i="12"/>
  <c r="F351" i="12"/>
  <c r="G351" i="12"/>
  <c r="H350" i="12"/>
  <c r="F350" i="12"/>
  <c r="G350" i="12"/>
  <c r="H349" i="12"/>
  <c r="F349" i="12"/>
  <c r="G349" i="12"/>
  <c r="H348" i="12"/>
  <c r="F348" i="12"/>
  <c r="G348" i="12"/>
  <c r="H347" i="12"/>
  <c r="F347" i="12"/>
  <c r="G347" i="12"/>
  <c r="H346" i="12"/>
  <c r="F346" i="12"/>
  <c r="G346" i="12"/>
  <c r="H345" i="12"/>
  <c r="F345" i="12"/>
  <c r="G345" i="12"/>
  <c r="H344" i="12"/>
  <c r="F344" i="12"/>
  <c r="G344" i="12"/>
  <c r="H343" i="12"/>
  <c r="F343" i="12"/>
  <c r="G343" i="12"/>
  <c r="H342" i="12"/>
  <c r="F342" i="12"/>
  <c r="G342" i="12"/>
  <c r="H341" i="12"/>
  <c r="F341" i="12"/>
  <c r="G341" i="12"/>
  <c r="H340" i="12"/>
  <c r="F340" i="12"/>
  <c r="G340" i="12"/>
  <c r="H339" i="12"/>
  <c r="F339" i="12"/>
  <c r="G339" i="12"/>
  <c r="H338" i="12"/>
  <c r="F338" i="12"/>
  <c r="G338" i="12"/>
  <c r="H337" i="12"/>
  <c r="F337" i="12"/>
  <c r="G337" i="12"/>
  <c r="H336" i="12"/>
  <c r="F336" i="12"/>
  <c r="G336" i="12"/>
  <c r="H335" i="12"/>
  <c r="F335" i="12"/>
  <c r="G335" i="12"/>
  <c r="H334" i="12"/>
  <c r="F334" i="12"/>
  <c r="G334" i="12"/>
  <c r="H333" i="12"/>
  <c r="F333" i="12"/>
  <c r="G333" i="12"/>
  <c r="H332" i="12"/>
  <c r="F332" i="12"/>
  <c r="G332" i="12"/>
  <c r="H331" i="12"/>
  <c r="F331" i="12"/>
  <c r="G331" i="12"/>
  <c r="H330" i="12"/>
  <c r="F330" i="12"/>
  <c r="G330" i="12"/>
  <c r="H329" i="12"/>
  <c r="F329" i="12"/>
  <c r="G329" i="12"/>
  <c r="H328" i="12"/>
  <c r="F328" i="12"/>
  <c r="G328" i="12"/>
  <c r="H327" i="12"/>
  <c r="F327" i="12"/>
  <c r="G327" i="12"/>
  <c r="H326" i="12"/>
  <c r="F326" i="12"/>
  <c r="G326" i="12"/>
  <c r="H325" i="12"/>
  <c r="F325" i="12"/>
  <c r="G325" i="12"/>
  <c r="H324" i="12"/>
  <c r="F324" i="12"/>
  <c r="G324" i="12"/>
  <c r="H323" i="12"/>
  <c r="F323" i="12"/>
  <c r="G323" i="12"/>
  <c r="H322" i="12"/>
  <c r="F322" i="12"/>
  <c r="G322" i="12"/>
  <c r="H321" i="12"/>
  <c r="F321" i="12"/>
  <c r="G321" i="12"/>
  <c r="H320" i="12"/>
  <c r="F320" i="12"/>
  <c r="G320" i="12"/>
  <c r="H319" i="12"/>
  <c r="F319" i="12"/>
  <c r="G319" i="12"/>
  <c r="H318" i="12"/>
  <c r="F318" i="12"/>
  <c r="G318" i="12"/>
  <c r="H317" i="12"/>
  <c r="F317" i="12"/>
  <c r="G317" i="12"/>
  <c r="H316" i="12"/>
  <c r="F316" i="12"/>
  <c r="G316" i="12"/>
  <c r="H315" i="12"/>
  <c r="F315" i="12"/>
  <c r="G315" i="12"/>
  <c r="H314" i="12"/>
  <c r="F314" i="12"/>
  <c r="G314" i="12"/>
  <c r="H313" i="12"/>
  <c r="F313" i="12"/>
  <c r="G313" i="12"/>
  <c r="H312" i="12"/>
  <c r="F312" i="12"/>
  <c r="G312" i="12"/>
  <c r="H311" i="12"/>
  <c r="F311" i="12"/>
  <c r="G311" i="12"/>
  <c r="H310" i="12"/>
  <c r="F310" i="12"/>
  <c r="G310" i="12"/>
  <c r="H309" i="12"/>
  <c r="F309" i="12"/>
  <c r="G309" i="12"/>
  <c r="H308" i="12"/>
  <c r="F308" i="12"/>
  <c r="G308" i="12"/>
  <c r="H307" i="12"/>
  <c r="F307" i="12"/>
  <c r="G307" i="12"/>
  <c r="H306" i="12"/>
  <c r="F306" i="12"/>
  <c r="G306" i="12"/>
  <c r="H305" i="12"/>
  <c r="F305" i="12"/>
  <c r="G305" i="12"/>
  <c r="H304" i="12"/>
  <c r="F304" i="12"/>
  <c r="G304" i="12"/>
  <c r="H303" i="12"/>
  <c r="F303" i="12"/>
  <c r="G303" i="12"/>
  <c r="H302" i="12"/>
  <c r="F302" i="12"/>
  <c r="G302" i="12"/>
  <c r="H301" i="12"/>
  <c r="F301" i="12"/>
  <c r="G301" i="12"/>
  <c r="H300" i="12"/>
  <c r="F300" i="12"/>
  <c r="G300" i="12"/>
  <c r="H299" i="12"/>
  <c r="F299" i="12"/>
  <c r="G299" i="12"/>
  <c r="H298" i="12"/>
  <c r="F298" i="12"/>
  <c r="G298" i="12"/>
  <c r="H297" i="12"/>
  <c r="F297" i="12"/>
  <c r="G297" i="12"/>
  <c r="H296" i="12"/>
  <c r="F296" i="12"/>
  <c r="G296" i="12"/>
  <c r="H295" i="12"/>
  <c r="F295" i="12"/>
  <c r="G295" i="12"/>
  <c r="H294" i="12"/>
  <c r="F294" i="12"/>
  <c r="G294" i="12"/>
  <c r="H293" i="12"/>
  <c r="F293" i="12"/>
  <c r="G293" i="12"/>
  <c r="H292" i="12"/>
  <c r="F292" i="12"/>
  <c r="G292" i="12"/>
  <c r="H291" i="12"/>
  <c r="F291" i="12"/>
  <c r="G291" i="12"/>
  <c r="H290" i="12"/>
  <c r="F290" i="12"/>
  <c r="G290" i="12"/>
  <c r="H289" i="12"/>
  <c r="F289" i="12"/>
  <c r="G289" i="12"/>
  <c r="H288" i="12"/>
  <c r="F288" i="12"/>
  <c r="G288" i="12"/>
  <c r="H287" i="12"/>
  <c r="F287" i="12"/>
  <c r="G287" i="12"/>
  <c r="H286" i="12"/>
  <c r="F286" i="12"/>
  <c r="G286" i="12"/>
  <c r="H285" i="12"/>
  <c r="F285" i="12"/>
  <c r="G285" i="12"/>
  <c r="H284" i="12"/>
  <c r="F284" i="12"/>
  <c r="G284" i="12"/>
  <c r="H283" i="12"/>
  <c r="F283" i="12"/>
  <c r="G283" i="12"/>
  <c r="H282" i="12"/>
  <c r="F282" i="12"/>
  <c r="G282" i="12"/>
  <c r="H281" i="12"/>
  <c r="F281" i="12"/>
  <c r="G281" i="12"/>
  <c r="H280" i="12"/>
  <c r="F280" i="12"/>
  <c r="G280" i="12"/>
  <c r="H279" i="12"/>
  <c r="F279" i="12"/>
  <c r="G279" i="12"/>
  <c r="H278" i="12"/>
  <c r="F278" i="12"/>
  <c r="G278" i="12"/>
  <c r="H277" i="12"/>
  <c r="F277" i="12"/>
  <c r="G277" i="12"/>
  <c r="H276" i="12"/>
  <c r="F276" i="12"/>
  <c r="G276" i="12"/>
  <c r="H275" i="12"/>
  <c r="F275" i="12"/>
  <c r="G275" i="12"/>
  <c r="H274" i="12"/>
  <c r="F274" i="12"/>
  <c r="G274" i="12"/>
  <c r="H273" i="12"/>
  <c r="F273" i="12"/>
  <c r="G273" i="12"/>
  <c r="H272" i="12"/>
  <c r="F272" i="12"/>
  <c r="G272" i="12"/>
  <c r="H271" i="12"/>
  <c r="F271" i="12"/>
  <c r="G271" i="12"/>
  <c r="H270" i="12"/>
  <c r="F270" i="12"/>
  <c r="G270" i="12"/>
  <c r="H269" i="12"/>
  <c r="F269" i="12"/>
  <c r="G269" i="12"/>
  <c r="H268" i="12"/>
  <c r="F268" i="12"/>
  <c r="G268" i="12"/>
  <c r="H267" i="12"/>
  <c r="F267" i="12"/>
  <c r="G267" i="12"/>
  <c r="H266" i="12"/>
  <c r="F266" i="12"/>
  <c r="G266" i="12"/>
  <c r="H265" i="12"/>
  <c r="F265" i="12"/>
  <c r="G265" i="12"/>
  <c r="H264" i="12"/>
  <c r="F264" i="12"/>
  <c r="G264" i="12"/>
  <c r="H263" i="12"/>
  <c r="F263" i="12"/>
  <c r="G263" i="12"/>
  <c r="H262" i="12"/>
  <c r="F262" i="12"/>
  <c r="G262" i="12"/>
  <c r="H261" i="12"/>
  <c r="F261" i="12"/>
  <c r="G261" i="12"/>
  <c r="H260" i="12"/>
  <c r="F260" i="12"/>
  <c r="G260" i="12"/>
  <c r="H259" i="12"/>
  <c r="F259" i="12"/>
  <c r="G259" i="12"/>
  <c r="H258" i="12"/>
  <c r="F258" i="12"/>
  <c r="G258" i="12"/>
  <c r="H257" i="12"/>
  <c r="F257" i="12"/>
  <c r="G257" i="12"/>
  <c r="H256" i="12"/>
  <c r="F256" i="12"/>
  <c r="G256" i="12"/>
  <c r="H255" i="12"/>
  <c r="F255" i="12"/>
  <c r="G255" i="12"/>
  <c r="H254" i="12"/>
  <c r="F254" i="12"/>
  <c r="G254" i="12"/>
  <c r="H253" i="12"/>
  <c r="F253" i="12"/>
  <c r="G253" i="12"/>
  <c r="H252" i="12"/>
  <c r="F252" i="12"/>
  <c r="G252" i="12"/>
  <c r="H251" i="12"/>
  <c r="F251" i="12"/>
  <c r="G251" i="12"/>
  <c r="H250" i="12"/>
  <c r="F250" i="12"/>
  <c r="G250" i="12"/>
  <c r="H249" i="12"/>
  <c r="F249" i="12"/>
  <c r="G249" i="12"/>
  <c r="H248" i="12"/>
  <c r="F248" i="12"/>
  <c r="G248" i="12"/>
  <c r="H247" i="12"/>
  <c r="F247" i="12"/>
  <c r="G247" i="12"/>
  <c r="H246" i="12"/>
  <c r="F246" i="12"/>
  <c r="G246" i="12"/>
  <c r="H245" i="12"/>
  <c r="F245" i="12"/>
  <c r="G245" i="12"/>
  <c r="H244" i="12"/>
  <c r="F244" i="12"/>
  <c r="G244" i="12"/>
  <c r="H243" i="12"/>
  <c r="F243" i="12"/>
  <c r="G243" i="12"/>
  <c r="H242" i="12"/>
  <c r="F242" i="12"/>
  <c r="G242" i="12"/>
  <c r="H241" i="12"/>
  <c r="F241" i="12"/>
  <c r="G241" i="12"/>
  <c r="H240" i="12"/>
  <c r="F240" i="12"/>
  <c r="G240" i="12"/>
  <c r="H239" i="12"/>
  <c r="F239" i="12"/>
  <c r="G239" i="12"/>
  <c r="H238" i="12"/>
  <c r="F238" i="12"/>
  <c r="G238" i="12"/>
  <c r="H237" i="12"/>
  <c r="F237" i="12"/>
  <c r="G237" i="12"/>
  <c r="H236" i="12"/>
  <c r="F236" i="12"/>
  <c r="G236" i="12"/>
  <c r="H235" i="12"/>
  <c r="F235" i="12"/>
  <c r="G235" i="12"/>
  <c r="H234" i="12"/>
  <c r="F234" i="12"/>
  <c r="G234" i="12"/>
  <c r="H233" i="12"/>
  <c r="F233" i="12"/>
  <c r="G233" i="12"/>
  <c r="H232" i="12"/>
  <c r="F232" i="12"/>
  <c r="G232" i="12"/>
  <c r="H231" i="12"/>
  <c r="F231" i="12"/>
  <c r="G231" i="12"/>
  <c r="H230" i="12"/>
  <c r="F230" i="12"/>
  <c r="G230" i="12"/>
  <c r="H229" i="12"/>
  <c r="F229" i="12"/>
  <c r="G229" i="12"/>
  <c r="H228" i="12"/>
  <c r="F228" i="12"/>
  <c r="G228" i="12"/>
  <c r="H227" i="12"/>
  <c r="F227" i="12"/>
  <c r="G227" i="12"/>
  <c r="H226" i="12"/>
  <c r="F226" i="12"/>
  <c r="G226" i="12"/>
  <c r="H225" i="12"/>
  <c r="F225" i="12"/>
  <c r="G225" i="12"/>
  <c r="H224" i="12"/>
  <c r="F224" i="12"/>
  <c r="G224" i="12"/>
  <c r="H223" i="12"/>
  <c r="F223" i="12"/>
  <c r="G223" i="12"/>
  <c r="H222" i="12"/>
  <c r="F222" i="12"/>
  <c r="G222" i="12"/>
  <c r="H221" i="12"/>
  <c r="F221" i="12"/>
  <c r="G221" i="12"/>
  <c r="H220" i="12"/>
  <c r="F220" i="12"/>
  <c r="G220" i="12"/>
  <c r="H219" i="12"/>
  <c r="F219" i="12"/>
  <c r="G219" i="12"/>
  <c r="H218" i="12"/>
  <c r="F218" i="12"/>
  <c r="G218" i="12"/>
  <c r="H217" i="12"/>
  <c r="F217" i="12"/>
  <c r="G217" i="12"/>
  <c r="H216" i="12"/>
  <c r="F216" i="12"/>
  <c r="G216" i="12"/>
  <c r="H215" i="12"/>
  <c r="F215" i="12"/>
  <c r="G215" i="12"/>
  <c r="H214" i="12"/>
  <c r="F214" i="12"/>
  <c r="G214" i="12"/>
  <c r="H213" i="12"/>
  <c r="F213" i="12"/>
  <c r="G213" i="12"/>
  <c r="H212" i="12"/>
  <c r="F212" i="12"/>
  <c r="G212" i="12"/>
  <c r="H211" i="12"/>
  <c r="F211" i="12"/>
  <c r="G211" i="12"/>
  <c r="H210" i="12"/>
  <c r="F210" i="12"/>
  <c r="G210" i="12"/>
  <c r="H209" i="12"/>
  <c r="F209" i="12"/>
  <c r="G209" i="12"/>
  <c r="H208" i="12"/>
  <c r="F208" i="12"/>
  <c r="G208" i="12"/>
  <c r="H207" i="12"/>
  <c r="F207" i="12"/>
  <c r="G207" i="12"/>
  <c r="H206" i="12"/>
  <c r="F206" i="12"/>
  <c r="G206" i="12"/>
  <c r="H205" i="12"/>
  <c r="F205" i="12"/>
  <c r="G205" i="12"/>
  <c r="H204" i="12"/>
  <c r="F204" i="12"/>
  <c r="G204" i="12"/>
  <c r="H203" i="12"/>
  <c r="F203" i="12"/>
  <c r="G203" i="12"/>
  <c r="H202" i="12"/>
  <c r="F202" i="12"/>
  <c r="G202" i="12"/>
  <c r="H201" i="12"/>
  <c r="F201" i="12"/>
  <c r="G201" i="12"/>
  <c r="H200" i="12"/>
  <c r="F200" i="12"/>
  <c r="G200" i="12"/>
  <c r="H199" i="12"/>
  <c r="F199" i="12"/>
  <c r="G199" i="12"/>
  <c r="H198" i="12"/>
  <c r="F198" i="12"/>
  <c r="G198" i="12"/>
  <c r="H197" i="12"/>
  <c r="F197" i="12"/>
  <c r="G197" i="12"/>
  <c r="H196" i="12"/>
  <c r="F196" i="12"/>
  <c r="G196" i="12"/>
  <c r="H195" i="12"/>
  <c r="F195" i="12"/>
  <c r="G195" i="12"/>
  <c r="H194" i="12"/>
  <c r="F194" i="12"/>
  <c r="G194" i="12"/>
  <c r="H193" i="12"/>
  <c r="F193" i="12"/>
  <c r="G193" i="12"/>
  <c r="H192" i="12"/>
  <c r="F192" i="12"/>
  <c r="G192" i="12"/>
  <c r="H191" i="12"/>
  <c r="F191" i="12"/>
  <c r="G191" i="12"/>
  <c r="H190" i="12"/>
  <c r="F190" i="12"/>
  <c r="G190" i="12"/>
  <c r="H189" i="12"/>
  <c r="F189" i="12"/>
  <c r="G189" i="12"/>
  <c r="H188" i="12"/>
  <c r="F188" i="12"/>
  <c r="G188" i="12"/>
  <c r="H187" i="12"/>
  <c r="F187" i="12"/>
  <c r="G187" i="12"/>
  <c r="H186" i="12"/>
  <c r="F186" i="12"/>
  <c r="G186" i="12"/>
  <c r="H185" i="12"/>
  <c r="F185" i="12"/>
  <c r="G185" i="12"/>
  <c r="H184" i="12"/>
  <c r="F184" i="12"/>
  <c r="G184" i="12"/>
  <c r="H183" i="12"/>
  <c r="F183" i="12"/>
  <c r="G183" i="12"/>
  <c r="H182" i="12"/>
  <c r="F182" i="12"/>
  <c r="G182" i="12"/>
  <c r="H181" i="12"/>
  <c r="F181" i="12"/>
  <c r="G181" i="12"/>
  <c r="H180" i="12"/>
  <c r="F180" i="12"/>
  <c r="G180" i="12"/>
  <c r="H179" i="12"/>
  <c r="F179" i="12"/>
  <c r="G179" i="12"/>
  <c r="H178" i="12"/>
  <c r="F178" i="12"/>
  <c r="G178" i="12"/>
  <c r="H177" i="12"/>
  <c r="F177" i="12"/>
  <c r="G177" i="12"/>
  <c r="H176" i="12"/>
  <c r="F176" i="12"/>
  <c r="G176" i="12"/>
  <c r="H175" i="12"/>
  <c r="F175" i="12"/>
  <c r="G175" i="12"/>
  <c r="H174" i="12"/>
  <c r="F174" i="12"/>
  <c r="G174" i="12"/>
  <c r="H173" i="12"/>
  <c r="F173" i="12"/>
  <c r="G173" i="12"/>
  <c r="H172" i="12"/>
  <c r="F172" i="12"/>
  <c r="G172" i="12"/>
  <c r="H171" i="12"/>
  <c r="F171" i="12"/>
  <c r="G171" i="12"/>
  <c r="H170" i="12"/>
  <c r="F170" i="12"/>
  <c r="G170" i="12"/>
  <c r="H169" i="12"/>
  <c r="F169" i="12"/>
  <c r="G169" i="12"/>
  <c r="H168" i="12"/>
  <c r="F168" i="12"/>
  <c r="G168" i="12"/>
  <c r="H167" i="12"/>
  <c r="F167" i="12"/>
  <c r="G167" i="12"/>
  <c r="H166" i="12"/>
  <c r="F166" i="12"/>
  <c r="G166" i="12"/>
  <c r="H165" i="12"/>
  <c r="F165" i="12"/>
  <c r="G165" i="12"/>
  <c r="H164" i="12"/>
  <c r="F164" i="12"/>
  <c r="G164" i="12"/>
  <c r="H163" i="12"/>
  <c r="F163" i="12"/>
  <c r="G163" i="12"/>
  <c r="H162" i="12"/>
  <c r="F162" i="12"/>
  <c r="G162" i="12"/>
  <c r="H161" i="12"/>
  <c r="F161" i="12"/>
  <c r="G161" i="12"/>
  <c r="H160" i="12"/>
  <c r="F160" i="12"/>
  <c r="G160" i="12"/>
  <c r="H159" i="12"/>
  <c r="F159" i="12"/>
  <c r="G159" i="12"/>
  <c r="H158" i="12"/>
  <c r="F158" i="12"/>
  <c r="G158" i="12"/>
  <c r="H157" i="12"/>
  <c r="F157" i="12"/>
  <c r="G157" i="12"/>
  <c r="H156" i="12"/>
  <c r="F156" i="12"/>
  <c r="G156" i="12"/>
  <c r="H155" i="12"/>
  <c r="F155" i="12"/>
  <c r="G155" i="12"/>
  <c r="H154" i="12"/>
  <c r="F154" i="12"/>
  <c r="G154" i="12"/>
  <c r="H153" i="12"/>
  <c r="F153" i="12"/>
  <c r="G153" i="12"/>
  <c r="H152" i="12"/>
  <c r="F152" i="12"/>
  <c r="G152" i="12"/>
  <c r="H151" i="12"/>
  <c r="F151" i="12"/>
  <c r="G151" i="12"/>
  <c r="H150" i="12"/>
  <c r="F150" i="12"/>
  <c r="G150" i="12"/>
  <c r="H149" i="12"/>
  <c r="F149" i="12"/>
  <c r="G149" i="12"/>
  <c r="H148" i="12"/>
  <c r="F148" i="12"/>
  <c r="G148" i="12"/>
  <c r="H147" i="12"/>
  <c r="F147" i="12"/>
  <c r="G147" i="12"/>
  <c r="H146" i="12"/>
  <c r="F146" i="12"/>
  <c r="G146" i="12"/>
  <c r="H145" i="12"/>
  <c r="F145" i="12"/>
  <c r="G145" i="12"/>
  <c r="H144" i="12"/>
  <c r="F144" i="12"/>
  <c r="G144" i="12"/>
  <c r="H143" i="12"/>
  <c r="F143" i="12"/>
  <c r="G143" i="12"/>
  <c r="H142" i="12"/>
  <c r="F142" i="12"/>
  <c r="G142" i="12"/>
  <c r="H141" i="12"/>
  <c r="F141" i="12"/>
  <c r="G141" i="12"/>
  <c r="H140" i="12"/>
  <c r="F140" i="12"/>
  <c r="G140" i="12"/>
  <c r="H139" i="12"/>
  <c r="F139" i="12"/>
  <c r="G139" i="12"/>
  <c r="H138" i="12"/>
  <c r="F138" i="12"/>
  <c r="G138" i="12"/>
  <c r="H137" i="12"/>
  <c r="F137" i="12"/>
  <c r="G137" i="12"/>
  <c r="H136" i="12"/>
  <c r="F136" i="12"/>
  <c r="G136" i="12"/>
  <c r="H135" i="12"/>
  <c r="F135" i="12"/>
  <c r="G135" i="12"/>
  <c r="H134" i="12"/>
  <c r="F134" i="12"/>
  <c r="G134" i="12"/>
  <c r="H133" i="12"/>
  <c r="F133" i="12"/>
  <c r="G133" i="12"/>
  <c r="H132" i="12"/>
  <c r="F132" i="12"/>
  <c r="G132" i="12"/>
  <c r="H131" i="12"/>
  <c r="F131" i="12"/>
  <c r="G131" i="12"/>
  <c r="H130" i="12"/>
  <c r="F130" i="12"/>
  <c r="G130" i="12"/>
  <c r="H129" i="12"/>
  <c r="F129" i="12"/>
  <c r="G129" i="12"/>
  <c r="H128" i="12"/>
  <c r="F128" i="12"/>
  <c r="G128" i="12"/>
  <c r="H127" i="12"/>
  <c r="F127" i="12"/>
  <c r="G127" i="12"/>
  <c r="H126" i="12"/>
  <c r="F126" i="12"/>
  <c r="G126" i="12"/>
  <c r="H125" i="12"/>
  <c r="F125" i="12"/>
  <c r="G125" i="12"/>
  <c r="H124" i="12"/>
  <c r="F124" i="12"/>
  <c r="G124" i="12"/>
  <c r="H123" i="12"/>
  <c r="F123" i="12"/>
  <c r="G123" i="12"/>
  <c r="H122" i="12"/>
  <c r="F122" i="12"/>
  <c r="G122" i="12"/>
  <c r="H121" i="12"/>
  <c r="F121" i="12"/>
  <c r="G121" i="12"/>
  <c r="H120" i="12"/>
  <c r="F120" i="12"/>
  <c r="G120" i="12"/>
  <c r="H119" i="12"/>
  <c r="F119" i="12"/>
  <c r="G119" i="12"/>
  <c r="H118" i="12"/>
  <c r="F118" i="12"/>
  <c r="G118" i="12"/>
  <c r="H117" i="12"/>
  <c r="F117" i="12"/>
  <c r="G117" i="12"/>
  <c r="H116" i="12"/>
  <c r="F116" i="12"/>
  <c r="G116" i="12"/>
  <c r="H115" i="12"/>
  <c r="F115" i="12"/>
  <c r="G115" i="12"/>
  <c r="H114" i="12"/>
  <c r="F114" i="12"/>
  <c r="G114" i="12"/>
  <c r="H113" i="12"/>
  <c r="F113" i="12"/>
  <c r="G113" i="12"/>
  <c r="H112" i="12"/>
  <c r="F112" i="12"/>
  <c r="G112" i="12"/>
  <c r="H111" i="12"/>
  <c r="F111" i="12"/>
  <c r="G111" i="12"/>
  <c r="H110" i="12"/>
  <c r="F110" i="12"/>
  <c r="G110" i="12"/>
  <c r="H109" i="12"/>
  <c r="F109" i="12"/>
  <c r="G109" i="12"/>
  <c r="H108" i="12"/>
  <c r="F108" i="12"/>
  <c r="G108" i="12"/>
  <c r="H107" i="12"/>
  <c r="F107" i="12"/>
  <c r="G107" i="12"/>
  <c r="H106" i="12"/>
  <c r="F106" i="12"/>
  <c r="G106" i="12"/>
  <c r="H105" i="12"/>
  <c r="F105" i="12"/>
  <c r="G105" i="12"/>
  <c r="H104" i="12"/>
  <c r="F104" i="12"/>
  <c r="G104" i="12"/>
  <c r="H103" i="12"/>
  <c r="F103" i="12"/>
  <c r="G103" i="12"/>
  <c r="H102" i="12"/>
  <c r="F102" i="12"/>
  <c r="G102" i="12"/>
  <c r="H101" i="12"/>
  <c r="F101" i="12"/>
  <c r="G101" i="12"/>
  <c r="H100" i="12"/>
  <c r="F100" i="12"/>
  <c r="G100" i="12"/>
  <c r="H99" i="12"/>
  <c r="F99" i="12"/>
  <c r="G99" i="12"/>
  <c r="H98" i="12"/>
  <c r="F98" i="12"/>
  <c r="G98" i="12"/>
  <c r="H97" i="12"/>
  <c r="F97" i="12"/>
  <c r="G97" i="12"/>
  <c r="H96" i="12"/>
  <c r="F96" i="12"/>
  <c r="G96" i="12"/>
  <c r="H95" i="12"/>
  <c r="F95" i="12"/>
  <c r="G95" i="12"/>
  <c r="H94" i="12"/>
  <c r="F94" i="12"/>
  <c r="G94" i="12"/>
  <c r="H93" i="12"/>
  <c r="F93" i="12"/>
  <c r="G93" i="12"/>
  <c r="H92" i="12"/>
  <c r="F92" i="12"/>
  <c r="G92" i="12"/>
  <c r="H91" i="12"/>
  <c r="F91" i="12"/>
  <c r="G91" i="12"/>
  <c r="H90" i="12"/>
  <c r="F90" i="12"/>
  <c r="G90" i="12"/>
  <c r="H89" i="12"/>
  <c r="F89" i="12"/>
  <c r="G89" i="12"/>
  <c r="H88" i="12"/>
  <c r="F88" i="12"/>
  <c r="G88" i="12"/>
  <c r="H87" i="12"/>
  <c r="F87" i="12"/>
  <c r="G87" i="12"/>
  <c r="H86" i="12"/>
  <c r="F86" i="12"/>
  <c r="G86" i="12"/>
  <c r="H85" i="12"/>
  <c r="F85" i="12"/>
  <c r="G85" i="12"/>
  <c r="H84" i="12"/>
  <c r="F84" i="12"/>
  <c r="G84" i="12"/>
  <c r="H83" i="12"/>
  <c r="F83" i="12"/>
  <c r="G83" i="12"/>
  <c r="H82" i="12"/>
  <c r="F82" i="12"/>
  <c r="G82" i="12"/>
  <c r="H81" i="12"/>
  <c r="F81" i="12"/>
  <c r="G81" i="12"/>
  <c r="H80" i="12"/>
  <c r="F80" i="12"/>
  <c r="G80" i="12"/>
  <c r="H79" i="12"/>
  <c r="F79" i="12"/>
  <c r="G79" i="12"/>
  <c r="H78" i="12"/>
  <c r="F78" i="12"/>
  <c r="G78" i="12"/>
  <c r="H77" i="12"/>
  <c r="F77" i="12"/>
  <c r="G77" i="12"/>
  <c r="H76" i="12"/>
  <c r="F76" i="12"/>
  <c r="G76" i="12"/>
  <c r="H75" i="12"/>
  <c r="F75" i="12"/>
  <c r="G75" i="12"/>
  <c r="H74" i="12"/>
  <c r="F74" i="12"/>
  <c r="G74" i="12"/>
  <c r="H73" i="12"/>
  <c r="F73" i="12"/>
  <c r="G73" i="12"/>
  <c r="H72" i="12"/>
  <c r="F72" i="12"/>
  <c r="G72" i="12"/>
  <c r="H71" i="12"/>
  <c r="F71" i="12"/>
  <c r="G71" i="12"/>
  <c r="H70" i="12"/>
  <c r="F70" i="12"/>
  <c r="G70" i="12"/>
  <c r="H69" i="12"/>
  <c r="F69" i="12"/>
  <c r="G69" i="12"/>
  <c r="H68" i="12"/>
  <c r="F68" i="12"/>
  <c r="G68" i="12"/>
  <c r="H67" i="12"/>
  <c r="F67" i="12"/>
  <c r="G67" i="12"/>
  <c r="H66" i="12"/>
  <c r="F66" i="12"/>
  <c r="G66" i="12"/>
  <c r="H65" i="12"/>
  <c r="F65" i="12"/>
  <c r="G65" i="12"/>
  <c r="H64" i="12"/>
  <c r="F64" i="12"/>
  <c r="G64" i="12"/>
  <c r="H63" i="12"/>
  <c r="F63" i="12"/>
  <c r="G63" i="12"/>
  <c r="H62" i="12"/>
  <c r="F62" i="12"/>
  <c r="G62" i="12"/>
  <c r="H61" i="12"/>
  <c r="F61" i="12"/>
  <c r="G61" i="12"/>
  <c r="H60" i="12"/>
  <c r="F60" i="12"/>
  <c r="G60" i="12"/>
  <c r="H59" i="12"/>
  <c r="F59" i="12"/>
  <c r="G59" i="12"/>
  <c r="H58" i="12"/>
  <c r="F58" i="12"/>
  <c r="G58" i="12"/>
  <c r="H57" i="12"/>
  <c r="F57" i="12"/>
  <c r="G57" i="12"/>
  <c r="H56" i="12"/>
  <c r="F56" i="12"/>
  <c r="G56" i="12"/>
  <c r="H55" i="12"/>
  <c r="F55" i="12"/>
  <c r="G55" i="12"/>
  <c r="H54" i="12"/>
  <c r="F54" i="12"/>
  <c r="G54" i="12"/>
  <c r="H53" i="12"/>
  <c r="F53" i="12"/>
  <c r="G53" i="12"/>
  <c r="H52" i="12"/>
  <c r="F52" i="12"/>
  <c r="G52" i="12"/>
  <c r="H51" i="12"/>
  <c r="F51" i="12"/>
  <c r="G51" i="12"/>
  <c r="H50" i="12"/>
  <c r="F50" i="12"/>
  <c r="G50" i="12"/>
  <c r="H49" i="12"/>
  <c r="F49" i="12"/>
  <c r="G49" i="12"/>
  <c r="H48" i="12"/>
  <c r="F48" i="12"/>
  <c r="G48" i="12"/>
  <c r="H47" i="12"/>
  <c r="F47" i="12"/>
  <c r="G47" i="12"/>
  <c r="H46" i="12"/>
  <c r="F46" i="12"/>
  <c r="G46" i="12"/>
  <c r="H45" i="12"/>
  <c r="F45" i="12"/>
  <c r="G45" i="12"/>
  <c r="H44" i="12"/>
  <c r="F44" i="12"/>
  <c r="G44" i="12"/>
  <c r="H43" i="12"/>
  <c r="F43" i="12"/>
  <c r="G43" i="12"/>
  <c r="H42" i="12"/>
  <c r="F42" i="12"/>
  <c r="G42" i="12"/>
  <c r="H41" i="12"/>
  <c r="F41" i="12"/>
  <c r="G41" i="12"/>
  <c r="H40" i="12"/>
  <c r="F40" i="12"/>
  <c r="G40" i="12"/>
  <c r="H39" i="12"/>
  <c r="F39" i="12"/>
  <c r="G39" i="12"/>
  <c r="H38" i="12"/>
  <c r="F38" i="12"/>
  <c r="G38" i="12"/>
  <c r="H37" i="12"/>
  <c r="F37" i="12"/>
  <c r="G37" i="12"/>
  <c r="H36" i="12"/>
  <c r="F36" i="12"/>
  <c r="G36" i="12"/>
  <c r="H35" i="12"/>
  <c r="F35" i="12"/>
  <c r="G35" i="12"/>
  <c r="H34" i="12"/>
  <c r="F34" i="12"/>
  <c r="G34" i="12"/>
  <c r="H33" i="12"/>
  <c r="F33" i="12"/>
  <c r="G33" i="12"/>
  <c r="H32" i="12"/>
  <c r="F32" i="12"/>
  <c r="G32" i="12"/>
  <c r="H31" i="12"/>
  <c r="F31" i="12"/>
  <c r="G31" i="12"/>
  <c r="H30" i="12"/>
  <c r="F30" i="12"/>
  <c r="G30" i="12"/>
  <c r="H29" i="12"/>
  <c r="F29" i="12"/>
  <c r="G29" i="12"/>
  <c r="H28" i="12"/>
  <c r="F28" i="12"/>
  <c r="G28" i="12"/>
  <c r="H27" i="12"/>
  <c r="F27" i="12"/>
  <c r="G27" i="12"/>
  <c r="H26" i="12"/>
  <c r="F26" i="12"/>
  <c r="G26" i="12"/>
  <c r="H25" i="12"/>
  <c r="F25" i="12"/>
  <c r="G25" i="12"/>
  <c r="H24" i="12"/>
  <c r="F24" i="12"/>
  <c r="G24" i="12"/>
  <c r="H23" i="12"/>
  <c r="F23" i="12"/>
  <c r="G23" i="12"/>
  <c r="H22" i="12"/>
  <c r="F22" i="12"/>
  <c r="G22" i="12"/>
  <c r="H21" i="12"/>
  <c r="F21" i="12"/>
  <c r="G21" i="12"/>
  <c r="H20" i="12"/>
  <c r="F20" i="12"/>
  <c r="G20" i="12"/>
  <c r="H19" i="12"/>
  <c r="F19" i="12"/>
  <c r="G19" i="12"/>
  <c r="H18" i="12"/>
  <c r="F18" i="12"/>
  <c r="G18" i="12"/>
  <c r="H17" i="12"/>
  <c r="F17" i="12"/>
  <c r="G17" i="12"/>
  <c r="H16" i="12"/>
  <c r="F16" i="12"/>
  <c r="G16" i="12"/>
  <c r="H15" i="12"/>
  <c r="F15" i="12"/>
  <c r="G15" i="12"/>
  <c r="H14" i="12"/>
  <c r="F14" i="12"/>
  <c r="G14" i="12"/>
  <c r="H13" i="12"/>
  <c r="F13" i="12"/>
  <c r="G13" i="12"/>
  <c r="H12" i="12"/>
  <c r="F12" i="12"/>
  <c r="G12" i="12"/>
  <c r="H11" i="12"/>
  <c r="F11" i="12"/>
  <c r="G11" i="12"/>
  <c r="H10" i="12"/>
  <c r="F10" i="12"/>
  <c r="G10" i="12"/>
  <c r="H9" i="12"/>
  <c r="F9" i="12"/>
  <c r="G9" i="12"/>
  <c r="H8" i="12"/>
  <c r="F8" i="12"/>
  <c r="G8" i="12"/>
  <c r="H7" i="12"/>
  <c r="F7" i="12"/>
  <c r="G7" i="12"/>
  <c r="H6" i="12"/>
  <c r="F6" i="12"/>
  <c r="G6" i="12"/>
  <c r="H5" i="12"/>
  <c r="F5" i="12"/>
  <c r="G5" i="12"/>
  <c r="H4" i="12"/>
  <c r="F4" i="12"/>
  <c r="G4" i="12"/>
  <c r="H54" i="11"/>
  <c r="G54" i="11"/>
  <c r="F54" i="11"/>
  <c r="E54" i="11"/>
  <c r="D54" i="11"/>
  <c r="C54" i="11"/>
  <c r="B54" i="11"/>
  <c r="B52" i="11"/>
  <c r="H58" i="10"/>
  <c r="G58" i="10"/>
  <c r="F58" i="10"/>
  <c r="E58" i="10"/>
  <c r="D58" i="10"/>
  <c r="C58" i="10"/>
  <c r="B58" i="10"/>
  <c r="B55" i="10"/>
  <c r="H58" i="9"/>
  <c r="G58" i="9"/>
  <c r="F58" i="9"/>
  <c r="E58" i="9"/>
  <c r="D58" i="9"/>
  <c r="C58" i="9"/>
  <c r="B58" i="9"/>
  <c r="H87" i="8"/>
  <c r="G87" i="8"/>
  <c r="F87" i="8"/>
  <c r="E87" i="8"/>
  <c r="D87" i="8"/>
  <c r="C87" i="8"/>
  <c r="B87" i="8"/>
  <c r="H73" i="7"/>
  <c r="G73" i="7"/>
  <c r="F73" i="7"/>
  <c r="E73" i="7"/>
  <c r="D73" i="7"/>
  <c r="C73" i="7"/>
  <c r="B73" i="7"/>
  <c r="B70" i="7"/>
  <c r="H30" i="6"/>
  <c r="G30" i="6"/>
  <c r="F30" i="6"/>
  <c r="E30" i="6"/>
  <c r="D30" i="6"/>
  <c r="C30" i="6"/>
  <c r="B30" i="6"/>
  <c r="H73" i="5"/>
  <c r="G73" i="5"/>
  <c r="F73" i="5"/>
  <c r="E73" i="5"/>
  <c r="D73" i="5"/>
  <c r="C73" i="5"/>
  <c r="B73" i="5"/>
  <c r="H61" i="4"/>
  <c r="G61" i="4"/>
  <c r="F61" i="4"/>
  <c r="E61" i="4"/>
  <c r="D61" i="4"/>
  <c r="C61" i="4"/>
  <c r="B60" i="4"/>
  <c r="B59" i="4"/>
  <c r="H47" i="3"/>
  <c r="G47" i="3"/>
  <c r="F47" i="3"/>
  <c r="E47" i="3"/>
  <c r="D47" i="3"/>
  <c r="C47" i="3"/>
  <c r="B47" i="3"/>
  <c r="H2" i="2"/>
  <c r="I2" i="2"/>
  <c r="J2" i="2"/>
  <c r="K2" i="2"/>
  <c r="H3" i="2"/>
  <c r="I3" i="2"/>
  <c r="J3" i="2"/>
  <c r="K3" i="2"/>
  <c r="H4" i="2"/>
  <c r="I4" i="2"/>
  <c r="J4" i="2"/>
  <c r="K4" i="2"/>
  <c r="H5" i="2"/>
  <c r="I5" i="2"/>
  <c r="J5" i="2"/>
  <c r="K5" i="2"/>
  <c r="H6" i="2"/>
  <c r="I6" i="2"/>
  <c r="J6" i="2"/>
  <c r="K6" i="2"/>
  <c r="H7" i="2"/>
  <c r="I7" i="2"/>
  <c r="J7" i="2"/>
  <c r="K7" i="2"/>
  <c r="H8" i="2"/>
  <c r="I8" i="2"/>
  <c r="J8" i="2"/>
  <c r="K8" i="2"/>
  <c r="H9" i="2"/>
  <c r="I9" i="2"/>
  <c r="J9" i="2"/>
  <c r="K9" i="2"/>
  <c r="H10" i="2"/>
  <c r="I10" i="2"/>
  <c r="J10" i="2"/>
  <c r="K10" i="2"/>
  <c r="K13" i="2"/>
  <c r="F2" i="2"/>
  <c r="F3" i="2"/>
  <c r="F4" i="2"/>
  <c r="F5" i="2"/>
  <c r="F6" i="2"/>
  <c r="F7" i="2"/>
  <c r="F8" i="2"/>
  <c r="F9" i="2"/>
  <c r="F10" i="2"/>
  <c r="F13" i="2"/>
  <c r="M15" i="2"/>
  <c r="H13" i="2"/>
  <c r="I13" i="2"/>
  <c r="J13" i="2"/>
  <c r="M13" i="2"/>
  <c r="K14" i="2"/>
  <c r="J14" i="2"/>
  <c r="I14" i="2"/>
  <c r="H14" i="2"/>
  <c r="F14" i="2"/>
  <c r="D2" i="2"/>
  <c r="D3" i="2"/>
  <c r="D4" i="2"/>
  <c r="D5" i="2"/>
  <c r="D6" i="2"/>
  <c r="D7" i="2"/>
  <c r="D8" i="2"/>
  <c r="D9" i="2"/>
  <c r="D10" i="2"/>
  <c r="D13" i="2"/>
  <c r="D14" i="2"/>
  <c r="B2" i="2"/>
  <c r="B3" i="2"/>
  <c r="B4" i="2"/>
  <c r="B5" i="2"/>
  <c r="B6" i="2"/>
  <c r="B7" i="2"/>
  <c r="B8" i="2"/>
  <c r="B9" i="2"/>
  <c r="B10" i="2"/>
  <c r="B13" i="2"/>
  <c r="B14" i="2"/>
  <c r="N13" i="2"/>
  <c r="M10" i="2"/>
  <c r="L10" i="2"/>
  <c r="G10" i="2"/>
  <c r="E10" i="2"/>
  <c r="C10" i="2"/>
  <c r="M9" i="2"/>
  <c r="L9" i="2"/>
  <c r="G9" i="2"/>
  <c r="E9" i="2"/>
  <c r="C9" i="2"/>
  <c r="M8" i="2"/>
  <c r="L8" i="2"/>
  <c r="G8" i="2"/>
  <c r="E8" i="2"/>
  <c r="C8" i="2"/>
  <c r="M7" i="2"/>
  <c r="L7" i="2"/>
  <c r="G7" i="2"/>
  <c r="E7" i="2"/>
  <c r="C7" i="2"/>
  <c r="M6" i="2"/>
  <c r="L6" i="2"/>
  <c r="G6" i="2"/>
  <c r="E6" i="2"/>
  <c r="C6" i="2"/>
  <c r="M5" i="2"/>
  <c r="L5" i="2"/>
  <c r="G5" i="2"/>
  <c r="E5" i="2"/>
  <c r="C5" i="2"/>
  <c r="M4" i="2"/>
  <c r="L4" i="2"/>
  <c r="G4" i="2"/>
  <c r="E4" i="2"/>
  <c r="C4" i="2"/>
  <c r="M3" i="2"/>
  <c r="L3" i="2"/>
  <c r="G3" i="2"/>
  <c r="E3" i="2"/>
  <c r="C3" i="2"/>
  <c r="M2" i="2"/>
  <c r="L2" i="2"/>
  <c r="G2" i="2"/>
  <c r="E2" i="2"/>
  <c r="C2" i="2"/>
</calcChain>
</file>

<file path=xl/comments1.xml><?xml version="1.0" encoding="utf-8"?>
<comments xmlns="http://schemas.openxmlformats.org/spreadsheetml/2006/main">
  <authors>
    <author/>
  </authors>
  <commentList>
    <comment ref="B18" authorId="0">
      <text>
        <r>
          <rPr>
            <sz val="10"/>
            <color rgb="FF000000"/>
            <rFont val="Arial"/>
          </rPr>
          <t>Ward change from revised proposals. Electorate changed from 73,355 to 77,959 (addition of St. Loyes ward to this constituency)</t>
        </r>
      </text>
    </comment>
    <comment ref="B19" authorId="0">
      <text>
        <r>
          <rPr>
            <sz val="10"/>
            <color rgb="FF000000"/>
            <rFont val="Arial"/>
          </rPr>
          <t>Ward change from revised proposals. Electorate changed from 76,008 to 71,404 (loss of St. Loyes ward to this constituency)</t>
        </r>
      </text>
    </comment>
    <comment ref="C45" authorId="0">
      <text>
        <r>
          <rPr>
            <sz val="10"/>
            <color rgb="FF000000"/>
            <rFont val="Arial"/>
          </rPr>
          <t>Feniton and Buckerell ward re-warded (local govt boundary commission).</t>
        </r>
      </text>
    </comment>
    <comment ref="A53" authorId="0">
      <text>
        <r>
          <rPr>
            <sz val="10"/>
            <color rgb="FF000000"/>
            <rFont val="Arial"/>
          </rPr>
          <t xml:space="preserve">Lowercase 's' for the word 'super' </t>
        </r>
      </text>
    </comment>
  </commentList>
</comments>
</file>

<file path=xl/sharedStrings.xml><?xml version="1.0" encoding="utf-8"?>
<sst xmlns="http://schemas.openxmlformats.org/spreadsheetml/2006/main" count="4481" uniqueCount="2016">
  <si>
    <t>REGION</t>
  </si>
  <si>
    <t>East Midlands region Final recommendations constituency name</t>
  </si>
  <si>
    <t>Boundary Commission for England Final recommendations - facts and figures</t>
  </si>
  <si>
    <t>Electorate</t>
  </si>
  <si>
    <t>Number of Final recommendations unchanged from existing constituencies</t>
  </si>
  <si>
    <t>Unchanged from existing</t>
  </si>
  <si>
    <t>Unchanged from IP</t>
  </si>
  <si>
    <t>Unchanged from RP</t>
  </si>
  <si>
    <t>Name only changed from RP</t>
  </si>
  <si>
    <t>Shape only changed from RP</t>
  </si>
  <si>
    <t>Shape and name changed from RP</t>
  </si>
  <si>
    <t>Amber Valley CC</t>
  </si>
  <si>
    <t>Tab</t>
  </si>
  <si>
    <t>%</t>
  </si>
  <si>
    <t>Number of Final recommendations unchanged from Initial proposals</t>
  </si>
  <si>
    <t>Information</t>
  </si>
  <si>
    <t>Region totals</t>
  </si>
  <si>
    <t>This tab shows the overall scale of change from the existing pattern of constituencies, the initial proposals and the revised proposals published last year. It shows, for example, that our Final recommendations retain 15% of the existing constituencies (cell B14); and make changes to 13% of the revised proposals we published last year (cell K14).</t>
  </si>
  <si>
    <t>Ashfield CC</t>
  </si>
  <si>
    <t>Regional tabs: Eastern - Yorkshire &amp; Humber</t>
  </si>
  <si>
    <t>Each tab contains a list of all Final recommendation constituencies, and marks whether those constituencies are unchanged from the existing constituencies (column C), are unchanged from initial proposals (D), unchanged from the revised proposals (E), have changed from revised proposals in name only (F), have changed in shape (G), or have changed in name and shape (H). These are totalled at the bottom.</t>
  </si>
  <si>
    <t>Existing constituencies</t>
  </si>
  <si>
    <t>Contains a list of the existing constituencies and their electorates, by region</t>
  </si>
  <si>
    <t>Initial proposals</t>
  </si>
  <si>
    <t>Contains a list of initial proposals that we published in September 2016 and their electorates, by region</t>
  </si>
  <si>
    <t>Revised proposals</t>
  </si>
  <si>
    <t>Contains a list of revised proposals that we published in October 2017 and their electorates, by region</t>
  </si>
  <si>
    <t>Consultation responses</t>
  </si>
  <si>
    <t>The number of written and oral representations we received to each of the two consultations run so far, by region</t>
  </si>
  <si>
    <t>Number of Final recommendations unchanged from Revised proposals</t>
  </si>
  <si>
    <t>Bassetlaw CC</t>
  </si>
  <si>
    <t>Bolsover CC</t>
  </si>
  <si>
    <t>Boston and Skegness CC</t>
  </si>
  <si>
    <t>Bosworth CC</t>
  </si>
  <si>
    <t>Broxtowe and Hucknall CC</t>
  </si>
  <si>
    <t>Charnwood CC</t>
  </si>
  <si>
    <t>Chesterfield BC</t>
  </si>
  <si>
    <t>Number of Final recommendations that are changed from Revised proposals in name only</t>
  </si>
  <si>
    <t>Corby and East Northamptonshire CC</t>
  </si>
  <si>
    <t>Daventry and Lutterworth CC</t>
  </si>
  <si>
    <t>Derby East CC</t>
  </si>
  <si>
    <t>Derby West BC</t>
  </si>
  <si>
    <t>Number of Final recommendations that are changed from Revised proposals in shape only</t>
  </si>
  <si>
    <t>Number of Final recommendations that are changed from the Revised proposals in both name and shape</t>
  </si>
  <si>
    <t>Total number of Final recommendations that are changed from the Revised proposals</t>
  </si>
  <si>
    <t>Derbyshire Dales CC</t>
  </si>
  <si>
    <t>Erewash CC</t>
  </si>
  <si>
    <t>Gainsborough CC</t>
  </si>
  <si>
    <t>Grantham and Stamford CC</t>
  </si>
  <si>
    <t>Harborough, Oadby and Wigston CC</t>
  </si>
  <si>
    <t>High Peak CC</t>
  </si>
  <si>
    <t>Kettering CC</t>
  </si>
  <si>
    <t>Final recommendation constituency totals</t>
  </si>
  <si>
    <t>Leicester East BC</t>
  </si>
  <si>
    <t>Leicester South BC</t>
  </si>
  <si>
    <t>Leicester West BC</t>
  </si>
  <si>
    <t>Existing constituency totals</t>
  </si>
  <si>
    <t>Lincoln and North Hykeham BC</t>
  </si>
  <si>
    <t>Loughborough and South Rushcliffe CC</t>
  </si>
  <si>
    <t>Louth and Horncastle CC</t>
  </si>
  <si>
    <t>Mansfield CC</t>
  </si>
  <si>
    <t>EAST MIDLANDS</t>
  </si>
  <si>
    <t>Newark CC</t>
  </si>
  <si>
    <t>North East Derbyshire CC</t>
  </si>
  <si>
    <t>North Rushcliffe and Clifton CC</t>
  </si>
  <si>
    <t>North West Leicestershire CC</t>
  </si>
  <si>
    <t>Northampton North BC</t>
  </si>
  <si>
    <t>Northampton South BC</t>
  </si>
  <si>
    <t>Nottingham East and Carlton BC</t>
  </si>
  <si>
    <t>Nottingham North BC</t>
  </si>
  <si>
    <t>Nottingham West and Beeston BC</t>
  </si>
  <si>
    <t>Rutland and Melton CC</t>
  </si>
  <si>
    <t>Sherwood CC</t>
  </si>
  <si>
    <t>Sleaford CC</t>
  </si>
  <si>
    <t>South Derbyshire CC</t>
  </si>
  <si>
    <t>South Holland and The Deepings CC</t>
  </si>
  <si>
    <t>South Leicestershire CC</t>
  </si>
  <si>
    <t>South Northamptonshire CC</t>
  </si>
  <si>
    <t>Wellingborough and Rushden CC</t>
  </si>
  <si>
    <t>TOTAL</t>
  </si>
  <si>
    <t>EASTERN</t>
  </si>
  <si>
    <t>Eastern region Final recommendations constituency name</t>
  </si>
  <si>
    <t>Basildon and East Thurrock CC</t>
  </si>
  <si>
    <t>Bedford BC</t>
  </si>
  <si>
    <t>Billericay CC</t>
  </si>
  <si>
    <t>Braintree CC</t>
  </si>
  <si>
    <t>Brentwood and Ongar CC</t>
  </si>
  <si>
    <t>Broadland and Fakenham CC</t>
  </si>
  <si>
    <t>Broxbourne BC</t>
  </si>
  <si>
    <t>Bury St Edmunds CC</t>
  </si>
  <si>
    <t>LONDON</t>
  </si>
  <si>
    <t>Cambridge BC</t>
  </si>
  <si>
    <t>Castle Point BC</t>
  </si>
  <si>
    <t xml:space="preserve">Central Suffolk CC </t>
  </si>
  <si>
    <t>Chelmsford BC</t>
  </si>
  <si>
    <t>Colchester BC</t>
  </si>
  <si>
    <t>Epping Forest CC</t>
  </si>
  <si>
    <t>Great Yarmouth CC</t>
  </si>
  <si>
    <t>Harlow CC</t>
  </si>
  <si>
    <t>Harwich and Clacton CC</t>
  </si>
  <si>
    <t>Hemel Hempstead CC</t>
  </si>
  <si>
    <t>Hertford and Stortford CC</t>
  </si>
  <si>
    <t>Hertsmere CC</t>
  </si>
  <si>
    <t>Hitchin and Harpenden CC</t>
  </si>
  <si>
    <t>Huntingdon and St Neots CC</t>
  </si>
  <si>
    <t xml:space="preserve">NORTH EAST </t>
  </si>
  <si>
    <t>Ipswich BC</t>
  </si>
  <si>
    <t>Letchworth and Royston CC</t>
  </si>
  <si>
    <t>Luton North and Houghton Regis BC</t>
  </si>
  <si>
    <t>Luton South BC</t>
  </si>
  <si>
    <t>Mid Bedfordshire CC</t>
  </si>
  <si>
    <t>Mid Norfolk CC</t>
  </si>
  <si>
    <t>North East Bedfordshire CC</t>
  </si>
  <si>
    <t>North East Cambridgeshire CC</t>
  </si>
  <si>
    <t>NORTH WEST</t>
  </si>
  <si>
    <t>North East Essex CC</t>
  </si>
  <si>
    <t>North Norfolk CC</t>
  </si>
  <si>
    <t>North West Cambridgeshire CC</t>
  </si>
  <si>
    <t>North West Norfolk CC</t>
  </si>
  <si>
    <t>Norwich North BC</t>
  </si>
  <si>
    <t>Norwich South BC</t>
  </si>
  <si>
    <t>Peterborough BC</t>
  </si>
  <si>
    <t>Rayleigh and Wickford BC</t>
  </si>
  <si>
    <t>Rochford and Southend East CC</t>
  </si>
  <si>
    <t>Saffron Walden CC</t>
  </si>
  <si>
    <t>SOUTH EAST</t>
  </si>
  <si>
    <t>Southend West and Hadleigh BC</t>
  </si>
  <si>
    <t>South Cambridgeshire CC</t>
  </si>
  <si>
    <t>South East Cambridgeshire CC</t>
  </si>
  <si>
    <t>South Norfolk CC</t>
  </si>
  <si>
    <t>South Suffolk CC</t>
  </si>
  <si>
    <t>South West Bedfordshire CC</t>
  </si>
  <si>
    <t>South West Hertfordshire CC</t>
  </si>
  <si>
    <t>St Albans BC</t>
  </si>
  <si>
    <t>Stevenage CC</t>
  </si>
  <si>
    <t>SOUTH WEST</t>
  </si>
  <si>
    <t>Suffolk Coastal CC</t>
  </si>
  <si>
    <t>Thetford and Downham Market CC</t>
  </si>
  <si>
    <t>Thurrock BC</t>
  </si>
  <si>
    <t>Watford BC</t>
  </si>
  <si>
    <t>Waveney CC</t>
  </si>
  <si>
    <t>Welwyn Hatfield CC</t>
  </si>
  <si>
    <t>West Suffolk CC</t>
  </si>
  <si>
    <t>Witham and Maldon CC</t>
  </si>
  <si>
    <t>WEST MIDLANDS</t>
  </si>
  <si>
    <t>YORKSHIRE AND THE HUMBER</t>
  </si>
  <si>
    <t>TOTALS</t>
  </si>
  <si>
    <t>London region Final recommendations constituency name</t>
  </si>
  <si>
    <t>Barking and Beckton BC</t>
  </si>
  <si>
    <t>Battersea and Clapham BC</t>
  </si>
  <si>
    <t>Beckenham BC</t>
  </si>
  <si>
    <t>Bermondsey and Old Southwark BC</t>
  </si>
  <si>
    <t>Bexley and Sidcup BC</t>
  </si>
  <si>
    <t>Brixton and Vauxhall BC</t>
  </si>
  <si>
    <t>Bromley and Chislehurst BC</t>
  </si>
  <si>
    <t>Camberwell and Peckham BC</t>
  </si>
  <si>
    <t>Camden and St Pancras BC</t>
  </si>
  <si>
    <t>Carshalton and Wallington BC</t>
  </si>
  <si>
    <t>Chingford and Woodford Green BC</t>
  </si>
  <si>
    <t>Chipping Barnet  BC</t>
  </si>
  <si>
    <t>Cities of London and Westminster BC</t>
  </si>
  <si>
    <t>Croydon South East BC</t>
  </si>
  <si>
    <t>Croydon South West BC</t>
  </si>
  <si>
    <t>Dagenham and Rainham BC</t>
  </si>
  <si>
    <t>Dulwich and Sydenham BC</t>
  </si>
  <si>
    <t>Ealing Central and Acton BC</t>
  </si>
  <si>
    <t>Ealing North and Sudbury BC</t>
  </si>
  <si>
    <t>East Ham BC</t>
  </si>
  <si>
    <t>Edmonton BC</t>
  </si>
  <si>
    <t>Eltham and East Wickham BC</t>
  </si>
  <si>
    <t>Enfield BC</t>
  </si>
  <si>
    <t>check:</t>
  </si>
  <si>
    <t>Erith and Crayford BC</t>
  </si>
  <si>
    <t>Feltham and Hounslow BC</t>
  </si>
  <si>
    <t xml:space="preserve">Finchley and Enfield Southgate </t>
  </si>
  <si>
    <t>Finsbury Park and Stoke Newington BC</t>
  </si>
  <si>
    <t>Greenwich and Deptford BC</t>
  </si>
  <si>
    <t>Hackney BC</t>
  </si>
  <si>
    <t>Hammersmith and Fulham BC</t>
  </si>
  <si>
    <t>Hampstead  BC</t>
  </si>
  <si>
    <t>Harrow North BC</t>
  </si>
  <si>
    <t>Harrow South and Kenton BC</t>
  </si>
  <si>
    <t>Hayes and Harlington BC</t>
  </si>
  <si>
    <t>Hendon BC</t>
  </si>
  <si>
    <t>Hornchurch and Upminster BC</t>
  </si>
  <si>
    <t>Hornsey  BC</t>
  </si>
  <si>
    <t>Ilford North and Wanstead BC</t>
  </si>
  <si>
    <t>Ilford South BC</t>
  </si>
  <si>
    <t>Isleworth, Brentford and Chiswick BC</t>
  </si>
  <si>
    <t>Islington South and Finsbury BC</t>
  </si>
  <si>
    <t>Kensington and Chelsea BC</t>
  </si>
  <si>
    <t>Kingston and Surbiton BC</t>
  </si>
  <si>
    <t>Lewisham and Catford BC</t>
  </si>
  <si>
    <t>Leyton and Stratford  BC</t>
  </si>
  <si>
    <t>Mitcham and Norbury BC</t>
  </si>
  <si>
    <t>Norwood and Thornton Heath BC</t>
  </si>
  <si>
    <t>Orpington BC</t>
  </si>
  <si>
    <t>Paddington and Queen's Park BC</t>
  </si>
  <si>
    <t>Poplar and Canning Town BC</t>
  </si>
  <si>
    <t>Putney and Wandsworth Town BC</t>
  </si>
  <si>
    <t>Richmond Park BC</t>
  </si>
  <si>
    <t>Romford BC</t>
  </si>
  <si>
    <t>Ruislip, Northwood and Pinner BC</t>
  </si>
  <si>
    <t>Shoreditch and Bethnal Green BC</t>
  </si>
  <si>
    <t>Southall and Heston BC</t>
  </si>
  <si>
    <t>Stepney and Bow BC</t>
  </si>
  <si>
    <t>North East region Final recommendations constituency name</t>
  </si>
  <si>
    <t>Streatham and Brixton Hill BC</t>
  </si>
  <si>
    <t>Sutton and Cheam BC</t>
  </si>
  <si>
    <t>Tooting and Balham BC</t>
  </si>
  <si>
    <t>Tottenham BC</t>
  </si>
  <si>
    <t>Twickenham BC</t>
  </si>
  <si>
    <t>Uxbridge and Northolt BC</t>
  </si>
  <si>
    <t>Berwick and Morpeth CC</t>
  </si>
  <si>
    <t>Walthamstow BC</t>
  </si>
  <si>
    <t>Wembley BC</t>
  </si>
  <si>
    <t>Willesden and Shepherd's Bush BC</t>
  </si>
  <si>
    <t>Wimbledon BC</t>
  </si>
  <si>
    <t>Woolwich BC</t>
  </si>
  <si>
    <t>Billingham and Sedgefield CC</t>
  </si>
  <si>
    <t>Bishop Auckland CC</t>
  </si>
  <si>
    <t>Blaydon CC</t>
  </si>
  <si>
    <t>Blyth and Ashington CC</t>
  </si>
  <si>
    <t>City of Durham and Easington CC</t>
  </si>
  <si>
    <t>Darlington BC</t>
  </si>
  <si>
    <t>Gateshead BC</t>
  </si>
  <si>
    <t>Hartlepool CC</t>
  </si>
  <si>
    <t>Hexham and Cramlington CC</t>
  </si>
  <si>
    <t>Houghton and Seaham CC</t>
  </si>
  <si>
    <t>Jarrow BC</t>
  </si>
  <si>
    <t>Middlesbrough and Eston BC</t>
  </si>
  <si>
    <t>Middlesbrough South and Thornaby BC</t>
  </si>
  <si>
    <t>Newcastle upon Tyne East BC</t>
  </si>
  <si>
    <t>Newcastle upon Tyne North West BC</t>
  </si>
  <si>
    <t>North Durham CC</t>
  </si>
  <si>
    <t>North Tyneside BC</t>
  </si>
  <si>
    <t>North West Durham CC</t>
  </si>
  <si>
    <t>Redcar and East Cleveland CC</t>
  </si>
  <si>
    <t>South Shields BC</t>
  </si>
  <si>
    <t>Stockton and Yarm CC</t>
  </si>
  <si>
    <t>Sunderland Central BC</t>
  </si>
  <si>
    <t>Tynemouth BC</t>
  </si>
  <si>
    <t>Washington and Sunderland West BC</t>
  </si>
  <si>
    <t>South East region Final recommendations constituency name</t>
  </si>
  <si>
    <t>North West region Final recommendations constituency name</t>
  </si>
  <si>
    <t>Abingdon and Oxford North CC</t>
  </si>
  <si>
    <t>Altrincham and Knutsford CC</t>
  </si>
  <si>
    <t>Aldershot BC</t>
  </si>
  <si>
    <t>Arundel and South Downs CC</t>
  </si>
  <si>
    <t>Ashford CC</t>
  </si>
  <si>
    <t>Aylesbury CC</t>
  </si>
  <si>
    <t>Banbury CC</t>
  </si>
  <si>
    <t>Basingstoke BC</t>
  </si>
  <si>
    <t>Beaconsfield CC</t>
  </si>
  <si>
    <t>Bexhill and Battle CC</t>
  </si>
  <si>
    <t>Bognor Regis and Littlehampton CC</t>
  </si>
  <si>
    <t>Bracknell BC</t>
  </si>
  <si>
    <t>Brighton Kemptown and Seahaven BC</t>
  </si>
  <si>
    <t>Brighton Pavilion BC</t>
  </si>
  <si>
    <t>Buckingham and Milton Keynes West CC</t>
  </si>
  <si>
    <t>Canterbury and Faversham CC</t>
  </si>
  <si>
    <t>Chatham and Malling CC</t>
  </si>
  <si>
    <t>Chesham and Amersham CC</t>
  </si>
  <si>
    <t>Chichester CC</t>
  </si>
  <si>
    <t>Crawley BC</t>
  </si>
  <si>
    <t>Dartford CC</t>
  </si>
  <si>
    <t>Dover and Deal CC</t>
  </si>
  <si>
    <t>South West region Final recommendations constituency name</t>
  </si>
  <si>
    <t>East Hampshire CC</t>
  </si>
  <si>
    <t>East Oxfordshire CC</t>
  </si>
  <si>
    <t>East Surrey CC</t>
  </si>
  <si>
    <t>East Thanet BC</t>
  </si>
  <si>
    <t>East Worthing and Shoreham BC</t>
  </si>
  <si>
    <t>Eastbourne BC</t>
  </si>
  <si>
    <t>Eastleigh BC</t>
  </si>
  <si>
    <t>Epsom and Ewell BC</t>
  </si>
  <si>
    <t>Esher and Walton BC</t>
  </si>
  <si>
    <t>Fareham BC</t>
  </si>
  <si>
    <t>Folkestone and Hythe CC</t>
  </si>
  <si>
    <t>Gillingham and Rainham BC</t>
  </si>
  <si>
    <t>Gosport BC</t>
  </si>
  <si>
    <t>Gravesham CC</t>
  </si>
  <si>
    <t>Guildford CC</t>
  </si>
  <si>
    <t>Hastings and Rye CC</t>
  </si>
  <si>
    <t>Havant BC</t>
  </si>
  <si>
    <t>Horsham CC</t>
  </si>
  <si>
    <t>Hove and Regency BC</t>
  </si>
  <si>
    <t>Isle of Wight East CC</t>
  </si>
  <si>
    <t>Isle of Wight West CC</t>
  </si>
  <si>
    <t>Lewes and West Wealden CC</t>
  </si>
  <si>
    <t>Maidenhead CC</t>
  </si>
  <si>
    <t>Bath CC</t>
  </si>
  <si>
    <t>Maidstone CC</t>
  </si>
  <si>
    <t>Mid Sussex CC</t>
  </si>
  <si>
    <t>Milton Keynes North East CC</t>
  </si>
  <si>
    <t>Milton Keynes South BC</t>
  </si>
  <si>
    <t>Mole Valley CC</t>
  </si>
  <si>
    <t>New Forest East CC</t>
  </si>
  <si>
    <t>Ashton-under-Lyne and Stalybridge  BC</t>
  </si>
  <si>
    <t>New Forest West CC</t>
  </si>
  <si>
    <t>Newbury CC</t>
  </si>
  <si>
    <t>North East Hampshire CC</t>
  </si>
  <si>
    <t>North Kent Coastal CC</t>
  </si>
  <si>
    <t>North West Hampshire CC</t>
  </si>
  <si>
    <t>Oxford BC</t>
  </si>
  <si>
    <t>Portsmouth North BC</t>
  </si>
  <si>
    <t>Portsmouth South BC</t>
  </si>
  <si>
    <t>Reading East BC</t>
  </si>
  <si>
    <t>Reading West CC</t>
  </si>
  <si>
    <t>Reigate BC</t>
  </si>
  <si>
    <t>Rochester and Strood CC</t>
  </si>
  <si>
    <t>Runnymede and Weybridge CC</t>
  </si>
  <si>
    <t>Sevenoaks CC</t>
  </si>
  <si>
    <t>Bideford, Bude and Launceston CC</t>
  </si>
  <si>
    <t>Bodmin and St Austell CC</t>
  </si>
  <si>
    <t>Sittingbourne and Sheppey CC</t>
  </si>
  <si>
    <t>Bournemouth East BC</t>
  </si>
  <si>
    <t>Slough BC</t>
  </si>
  <si>
    <t>Bournemouth West BC</t>
  </si>
  <si>
    <t>South West Surrey CC</t>
  </si>
  <si>
    <t>Bridgwater and West Somerset CC</t>
  </si>
  <si>
    <t>Southampton Itchen BC</t>
  </si>
  <si>
    <t>Bristol East BC</t>
  </si>
  <si>
    <t>Southampton Test BC</t>
  </si>
  <si>
    <t>Bristol North West BC</t>
  </si>
  <si>
    <t>Spelthorne BC</t>
  </si>
  <si>
    <t>Bristol South BC</t>
  </si>
  <si>
    <t>Surrey Heath CC</t>
  </si>
  <si>
    <t>Barrow and Furness CC</t>
  </si>
  <si>
    <t>Bristol West BC</t>
  </si>
  <si>
    <t>Test Valley CC</t>
  </si>
  <si>
    <t>Central Devon CC</t>
  </si>
  <si>
    <t>Tonbridge CC</t>
  </si>
  <si>
    <t>Cheltenham BC</t>
  </si>
  <si>
    <t>Tunbridge Wells and Crowborough CC</t>
  </si>
  <si>
    <t>Chippenham and North Wiltshire CC</t>
  </si>
  <si>
    <t>Wantage CC</t>
  </si>
  <si>
    <t>Birkenhead BC</t>
  </si>
  <si>
    <t>Weald of Kent CC</t>
  </si>
  <si>
    <t>Blackburn BC</t>
  </si>
  <si>
    <t>Winchester CC</t>
  </si>
  <si>
    <t>Blackley and Broughton BC</t>
  </si>
  <si>
    <t>Christchurch CC</t>
  </si>
  <si>
    <t>Windsor CC</t>
  </si>
  <si>
    <t>Blackpool North and Fleetwood BC</t>
  </si>
  <si>
    <t>Devizes and East Wiltshire CC</t>
  </si>
  <si>
    <t>Blackpool South BC</t>
  </si>
  <si>
    <t>Witney CC</t>
  </si>
  <si>
    <t>Bolton North East BC</t>
  </si>
  <si>
    <t>Dursley, Thornbury and Yate CC</t>
  </si>
  <si>
    <t>Woking CC</t>
  </si>
  <si>
    <t>Bolton West CC</t>
  </si>
  <si>
    <t>East Devon CC</t>
  </si>
  <si>
    <t>Wokingham CC</t>
  </si>
  <si>
    <t>Bootle BC</t>
  </si>
  <si>
    <t>Worthing West BC</t>
  </si>
  <si>
    <t>Bramhall and Wilmslow BC</t>
  </si>
  <si>
    <t>Wycombe CC</t>
  </si>
  <si>
    <t>Burnley CC</t>
  </si>
  <si>
    <t>Bury BC</t>
  </si>
  <si>
    <t>Carlisle CC</t>
  </si>
  <si>
    <t>Chorley CC</t>
  </si>
  <si>
    <t>City of Chester CC</t>
  </si>
  <si>
    <t>Congleton CC</t>
  </si>
  <si>
    <t>Exeter BC</t>
  </si>
  <si>
    <t>Crewe and Nantwich CC</t>
  </si>
  <si>
    <t>Eddisbury CC</t>
  </si>
  <si>
    <t>Falmouth, Camborne and Redruth CC</t>
  </si>
  <si>
    <t>Ellesmere Port and Neston CC</t>
  </si>
  <si>
    <t>Farnworth and Radcliffe BC</t>
  </si>
  <si>
    <t>Filton and Bradley Stoke CC</t>
  </si>
  <si>
    <t>Fylde CC</t>
  </si>
  <si>
    <t>Forest of Dean CC</t>
  </si>
  <si>
    <t>Garston and Halewood BC</t>
  </si>
  <si>
    <t>Hyndburn CC</t>
  </si>
  <si>
    <t>Gloucester BC</t>
  </si>
  <si>
    <t>Kingswood CC</t>
  </si>
  <si>
    <t>Mid Dorset CC</t>
  </si>
  <si>
    <t>Newton Abbot CC</t>
  </si>
  <si>
    <t>North Devon CC</t>
  </si>
  <si>
    <t>North East Somerset CC</t>
  </si>
  <si>
    <t>North Somerset CC</t>
  </si>
  <si>
    <t>North Swindon CC</t>
  </si>
  <si>
    <t>Knowsley BC</t>
  </si>
  <si>
    <t>Lancaster and Morecambe CC</t>
  </si>
  <si>
    <t>Plymouth Moor View BC</t>
  </si>
  <si>
    <t>Leigh CC</t>
  </si>
  <si>
    <t>Plymouth Sutton and Devonport BC</t>
  </si>
  <si>
    <t>Littleborough and Saddleworth CC</t>
  </si>
  <si>
    <t>Plympton, Tavistock and Ivybridge CC</t>
  </si>
  <si>
    <t>Liverpool Riverside BC</t>
  </si>
  <si>
    <t>Liverpool Wavertree BC</t>
  </si>
  <si>
    <t>Poole BC</t>
  </si>
  <si>
    <t>Liverpool West Derby BC</t>
  </si>
  <si>
    <t>Salisbury CC</t>
  </si>
  <si>
    <t>Macclesfield CC</t>
  </si>
  <si>
    <t>Makerfield CC</t>
  </si>
  <si>
    <t>Somerton and Frome CC</t>
  </si>
  <si>
    <t>Mancheser Central BC</t>
  </si>
  <si>
    <t>South Dorset CC</t>
  </si>
  <si>
    <t>Manchester Gorton BC</t>
  </si>
  <si>
    <t>Manchester Withington BC</t>
  </si>
  <si>
    <t>South East Cornwall CC</t>
  </si>
  <si>
    <t>Marple and Hyde CC</t>
  </si>
  <si>
    <t>South Swindon CC</t>
  </si>
  <si>
    <t>North Lancashire CC</t>
  </si>
  <si>
    <t>St Ives CC</t>
  </si>
  <si>
    <t>Oldham North BC</t>
  </si>
  <si>
    <t>Oldham South and Droylsden BC</t>
  </si>
  <si>
    <t>Stroud CC</t>
  </si>
  <si>
    <t>Pendle and Ribble Valley CC</t>
  </si>
  <si>
    <t>Taunton Deane CC</t>
  </si>
  <si>
    <t>Tewkesbury CC</t>
  </si>
  <si>
    <t>The Cotswolds CC</t>
  </si>
  <si>
    <t>Tiverton and Honiton CC</t>
  </si>
  <si>
    <t>Penrith and Solway CC</t>
  </si>
  <si>
    <t>Preston BC</t>
  </si>
  <si>
    <t>Prestwich and Middleton BC</t>
  </si>
  <si>
    <t>Torbay BC</t>
  </si>
  <si>
    <t>Rochdale CC</t>
  </si>
  <si>
    <t>Totnes CC</t>
  </si>
  <si>
    <t>Rossendale and Darwen CC</t>
  </si>
  <si>
    <t>Salford and Eccles BC</t>
  </si>
  <si>
    <t>Trowbridge and West Wiltshire CC</t>
  </si>
  <si>
    <t>Sefton Central CC</t>
  </si>
  <si>
    <t>South Ribble CC</t>
  </si>
  <si>
    <t>Southport CC</t>
  </si>
  <si>
    <t>St Helens North BC</t>
  </si>
  <si>
    <t>St Helens South and Whiston BC</t>
  </si>
  <si>
    <t>Stockport East and Denton BC</t>
  </si>
  <si>
    <t>Stockport West and Cheadle BC</t>
  </si>
  <si>
    <t>Stretford and Urmston BC</t>
  </si>
  <si>
    <t>Wallasey BC</t>
  </si>
  <si>
    <t>Warrington North BC</t>
  </si>
  <si>
    <t>Warrington South BC</t>
  </si>
  <si>
    <t>Weaver Vale CC</t>
  </si>
  <si>
    <t>West Cumbria CC</t>
  </si>
  <si>
    <t>West Lancashire CC</t>
  </si>
  <si>
    <t>Westmorland and Lonsdale CC</t>
  </si>
  <si>
    <t>Widnes and Runcorn BC</t>
  </si>
  <si>
    <t>Wigan CC</t>
  </si>
  <si>
    <t>Wirral West and Bebington CC</t>
  </si>
  <si>
    <t>Worsley and Eccles South CC</t>
  </si>
  <si>
    <t>Wythenshawe and Sale East BC</t>
  </si>
  <si>
    <t>Truro and Newquay CC</t>
  </si>
  <si>
    <t>Warminster and Shaftesbury CC</t>
  </si>
  <si>
    <t>Wells CC</t>
  </si>
  <si>
    <t>West Dorset CC</t>
  </si>
  <si>
    <t>Weston-super-Mare CC</t>
  </si>
  <si>
    <t>Yeovil and South Somerset CC</t>
  </si>
  <si>
    <t>West Midlands region Final recommendations constituency name</t>
  </si>
  <si>
    <t>Aldridge, Brownhills and Bloxwich BC</t>
  </si>
  <si>
    <t>Birmingham Edgbaston and Selly Oak BC</t>
  </si>
  <si>
    <t>Birmingham Erdington and Perry Barr BC</t>
  </si>
  <si>
    <t>Birmingham Hall Green BC</t>
  </si>
  <si>
    <t>Birmingham Hodge Hill BC</t>
  </si>
  <si>
    <t>Birmingham Kings Heath BC</t>
  </si>
  <si>
    <t>Birmingham Ladywood BC</t>
  </si>
  <si>
    <t>Birmingham Northfield BC</t>
  </si>
  <si>
    <t>Birmingham Yardley BC</t>
  </si>
  <si>
    <t>Bridgnorth and The Wrekin CC</t>
  </si>
  <si>
    <t>Bromsgrove and Droitwich CC</t>
  </si>
  <si>
    <t>Burton CC</t>
  </si>
  <si>
    <t>Cannock Chase CC</t>
  </si>
  <si>
    <t>Coventry East BC</t>
  </si>
  <si>
    <t>Coventry North West BC</t>
  </si>
  <si>
    <t>Coventry South and Kenilworth BC</t>
  </si>
  <si>
    <t>Darlaston and Tipton BC</t>
  </si>
  <si>
    <t>Dudley BC</t>
  </si>
  <si>
    <t>Evesham CC</t>
  </si>
  <si>
    <t>Halesowen and Rowley Regis BC</t>
  </si>
  <si>
    <t>Hereford and South Herefordshire CC</t>
  </si>
  <si>
    <t>Lichfield CC</t>
  </si>
  <si>
    <t>Ludlow and Leominster CC</t>
  </si>
  <si>
    <t>Malvern and Ledbury CC</t>
  </si>
  <si>
    <t>Meriden CC</t>
  </si>
  <si>
    <t>Newcastle-under-Lyme CC</t>
  </si>
  <si>
    <t>North Shropshire CC</t>
  </si>
  <si>
    <t>North Warwickshire CC</t>
  </si>
  <si>
    <t>Nuneaton CC</t>
  </si>
  <si>
    <t>Redditch CC</t>
  </si>
  <si>
    <t>Rugby and Southam CC</t>
  </si>
  <si>
    <t>Shrewsbury CC</t>
  </si>
  <si>
    <t>Solihull BC</t>
  </si>
  <si>
    <t>Yorkshire and the Humber region Final recommendations constituency name</t>
  </si>
  <si>
    <t>South Staffordshire CC</t>
  </si>
  <si>
    <t>Stafford CC</t>
  </si>
  <si>
    <t>Staffordshire Moorlands CC</t>
  </si>
  <si>
    <t>Stoke-on-Trent Central BC</t>
  </si>
  <si>
    <t>Stoke-on-Trent North and Kidsgrove BC</t>
  </si>
  <si>
    <t>Stoke-on-Trent South and Stone CC</t>
  </si>
  <si>
    <t>Stourbridge BC</t>
  </si>
  <si>
    <t>Stratford-on-Avon CC</t>
  </si>
  <si>
    <t>Sutton Coldfield BC</t>
  </si>
  <si>
    <t>Tamworth CC</t>
  </si>
  <si>
    <t>Telford BC</t>
  </si>
  <si>
    <t>Walsall and Oscott BC</t>
  </si>
  <si>
    <t>Warley BC</t>
  </si>
  <si>
    <t>Warwick and Leamington CC</t>
  </si>
  <si>
    <t>Barnsley East and Hemsworth CC</t>
  </si>
  <si>
    <t>West Bromwich BC</t>
  </si>
  <si>
    <t>Wolverhampton East and Willenhall BC</t>
  </si>
  <si>
    <t>Wolverhampton South and Coseley BC</t>
  </si>
  <si>
    <t>Wolverhampton West BC</t>
  </si>
  <si>
    <t>Worcester BC</t>
  </si>
  <si>
    <t>Wyre Forest CC</t>
  </si>
  <si>
    <t>-</t>
  </si>
  <si>
    <t xml:space="preserve">- </t>
  </si>
  <si>
    <t>Barnsley West and Stocksbridge CC</t>
  </si>
  <si>
    <t>Batley and Morley BC</t>
  </si>
  <si>
    <t>Beverley and Holderness CC</t>
  </si>
  <si>
    <t>Bradford North BC</t>
  </si>
  <si>
    <t>Bradford South BC</t>
  </si>
  <si>
    <t>Bradford South East and Spen BC</t>
  </si>
  <si>
    <t>Cleethorpes and Great Grimsby South  BC</t>
  </si>
  <si>
    <t>Colne Valley and Penistone CC</t>
  </si>
  <si>
    <t>Dewsbury CC</t>
  </si>
  <si>
    <t>Don Valley CC</t>
  </si>
  <si>
    <t>Doncaster Central BC</t>
  </si>
  <si>
    <t>Doncaster North CC</t>
  </si>
  <si>
    <t>East Yorkshire CC</t>
  </si>
  <si>
    <t>Elmet and Rothwell CC</t>
  </si>
  <si>
    <t>Goole, Howden and Axholme CC</t>
  </si>
  <si>
    <t>Great Grimsby North and Barton CC</t>
  </si>
  <si>
    <t>Halifax and North Calderdale CC</t>
  </si>
  <si>
    <t>Harrogate and Knaresborough CC</t>
  </si>
  <si>
    <t>Huddersfield BC</t>
  </si>
  <si>
    <t>Keighley CC</t>
  </si>
  <si>
    <t>Kingston upon Hull East BC</t>
  </si>
  <si>
    <t>Kingston upon Hull North BC</t>
  </si>
  <si>
    <t>Kingston upon Hull West and Haltemprice BC</t>
  </si>
  <si>
    <t>Leeds Central BC</t>
  </si>
  <si>
    <t>Leeds East BC</t>
  </si>
  <si>
    <t>Leeds North East BC</t>
  </si>
  <si>
    <t>List of existing constituencies by region</t>
  </si>
  <si>
    <t>Leeds North West BC</t>
  </si>
  <si>
    <t>Normanton, Pontefract and Castleford CC</t>
  </si>
  <si>
    <t>Pudsey BC</t>
  </si>
  <si>
    <t>Richmond (Yorks) CC</t>
  </si>
  <si>
    <t>Rother Valley CC</t>
  </si>
  <si>
    <t>Rotherham BC</t>
  </si>
  <si>
    <t>Scarborough and Whitby CC</t>
  </si>
  <si>
    <t>Scunthorpe CC</t>
  </si>
  <si>
    <t>Selby and Ainsty CC</t>
  </si>
  <si>
    <t>Constituency</t>
  </si>
  <si>
    <t>Sheffield Central BC</t>
  </si>
  <si>
    <t>Electorate (2015 register)</t>
  </si>
  <si>
    <t>Region</t>
  </si>
  <si>
    <t>Sheffield Hallam CC</t>
  </si>
  <si>
    <t>Aldershot</t>
  </si>
  <si>
    <t>Sheffield North and Eccelsfield BC</t>
  </si>
  <si>
    <t>Sheffield South BC</t>
  </si>
  <si>
    <t>Sheffield South East BC</t>
  </si>
  <si>
    <t>Shipley BC</t>
  </si>
  <si>
    <t>South East</t>
  </si>
  <si>
    <t>Skipton and Ripon CC</t>
  </si>
  <si>
    <t>South Calderdale and Queensbury CC</t>
  </si>
  <si>
    <t>Thirsk and Malton CC</t>
  </si>
  <si>
    <t>Wakefield BC</t>
  </si>
  <si>
    <t>Wakefield Rural CC</t>
  </si>
  <si>
    <t>Wentworth and Hoyland CC</t>
  </si>
  <si>
    <t xml:space="preserve">York Central BC </t>
  </si>
  <si>
    <t>York Outer CC</t>
  </si>
  <si>
    <t>Aldridge-Brownhills</t>
  </si>
  <si>
    <t>West Midlands</t>
  </si>
  <si>
    <t>Aldridge-Brownhills BC</t>
  </si>
  <si>
    <t>Altrincham and Sale West</t>
  </si>
  <si>
    <t>North West</t>
  </si>
  <si>
    <t>Altrincham and Sale West BC</t>
  </si>
  <si>
    <t>Amber Valley</t>
  </si>
  <si>
    <t>East Midlands</t>
  </si>
  <si>
    <t>Arundel and South Downs</t>
  </si>
  <si>
    <t>Ashfield</t>
  </si>
  <si>
    <t>Ashford</t>
  </si>
  <si>
    <t>Ashton-under-Lyne</t>
  </si>
  <si>
    <t>Ashton-under-Lyne BC</t>
  </si>
  <si>
    <t>Aylesbury</t>
  </si>
  <si>
    <t>Banbury</t>
  </si>
  <si>
    <t>Barking</t>
  </si>
  <si>
    <t>London</t>
  </si>
  <si>
    <t>Barking BC</t>
  </si>
  <si>
    <t>Barnsley Central</t>
  </si>
  <si>
    <t>Yorkshire and the Humber</t>
  </si>
  <si>
    <t>Barnsley Central BC</t>
  </si>
  <si>
    <t>Barnsley East</t>
  </si>
  <si>
    <t>Barnsley East CC</t>
  </si>
  <si>
    <t>Barrow and Furness</t>
  </si>
  <si>
    <t>Basildon and Billericay</t>
  </si>
  <si>
    <t>Eastern</t>
  </si>
  <si>
    <t>Basildon and Billericay BC</t>
  </si>
  <si>
    <t>Basingstoke</t>
  </si>
  <si>
    <t>Bassetlaw</t>
  </si>
  <si>
    <t>Bath</t>
  </si>
  <si>
    <t>South West</t>
  </si>
  <si>
    <t>Bath BC</t>
  </si>
  <si>
    <t>Batley and Spen</t>
  </si>
  <si>
    <t>Batley and Spen BC</t>
  </si>
  <si>
    <t>Battersea</t>
  </si>
  <si>
    <t>Battersea BC</t>
  </si>
  <si>
    <t>Beaconsfield</t>
  </si>
  <si>
    <t>Beckenham</t>
  </si>
  <si>
    <t>List of initial proposal constituencies by region</t>
  </si>
  <si>
    <t>Bedford</t>
  </si>
  <si>
    <t>Bermondsey and Old Southwark</t>
  </si>
  <si>
    <t>Name</t>
  </si>
  <si>
    <t>Berwick-upon-Tweed</t>
  </si>
  <si>
    <t>North East</t>
  </si>
  <si>
    <t>Berwick-upon-Tweed CC</t>
  </si>
  <si>
    <t>Bethnal Green and Bow</t>
  </si>
  <si>
    <t>Bethnal Green and Bow BC</t>
  </si>
  <si>
    <t>Beverley and Holderness</t>
  </si>
  <si>
    <t>Alfreton and Clay Cross</t>
  </si>
  <si>
    <t>Bexhill and Battle</t>
  </si>
  <si>
    <t>Bexleyheath and Crayford</t>
  </si>
  <si>
    <t>Bexleyheath and Crayford BC</t>
  </si>
  <si>
    <t>Birkenhead</t>
  </si>
  <si>
    <t>Bolsover and Dronfield</t>
  </si>
  <si>
    <t>Boston and Skegness</t>
  </si>
  <si>
    <t>Birmingham, Edgbaston</t>
  </si>
  <si>
    <t>Bosworth</t>
  </si>
  <si>
    <t>Birmingham, Edgbaston BC</t>
  </si>
  <si>
    <t>Broxtowe and Hucknall</t>
  </si>
  <si>
    <t>Charnwood</t>
  </si>
  <si>
    <t>Chesterfield</t>
  </si>
  <si>
    <t>Corby</t>
  </si>
  <si>
    <t>Birmingham, Erdington</t>
  </si>
  <si>
    <t>Daventry and Lutterworth</t>
  </si>
  <si>
    <t>Birmingham, Erdington BC</t>
  </si>
  <si>
    <t>Derby North</t>
  </si>
  <si>
    <t>Derby South</t>
  </si>
  <si>
    <t>Derbyshire Dales</t>
  </si>
  <si>
    <t>Erewash</t>
  </si>
  <si>
    <t>Birmingham, Hall Green</t>
  </si>
  <si>
    <t>Gainsborough</t>
  </si>
  <si>
    <t>Birmingham, Hall Green BC</t>
  </si>
  <si>
    <t>Grantham and Stamford</t>
  </si>
  <si>
    <t>Harborough</t>
  </si>
  <si>
    <t>High Peak</t>
  </si>
  <si>
    <t>Kettering</t>
  </si>
  <si>
    <t>Leicester East</t>
  </si>
  <si>
    <t>Leicester South</t>
  </si>
  <si>
    <t>Birmingham, Hodge Hill</t>
  </si>
  <si>
    <t>Leicester West</t>
  </si>
  <si>
    <t>Lincoln</t>
  </si>
  <si>
    <t>Loughborough and Rushcliffe South</t>
  </si>
  <si>
    <t>Louth and Horncastle</t>
  </si>
  <si>
    <t>Birmingham, Hodge Hill BC</t>
  </si>
  <si>
    <t>Mansfield</t>
  </si>
  <si>
    <t>Newark</t>
  </si>
  <si>
    <t>North West Leicestershire</t>
  </si>
  <si>
    <t>Northampton North</t>
  </si>
  <si>
    <t>Northampton South</t>
  </si>
  <si>
    <t>Birmingham, Ladywood</t>
  </si>
  <si>
    <t>Nottingham East and Carlton</t>
  </si>
  <si>
    <t>Birmingham, Ladywood BC</t>
  </si>
  <si>
    <t>Nottingham North</t>
  </si>
  <si>
    <t>Nottingham South and Beeston</t>
  </si>
  <si>
    <t>Rutland and Melton</t>
  </si>
  <si>
    <t>Birmingham, Northfield</t>
  </si>
  <si>
    <t>Sherwood</t>
  </si>
  <si>
    <t>Birmingham, Northfield BC</t>
  </si>
  <si>
    <t>Sleaford</t>
  </si>
  <si>
    <t>South Derbyshire</t>
  </si>
  <si>
    <t>South Holland and The Deepings</t>
  </si>
  <si>
    <t>South Leicestershire</t>
  </si>
  <si>
    <t>South Northamptonshire</t>
  </si>
  <si>
    <t>Birmingham, Perry Barr</t>
  </si>
  <si>
    <t>Birmingham, Perry Barr BC</t>
  </si>
  <si>
    <t>Wellingborough</t>
  </si>
  <si>
    <t>West Bridgford</t>
  </si>
  <si>
    <t>Birmingham, Selly Oak</t>
  </si>
  <si>
    <t>Birmingham, Selly Oak BC</t>
  </si>
  <si>
    <t>Braintree</t>
  </si>
  <si>
    <t>Brentwood and Ongar</t>
  </si>
  <si>
    <t>Birmingham, Yardley</t>
  </si>
  <si>
    <t>Broadland</t>
  </si>
  <si>
    <t>Birmingham, Yardley BC</t>
  </si>
  <si>
    <t>Broxbourne</t>
  </si>
  <si>
    <t>Bury St Edmunds</t>
  </si>
  <si>
    <t>Cambridge</t>
  </si>
  <si>
    <t>Castle Point</t>
  </si>
  <si>
    <t>Bishop Auckland</t>
  </si>
  <si>
    <t>Central Suffolk and North Ipswich</t>
  </si>
  <si>
    <t>Chelmsford</t>
  </si>
  <si>
    <t>Colchester</t>
  </si>
  <si>
    <t>Epping Forest</t>
  </si>
  <si>
    <t>Blackburn</t>
  </si>
  <si>
    <t>Great Yarmouth</t>
  </si>
  <si>
    <t>Harlow</t>
  </si>
  <si>
    <t>Harwich and Clacton</t>
  </si>
  <si>
    <t>Hemel Hempstead</t>
  </si>
  <si>
    <t>Hertford and Stortford</t>
  </si>
  <si>
    <t>Hertsmere</t>
  </si>
  <si>
    <t>Blackley and Broughton</t>
  </si>
  <si>
    <t>Hitchin and Harpenden</t>
  </si>
  <si>
    <t>Huntingdon</t>
  </si>
  <si>
    <t>Ipswich</t>
  </si>
  <si>
    <t>Luton North and Houghton</t>
  </si>
  <si>
    <t>Blackpool North and Cleveleys</t>
  </si>
  <si>
    <t>Luton South</t>
  </si>
  <si>
    <t>Blackpool North and Cleveleys BC</t>
  </si>
  <si>
    <t>Mid Bedfordshire</t>
  </si>
  <si>
    <t>Mid Norfolk</t>
  </si>
  <si>
    <t>North East Bedfordshire</t>
  </si>
  <si>
    <t>North East Cambridgeshire</t>
  </si>
  <si>
    <t>Blackpool South</t>
  </si>
  <si>
    <t>North East Essex</t>
  </si>
  <si>
    <t>North East Hertfordshire</t>
  </si>
  <si>
    <t>North Norfolk</t>
  </si>
  <si>
    <t>North West Cambridgeshire</t>
  </si>
  <si>
    <t>North West Norfolk</t>
  </si>
  <si>
    <t>Blaydon</t>
  </si>
  <si>
    <t>Blaydon BC</t>
  </si>
  <si>
    <t>Norwich North</t>
  </si>
  <si>
    <t>Norwich South</t>
  </si>
  <si>
    <t>Blyth Valley</t>
  </si>
  <si>
    <t>Peterborough</t>
  </si>
  <si>
    <t>Blyth Valley BC</t>
  </si>
  <si>
    <t>Rayleigh and Woodham Ferrers</t>
  </si>
  <si>
    <t>Rochford and Southend East</t>
  </si>
  <si>
    <t>Saffron Walden</t>
  </si>
  <si>
    <t>Bognor Regis and Littlehampton</t>
  </si>
  <si>
    <t>South Basildon and East Thurrock</t>
  </si>
  <si>
    <t>South Cambridgeshire</t>
  </si>
  <si>
    <t>South East Cambridgeshire</t>
  </si>
  <si>
    <t>South Norfolk</t>
  </si>
  <si>
    <t>South Suffolk</t>
  </si>
  <si>
    <t>Bolsover</t>
  </si>
  <si>
    <t>South West Bedfordshire</t>
  </si>
  <si>
    <t>South West Hertfordshire</t>
  </si>
  <si>
    <t>South West Norfolk</t>
  </si>
  <si>
    <t>Southend West</t>
  </si>
  <si>
    <t>St Albans</t>
  </si>
  <si>
    <t>Stevenage</t>
  </si>
  <si>
    <t>Bolton North East</t>
  </si>
  <si>
    <t>Suffolk Coastal</t>
  </si>
  <si>
    <t>Thurrock</t>
  </si>
  <si>
    <t>Watford</t>
  </si>
  <si>
    <t>Waveney</t>
  </si>
  <si>
    <t>Welwyn Hatfield</t>
  </si>
  <si>
    <t>West Suffolk</t>
  </si>
  <si>
    <t>Bolton South East</t>
  </si>
  <si>
    <t>Witham and Maldon</t>
  </si>
  <si>
    <t>Bolton South East BC</t>
  </si>
  <si>
    <t>Bow and Canning Town</t>
  </si>
  <si>
    <t>Bolton West</t>
  </si>
  <si>
    <t>Brentford and Chiswick</t>
  </si>
  <si>
    <t>Bromley and Chislehurst</t>
  </si>
  <si>
    <t>Camberwell and Vauxhall Bridge</t>
  </si>
  <si>
    <t>Carshalton and Wallington</t>
  </si>
  <si>
    <t>Chingford and Woodford Green</t>
  </si>
  <si>
    <t>Bootle</t>
  </si>
  <si>
    <t>Chipping Barnet and Mill Hill</t>
  </si>
  <si>
    <t>Cities of London and Westminster</t>
  </si>
  <si>
    <t>Clapham North and Stockwell</t>
  </si>
  <si>
    <t>Croydon Central</t>
  </si>
  <si>
    <t>Croydon North</t>
  </si>
  <si>
    <t>Croydon South</t>
  </si>
  <si>
    <t>Dagenham and Rainham</t>
  </si>
  <si>
    <t>Dulwich and West Norwood</t>
  </si>
  <si>
    <t>Ealing Central and Shepherd's Bush</t>
  </si>
  <si>
    <t>Ealing North</t>
  </si>
  <si>
    <t>East Ham</t>
  </si>
  <si>
    <t>Edmonton</t>
  </si>
  <si>
    <t>Eltham</t>
  </si>
  <si>
    <t>Enfield</t>
  </si>
  <si>
    <t>Erith and Crayford</t>
  </si>
  <si>
    <t>Feltham and Hounslow</t>
  </si>
  <si>
    <t>Finchley and Southgate</t>
  </si>
  <si>
    <t>Finsbury Park and Stoke Newington</t>
  </si>
  <si>
    <t>Forest Gate and Loxford</t>
  </si>
  <si>
    <t>Greenwich and Deptford</t>
  </si>
  <si>
    <t>Hackney Central</t>
  </si>
  <si>
    <t>Hackney West and Bethnal Green</t>
  </si>
  <si>
    <t>Bournemouth East</t>
  </si>
  <si>
    <t>Hammersmith and Fulham</t>
  </si>
  <si>
    <t>Hampstead and Golders Green</t>
  </si>
  <si>
    <t>Harrow and Stanmore</t>
  </si>
  <si>
    <t>Hayes and Harlington</t>
  </si>
  <si>
    <t>Bournemouth West</t>
  </si>
  <si>
    <t>Hendon</t>
  </si>
  <si>
    <t>Hillingdon and Uxbridge</t>
  </si>
  <si>
    <t>Holborn and St Pancras</t>
  </si>
  <si>
    <t>Hornchurch and Upminster</t>
  </si>
  <si>
    <t>Hornsey and Wood Green</t>
  </si>
  <si>
    <t>Bracknell</t>
  </si>
  <si>
    <t>Ilford North</t>
  </si>
  <si>
    <t>Islington</t>
  </si>
  <si>
    <t>Bracknell CC</t>
  </si>
  <si>
    <t>Kensington and Chelsea</t>
  </si>
  <si>
    <t>Kenton</t>
  </si>
  <si>
    <t>Kingston and Surbiton</t>
  </si>
  <si>
    <t>Lewisham and Catford</t>
  </si>
  <si>
    <t>Leytonstone and Wanstead</t>
  </si>
  <si>
    <t>Bradford East</t>
  </si>
  <si>
    <t>Merton and Wimbledon Central</t>
  </si>
  <si>
    <t>Bradford East BC</t>
  </si>
  <si>
    <t>Old Bexley and Sidcup</t>
  </si>
  <si>
    <t>Orpington</t>
  </si>
  <si>
    <t>Peckham and Lewisham West</t>
  </si>
  <si>
    <t>Poplar and Limehouse</t>
  </si>
  <si>
    <t>Bradford South</t>
  </si>
  <si>
    <t>Queen's Park and Regent's Park</t>
  </si>
  <si>
    <t>Richmond Park</t>
  </si>
  <si>
    <t>Romford</t>
  </si>
  <si>
    <t>Ruislip, Northwood and Pinner</t>
  </si>
  <si>
    <t>Bradford West</t>
  </si>
  <si>
    <t>Southall and Heston</t>
  </si>
  <si>
    <t>Bradford West BC</t>
  </si>
  <si>
    <t>Streatham and Mitcham</t>
  </si>
  <si>
    <t>Sutton and Cheam</t>
  </si>
  <si>
    <t>Tooting</t>
  </si>
  <si>
    <t>Tottenham</t>
  </si>
  <si>
    <t>Twickenham</t>
  </si>
  <si>
    <t>Walthamstow</t>
  </si>
  <si>
    <t>Wembley and Harrow on the Hill</t>
  </si>
  <si>
    <t>Willesden</t>
  </si>
  <si>
    <t>Wimbledon Common and Putney</t>
  </si>
  <si>
    <t>Brent Central</t>
  </si>
  <si>
    <t>Woolwich</t>
  </si>
  <si>
    <t>Berwick and Ashington</t>
  </si>
  <si>
    <t>Brent Central BC</t>
  </si>
  <si>
    <t>City of Durham</t>
  </si>
  <si>
    <t>Brent North</t>
  </si>
  <si>
    <t>Darlington</t>
  </si>
  <si>
    <t>Brent North BC</t>
  </si>
  <si>
    <t>Easington and Houghton</t>
  </si>
  <si>
    <t>East Durham</t>
  </si>
  <si>
    <t>Gateshead</t>
  </si>
  <si>
    <t>Brentford and Isleworth</t>
  </si>
  <si>
    <t>Hartlepool and Billingham</t>
  </si>
  <si>
    <t>Brentford and Isleworth BC</t>
  </si>
  <si>
    <t>Hexham and Morpeth</t>
  </si>
  <si>
    <t>Jarrow</t>
  </si>
  <si>
    <t>Middlesbrough North East and Redcar</t>
  </si>
  <si>
    <t>Middlesbrough South and East Cleveland</t>
  </si>
  <si>
    <t>Middlesbrough West and Stockton East</t>
  </si>
  <si>
    <t>Newcastle upon Tyne East</t>
  </si>
  <si>
    <t>Newcastle upon Tyne North West</t>
  </si>
  <si>
    <t>Bridgwater and West Somerset</t>
  </si>
  <si>
    <t>North Durham and Chester-le-Street</t>
  </si>
  <si>
    <t>North Tyneside</t>
  </si>
  <si>
    <t>South Shields</t>
  </si>
  <si>
    <t>Stockton West</t>
  </si>
  <si>
    <t>Brigg and Goole</t>
  </si>
  <si>
    <t>Sunderland Central</t>
  </si>
  <si>
    <t>Brigg and Goole CC</t>
  </si>
  <si>
    <t>Sunderland West</t>
  </si>
  <si>
    <t>Tynemouth</t>
  </si>
  <si>
    <t>West Durham and Teesdale</t>
  </si>
  <si>
    <t>Accrington</t>
  </si>
  <si>
    <t>Brighton, Kemptown</t>
  </si>
  <si>
    <t>Brighton, Kemptown BC</t>
  </si>
  <si>
    <t>Altrincham and Tatton Park</t>
  </si>
  <si>
    <t>Bebington and Heswall</t>
  </si>
  <si>
    <t>Brighton, Pavilion</t>
  </si>
  <si>
    <t>Brighton, Pavilion BC</t>
  </si>
  <si>
    <t>Blackpool North and Fleetwood</t>
  </si>
  <si>
    <t>Bristol East</t>
  </si>
  <si>
    <t>Bramhall and Poynton</t>
  </si>
  <si>
    <t>Burnley</t>
  </si>
  <si>
    <t>Bristol North West</t>
  </si>
  <si>
    <t>Bury</t>
  </si>
  <si>
    <t>Carlisle</t>
  </si>
  <si>
    <t>Chorley</t>
  </si>
  <si>
    <t>City of Chester</t>
  </si>
  <si>
    <t>Bristol South</t>
  </si>
  <si>
    <t>Clitheroe and Colne</t>
  </si>
  <si>
    <t>Congleton</t>
  </si>
  <si>
    <t>Crewe and Nantwich</t>
  </si>
  <si>
    <t>Eddisbury and Northwich</t>
  </si>
  <si>
    <t>Bristol West</t>
  </si>
  <si>
    <t>Ellesmere Port and Neston</t>
  </si>
  <si>
    <t>Failsworth and Droylsden</t>
  </si>
  <si>
    <t>Farnworth</t>
  </si>
  <si>
    <t>Fylde</t>
  </si>
  <si>
    <t>Garston and Halewood</t>
  </si>
  <si>
    <t>Halton</t>
  </si>
  <si>
    <t>Broadland CC</t>
  </si>
  <si>
    <t>Knowsley</t>
  </si>
  <si>
    <t>Lancaster and Morecambe</t>
  </si>
  <si>
    <t>Leigh</t>
  </si>
  <si>
    <t>Littleborough and Saddleworth</t>
  </si>
  <si>
    <t>Liverpool Riverside</t>
  </si>
  <si>
    <t>Liverpool Wavertree</t>
  </si>
  <si>
    <t>Liverpool West Derby</t>
  </si>
  <si>
    <t>Macclesfield</t>
  </si>
  <si>
    <t>Bromsgrove</t>
  </si>
  <si>
    <t>Makerfield</t>
  </si>
  <si>
    <t>Bromsgrove CC</t>
  </si>
  <si>
    <t>Manchester Central</t>
  </si>
  <si>
    <t>Manchester Gorton</t>
  </si>
  <si>
    <t>Manchester Withington</t>
  </si>
  <si>
    <t>Marple and Hyde</t>
  </si>
  <si>
    <t>North Lancashire</t>
  </si>
  <si>
    <t>Oldham</t>
  </si>
  <si>
    <t>Penrith and Solway</t>
  </si>
  <si>
    <t>Preston</t>
  </si>
  <si>
    <t>Prestwich and Middleton</t>
  </si>
  <si>
    <t>Broxtowe</t>
  </si>
  <si>
    <t>Rochdale</t>
  </si>
  <si>
    <t>Broxtowe CC</t>
  </si>
  <si>
    <t>Rossendale and Darwen</t>
  </si>
  <si>
    <t>Salford and Eccles</t>
  </si>
  <si>
    <t>Sefton Central</t>
  </si>
  <si>
    <t>Buckingham</t>
  </si>
  <si>
    <t>South Ribble</t>
  </si>
  <si>
    <t>Buckingham CC</t>
  </si>
  <si>
    <t>Southport</t>
  </si>
  <si>
    <t>St Helens North</t>
  </si>
  <si>
    <t>St Helens South and Whiston</t>
  </si>
  <si>
    <t>Burnley BC</t>
  </si>
  <si>
    <t>Stockport North and Denton</t>
  </si>
  <si>
    <t>Stockport South and Cheadle</t>
  </si>
  <si>
    <t>Stretford and Urmston</t>
  </si>
  <si>
    <t>Burton</t>
  </si>
  <si>
    <t>Wallasey</t>
  </si>
  <si>
    <t>Warrington North</t>
  </si>
  <si>
    <t>Warrington South</t>
  </si>
  <si>
    <t>Weaver Vale</t>
  </si>
  <si>
    <t>West Lancashire</t>
  </si>
  <si>
    <t>Bury North</t>
  </si>
  <si>
    <t>Westmorland and Lonsdale</t>
  </si>
  <si>
    <t>Bury North BC</t>
  </si>
  <si>
    <t>Wigan</t>
  </si>
  <si>
    <t>Workington and Whitehaven</t>
  </si>
  <si>
    <t>Worsley and Eccles South</t>
  </si>
  <si>
    <t>Wythenshawe and Sale East</t>
  </si>
  <si>
    <t>Bury South</t>
  </si>
  <si>
    <t>Bury South BC</t>
  </si>
  <si>
    <t>Banbury and Bicester</t>
  </si>
  <si>
    <t>Calder Valley</t>
  </si>
  <si>
    <t>Calder Valley CC</t>
  </si>
  <si>
    <t>Brighton Central and Hove</t>
  </si>
  <si>
    <t>Camberwell and Peckham</t>
  </si>
  <si>
    <t>Brighton East and Newhaven</t>
  </si>
  <si>
    <t>Brighton North</t>
  </si>
  <si>
    <t>Canterbury and Faversham</t>
  </si>
  <si>
    <t>Chatham and The Mallings</t>
  </si>
  <si>
    <t>Camborne and Redruth</t>
  </si>
  <si>
    <t>Camborne and Redruth CC</t>
  </si>
  <si>
    <t>Chesham and Amersham</t>
  </si>
  <si>
    <t>Chichester</t>
  </si>
  <si>
    <t>Crawley</t>
  </si>
  <si>
    <t>Dartford</t>
  </si>
  <si>
    <t>Dover</t>
  </si>
  <si>
    <t>East Hampshire</t>
  </si>
  <si>
    <t>East Surrey</t>
  </si>
  <si>
    <t>Cannock Chase</t>
  </si>
  <si>
    <t>East Worthing and Shoreham</t>
  </si>
  <si>
    <t>Eastbourne</t>
  </si>
  <si>
    <t>Eastleigh</t>
  </si>
  <si>
    <t>Epsom and Ewell</t>
  </si>
  <si>
    <t>Canterbury</t>
  </si>
  <si>
    <t>Esher and Walton</t>
  </si>
  <si>
    <t>Canterbury CC</t>
  </si>
  <si>
    <t>Fareham</t>
  </si>
  <si>
    <t>Folkestone and Hythe</t>
  </si>
  <si>
    <t>Gillingham and Rainham</t>
  </si>
  <si>
    <t>Gosport</t>
  </si>
  <si>
    <t>Gravesham</t>
  </si>
  <si>
    <t>Guildford</t>
  </si>
  <si>
    <t>Hastings and Rye</t>
  </si>
  <si>
    <t>Havant</t>
  </si>
  <si>
    <t>Henley and Thame</t>
  </si>
  <si>
    <t>High Weald</t>
  </si>
  <si>
    <t>Horsham</t>
  </si>
  <si>
    <t>Isle of Wight East</t>
  </si>
  <si>
    <t>Isle of Wight West</t>
  </si>
  <si>
    <t>Lewes and Uckfield</t>
  </si>
  <si>
    <t>Maidenhead</t>
  </si>
  <si>
    <t>Maidstone</t>
  </si>
  <si>
    <t>Mid Sussex</t>
  </si>
  <si>
    <t>Central Devon</t>
  </si>
  <si>
    <t>Milton Keynes Bletchley</t>
  </si>
  <si>
    <t>Milton Keynes Newport Pagnell</t>
  </si>
  <si>
    <t>Central Suffolk and North Ipswich CC</t>
  </si>
  <si>
    <t>Mole Valley</t>
  </si>
  <si>
    <t>New Forest East</t>
  </si>
  <si>
    <t>New Forest West</t>
  </si>
  <si>
    <t>Newbury</t>
  </si>
  <si>
    <t>North East Hampshire</t>
  </si>
  <si>
    <t>North Kent Coastal</t>
  </si>
  <si>
    <t>North West Hampshire</t>
  </si>
  <si>
    <t>Oxford East</t>
  </si>
  <si>
    <t>Oxford West and Abingdon</t>
  </si>
  <si>
    <t>Portsmouth North</t>
  </si>
  <si>
    <t>Portsmouth South</t>
  </si>
  <si>
    <t>Chatham and Aylesford</t>
  </si>
  <si>
    <t>Reading East</t>
  </si>
  <si>
    <t>Chatham and Aylesford CC</t>
  </si>
  <si>
    <t>Reading West</t>
  </si>
  <si>
    <t>Reigate</t>
  </si>
  <si>
    <t>Rochester and Strood</t>
  </si>
  <si>
    <t>Runnymede and Weybridge</t>
  </si>
  <si>
    <t>Cheadle</t>
  </si>
  <si>
    <t>Sevenoaks</t>
  </si>
  <si>
    <t>Cheadle BC</t>
  </si>
  <si>
    <t>Sittingbourne and Sheppey</t>
  </si>
  <si>
    <t>Slough</t>
  </si>
  <si>
    <t>South West Surrey</t>
  </si>
  <si>
    <t>Southampton Itchen</t>
  </si>
  <si>
    <t>Southampton Test</t>
  </si>
  <si>
    <t>Spelthorne</t>
  </si>
  <si>
    <t>Surrey Heath</t>
  </si>
  <si>
    <t>Test Valley</t>
  </si>
  <si>
    <t>Chelsea and Fulham</t>
  </si>
  <si>
    <t>Thanet East</t>
  </si>
  <si>
    <t>Chelsea and Fulham BC</t>
  </si>
  <si>
    <t>Tonbridge and The Weald</t>
  </si>
  <si>
    <t>Tunbridge Wells</t>
  </si>
  <si>
    <t>Wantage</t>
  </si>
  <si>
    <t>Winchester</t>
  </si>
  <si>
    <t>Cheltenham</t>
  </si>
  <si>
    <t>Windsor</t>
  </si>
  <si>
    <t>Witney</t>
  </si>
  <si>
    <t>Woking</t>
  </si>
  <si>
    <t>Wokingham</t>
  </si>
  <si>
    <t>Worthing West</t>
  </si>
  <si>
    <t>Wycombe</t>
  </si>
  <si>
    <t>Bideford, Bude and Launceston</t>
  </si>
  <si>
    <t>Blandford and Wimborne</t>
  </si>
  <si>
    <t>Bodmin and St Austell</t>
  </si>
  <si>
    <t>Bournemouth North and Christchurch</t>
  </si>
  <si>
    <t>Bournemouth South</t>
  </si>
  <si>
    <t>Broadstone, Ferndown and Kinson</t>
  </si>
  <si>
    <t>Chippenham</t>
  </si>
  <si>
    <t>Devizes</t>
  </si>
  <si>
    <t>Dursley, Thornbury and Yate</t>
  </si>
  <si>
    <t>Chippenham CC</t>
  </si>
  <si>
    <t>East Devon</t>
  </si>
  <si>
    <t>Exeter</t>
  </si>
  <si>
    <t>Falmouth and Camborne</t>
  </si>
  <si>
    <t>Filton and Bradley Stoke</t>
  </si>
  <si>
    <t>Chipping Barnet</t>
  </si>
  <si>
    <t>Gloucester</t>
  </si>
  <si>
    <t>Chipping Barnet BC</t>
  </si>
  <si>
    <t>Kingswood</t>
  </si>
  <si>
    <t>Newton Abbot</t>
  </si>
  <si>
    <t>North Devon</t>
  </si>
  <si>
    <t>North East Somerset</t>
  </si>
  <si>
    <t>North Somerset</t>
  </si>
  <si>
    <t>North Swindon</t>
  </si>
  <si>
    <t>Plymouth North</t>
  </si>
  <si>
    <t>Christchurch</t>
  </si>
  <si>
    <t>Plymouth South</t>
  </si>
  <si>
    <t>Poole</t>
  </si>
  <si>
    <t>Salisbury</t>
  </si>
  <si>
    <t>Somerton and Frome</t>
  </si>
  <si>
    <t>South Dorset</t>
  </si>
  <si>
    <t>South East Cornwall</t>
  </si>
  <si>
    <t>South Swindon</t>
  </si>
  <si>
    <t>St Ives</t>
  </si>
  <si>
    <t>Stroud</t>
  </si>
  <si>
    <t>Taunton Deane</t>
  </si>
  <si>
    <t>Tavistock and Ivybridge</t>
  </si>
  <si>
    <t>Tewkesbury</t>
  </si>
  <si>
    <t>City of Durham CC</t>
  </si>
  <si>
    <t>The Cotswolds</t>
  </si>
  <si>
    <t>Tiverton and Honiton</t>
  </si>
  <si>
    <t>Torbay</t>
  </si>
  <si>
    <t>Totnes</t>
  </si>
  <si>
    <t>Clacton</t>
  </si>
  <si>
    <t>Clacton CC</t>
  </si>
  <si>
    <t>Trowbridge</t>
  </si>
  <si>
    <t>Truro and Newquay</t>
  </si>
  <si>
    <t>Warminster and Shaftesbury</t>
  </si>
  <si>
    <t>Wells</t>
  </si>
  <si>
    <t>Cleethorpes</t>
  </si>
  <si>
    <t>West Dorset</t>
  </si>
  <si>
    <t>West Gloucestershire</t>
  </si>
  <si>
    <t>Weston-super-Mare</t>
  </si>
  <si>
    <t>Yeovil</t>
  </si>
  <si>
    <t>Aldridge, Brownhills and Bloxwich</t>
  </si>
  <si>
    <t>Birmingham Brandwood</t>
  </si>
  <si>
    <t>Cleethorpes CC</t>
  </si>
  <si>
    <t>Birmingham Edgbaston</t>
  </si>
  <si>
    <t>Birmingham Erdington</t>
  </si>
  <si>
    <t>Birmingham Hodge Hill</t>
  </si>
  <si>
    <t>Birmingham Ladywood</t>
  </si>
  <si>
    <t>Birmingham Northfield</t>
  </si>
  <si>
    <t>Birmingham Perry Barr</t>
  </si>
  <si>
    <t>Birmingham Selly Oak and Halesowen</t>
  </si>
  <si>
    <t>Birmingham Yardley</t>
  </si>
  <si>
    <t>Bridgnorth, Wellington and The Wrekin</t>
  </si>
  <si>
    <t>Bromsgrove and Droitwich</t>
  </si>
  <si>
    <t>Chelmsley Wood and Solihull North</t>
  </si>
  <si>
    <t>Colne Valley</t>
  </si>
  <si>
    <t>Coventry North East</t>
  </si>
  <si>
    <t>Colne Valley CC</t>
  </si>
  <si>
    <t>Coventry South</t>
  </si>
  <si>
    <t>Coventry West and Meriden</t>
  </si>
  <si>
    <t>Dudley East and Tipton</t>
  </si>
  <si>
    <t>Dudley West</t>
  </si>
  <si>
    <t>Evesham and South Warwickshire</t>
  </si>
  <si>
    <t>Hereford and South Herefordshire</t>
  </si>
  <si>
    <t>Kenilworth and Leamington</t>
  </si>
  <si>
    <t>Lichfield</t>
  </si>
  <si>
    <t>Ludlow and Leominster</t>
  </si>
  <si>
    <t>Copeland</t>
  </si>
  <si>
    <t>Malvern and Ledbury</t>
  </si>
  <si>
    <t>Copeland CC</t>
  </si>
  <si>
    <t>Newcastle-under-Lyme</t>
  </si>
  <si>
    <t>North Shropshire</t>
  </si>
  <si>
    <t>North Warwickshire</t>
  </si>
  <si>
    <t>Nuneaton</t>
  </si>
  <si>
    <t>Corby CC</t>
  </si>
  <si>
    <t>Redditch</t>
  </si>
  <si>
    <t>Rugby and Southam</t>
  </si>
  <si>
    <t>Shirley and Solihull South</t>
  </si>
  <si>
    <t>Shrewsbury</t>
  </si>
  <si>
    <t>Coventry North East BC</t>
  </si>
  <si>
    <t>South Staffordshire</t>
  </si>
  <si>
    <t>Stafford</t>
  </si>
  <si>
    <t>Staffordshire Moorlands</t>
  </si>
  <si>
    <t>Stoke-on-Trent North</t>
  </si>
  <si>
    <t>Coventry North West</t>
  </si>
  <si>
    <t>Stoke-on-Trent South</t>
  </si>
  <si>
    <t>Stourbridge</t>
  </si>
  <si>
    <t>Sutton Coldfield</t>
  </si>
  <si>
    <t>Tamworth</t>
  </si>
  <si>
    <t>Telford</t>
  </si>
  <si>
    <t>Walsall Central</t>
  </si>
  <si>
    <t>Coventry South BC</t>
  </si>
  <si>
    <t>Warley</t>
  </si>
  <si>
    <t>Warwick and Stratford-on-Avon</t>
  </si>
  <si>
    <t>Wednesfield and Willenhall</t>
  </si>
  <si>
    <t>West Bromwich</t>
  </si>
  <si>
    <t>West Staffordshire</t>
  </si>
  <si>
    <t>Wolverhampton South and Coseley</t>
  </si>
  <si>
    <t>Wolverhampton West</t>
  </si>
  <si>
    <t>Worcester</t>
  </si>
  <si>
    <t>Wyre Forest</t>
  </si>
  <si>
    <t>Barnsley East and Hemsworth</t>
  </si>
  <si>
    <t>Batley and Morley</t>
  </si>
  <si>
    <t>Croydon Central BC</t>
  </si>
  <si>
    <t>Dewsbury</t>
  </si>
  <si>
    <t>Doncaster Central</t>
  </si>
  <si>
    <t>Doncaster East</t>
  </si>
  <si>
    <t>Croydon North BC</t>
  </si>
  <si>
    <t>Doncaster West</t>
  </si>
  <si>
    <t>East Yorkshire</t>
  </si>
  <si>
    <t>Elmet and Rothwell</t>
  </si>
  <si>
    <t>Goole</t>
  </si>
  <si>
    <t>Croydon South BC</t>
  </si>
  <si>
    <t>Grimsby North and Barton</t>
  </si>
  <si>
    <t>Grimsby South and Cleethorpes</t>
  </si>
  <si>
    <t>Halifax</t>
  </si>
  <si>
    <t>Harrogate and Knaresborough</t>
  </si>
  <si>
    <t>Huddersfield</t>
  </si>
  <si>
    <t>Keighley</t>
  </si>
  <si>
    <t>Kingston upon Hull Central</t>
  </si>
  <si>
    <t>Kingston upon Hull East</t>
  </si>
  <si>
    <t>Kingston upon Hull West and Haltemprice</t>
  </si>
  <si>
    <t>Leeds Central</t>
  </si>
  <si>
    <t>Leeds East</t>
  </si>
  <si>
    <t>Leeds North East</t>
  </si>
  <si>
    <t>Leeds North West</t>
  </si>
  <si>
    <t>Normanton, Castleford and Outwood</t>
  </si>
  <si>
    <t>Pontefract</t>
  </si>
  <si>
    <t>Pudsey</t>
  </si>
  <si>
    <t>Richmond (Yorks)</t>
  </si>
  <si>
    <t>Rother Valley</t>
  </si>
  <si>
    <t>Rotherham</t>
  </si>
  <si>
    <t>Daventry</t>
  </si>
  <si>
    <t>Daventry CC</t>
  </si>
  <si>
    <t>Scarborough and Whitby</t>
  </si>
  <si>
    <t>Scunthorpe</t>
  </si>
  <si>
    <t>Selby and Ainsty</t>
  </si>
  <si>
    <t>Sheffield Central and West</t>
  </si>
  <si>
    <t>Denton and Reddish</t>
  </si>
  <si>
    <t>Sheffield East</t>
  </si>
  <si>
    <t>Denton and Reddish BC</t>
  </si>
  <si>
    <t>Sheffield Hallam and Stocksbridge</t>
  </si>
  <si>
    <t>Sheffield North and Ecclesfield</t>
  </si>
  <si>
    <t>Sheffield South</t>
  </si>
  <si>
    <t>Shipley</t>
  </si>
  <si>
    <t>Derby North BC</t>
  </si>
  <si>
    <t>Skipton and Ripon</t>
  </si>
  <si>
    <t>Spen</t>
  </si>
  <si>
    <t>Thirsk and Malton</t>
  </si>
  <si>
    <t>Wakefield</t>
  </si>
  <si>
    <t>Wentworth and Dearne</t>
  </si>
  <si>
    <t>Derby South BC</t>
  </si>
  <si>
    <t>York Central</t>
  </si>
  <si>
    <t>York Outer</t>
  </si>
  <si>
    <t>Total</t>
  </si>
  <si>
    <t>Devizes CC</t>
  </si>
  <si>
    <t>Don Valley</t>
  </si>
  <si>
    <t>Doncaster North</t>
  </si>
  <si>
    <t>Dover CC</t>
  </si>
  <si>
    <t>Dudley North</t>
  </si>
  <si>
    <t>Dudley North BC</t>
  </si>
  <si>
    <t>Dudley South</t>
  </si>
  <si>
    <t>Dudley South BC</t>
  </si>
  <si>
    <t>Dulwich and West Norwood BC</t>
  </si>
  <si>
    <t>Ealing Central and Acton</t>
  </si>
  <si>
    <t>Ealing North BC</t>
  </si>
  <si>
    <t>Ealing, Southall</t>
  </si>
  <si>
    <t>Ealing, Southall BC</t>
  </si>
  <si>
    <t>Easington</t>
  </si>
  <si>
    <t>Easington CC</t>
  </si>
  <si>
    <t>List of revised proposal constituencies by region</t>
  </si>
  <si>
    <t>Number of consultation responses received during 2018 Boundary Review</t>
  </si>
  <si>
    <t xml:space="preserve">Basildon and East Thurrock </t>
  </si>
  <si>
    <t>East Worthing and Shoreham CC</t>
  </si>
  <si>
    <t>Number of written public responses to initial proposals consultation</t>
  </si>
  <si>
    <t xml:space="preserve">Bedford </t>
  </si>
  <si>
    <t>Eddisbury</t>
  </si>
  <si>
    <t xml:space="preserve">Billericay </t>
  </si>
  <si>
    <t xml:space="preserve">Braintree </t>
  </si>
  <si>
    <t xml:space="preserve">Brentwood and Ongar </t>
  </si>
  <si>
    <t xml:space="preserve">Broadland </t>
  </si>
  <si>
    <t xml:space="preserve">Broxbourne </t>
  </si>
  <si>
    <t>Number of speakers at public hearings providing oral representations</t>
  </si>
  <si>
    <t xml:space="preserve">Bury St. Edmunds </t>
  </si>
  <si>
    <t xml:space="preserve">Cambridge </t>
  </si>
  <si>
    <t xml:space="preserve">Castle Point </t>
  </si>
  <si>
    <t xml:space="preserve">Central Suffolk and North Ipswich </t>
  </si>
  <si>
    <t xml:space="preserve">Chelmsford </t>
  </si>
  <si>
    <t xml:space="preserve">Colchester </t>
  </si>
  <si>
    <t>Number of written responses to secondary consultation</t>
  </si>
  <si>
    <t xml:space="preserve">Epping Forest </t>
  </si>
  <si>
    <t>Numver of written responses to revised proposals consultaiton</t>
  </si>
  <si>
    <t xml:space="preserve">Great Yarmouth </t>
  </si>
  <si>
    <t xml:space="preserve">Harlow </t>
  </si>
  <si>
    <t xml:space="preserve">Harwich and Clacton </t>
  </si>
  <si>
    <t xml:space="preserve">Hemel Hempstead </t>
  </si>
  <si>
    <t xml:space="preserve">Hertford and Stortford </t>
  </si>
  <si>
    <t>Total responses</t>
  </si>
  <si>
    <t xml:space="preserve">Hertsmere </t>
  </si>
  <si>
    <t>Eltham BC</t>
  </si>
  <si>
    <t xml:space="preserve">Hitchin and Harpenden </t>
  </si>
  <si>
    <t xml:space="preserve">Huntingdon and St. Neots </t>
  </si>
  <si>
    <t>Enfield North</t>
  </si>
  <si>
    <t xml:space="preserve">Ipswich </t>
  </si>
  <si>
    <t>Enfield North BC</t>
  </si>
  <si>
    <t xml:space="preserve">Letchworth and Royston </t>
  </si>
  <si>
    <t xml:space="preserve">Luton North and Houghton Regis </t>
  </si>
  <si>
    <t>Enfield, Southgate</t>
  </si>
  <si>
    <t>Enfield, Southgate BC</t>
  </si>
  <si>
    <t xml:space="preserve">Luton South </t>
  </si>
  <si>
    <t xml:space="preserve">Mid Bedfordshire </t>
  </si>
  <si>
    <t xml:space="preserve">Mid Norfolk </t>
  </si>
  <si>
    <t xml:space="preserve">North East Bedfordshire </t>
  </si>
  <si>
    <t xml:space="preserve">North East Cambridgeshire </t>
  </si>
  <si>
    <t xml:space="preserve">North East Essex </t>
  </si>
  <si>
    <t xml:space="preserve">North Norfolk </t>
  </si>
  <si>
    <t xml:space="preserve">North West Cambridgeshire </t>
  </si>
  <si>
    <t xml:space="preserve">North West Norfolk </t>
  </si>
  <si>
    <t xml:space="preserve">Norwich North </t>
  </si>
  <si>
    <t xml:space="preserve">Norwich South </t>
  </si>
  <si>
    <t xml:space="preserve">Peterborough </t>
  </si>
  <si>
    <t xml:space="preserve">Rayleigh and Wickford </t>
  </si>
  <si>
    <t xml:space="preserve">Rochford and Southend East </t>
  </si>
  <si>
    <t xml:space="preserve">Saffron Walden </t>
  </si>
  <si>
    <t>Erith and Thamesmead</t>
  </si>
  <si>
    <t>Erith and Thamesmead BC</t>
  </si>
  <si>
    <t xml:space="preserve">Southend West and Hadleigh </t>
  </si>
  <si>
    <t xml:space="preserve">South Cambridgeshire </t>
  </si>
  <si>
    <t xml:space="preserve">South East Cambridgeshire </t>
  </si>
  <si>
    <t xml:space="preserve">South Norfolk </t>
  </si>
  <si>
    <t xml:space="preserve">South Suffolk </t>
  </si>
  <si>
    <t xml:space="preserve">South West Bedfordshire </t>
  </si>
  <si>
    <t>Fareham CC</t>
  </si>
  <si>
    <t xml:space="preserve">South West Hertfordshire </t>
  </si>
  <si>
    <t xml:space="preserve">St. Albans </t>
  </si>
  <si>
    <t xml:space="preserve">Stevenage </t>
  </si>
  <si>
    <t>Faversham and Mid Kent</t>
  </si>
  <si>
    <t xml:space="preserve">Suffolk Coastal </t>
  </si>
  <si>
    <t>Faversham and Mid Kent CC</t>
  </si>
  <si>
    <t xml:space="preserve">Thetford and Downham Market </t>
  </si>
  <si>
    <t xml:space="preserve">Thurrock </t>
  </si>
  <si>
    <t xml:space="preserve">Watford </t>
  </si>
  <si>
    <t xml:space="preserve">Waveney </t>
  </si>
  <si>
    <t>Feltham and Heston</t>
  </si>
  <si>
    <t xml:space="preserve">Welwyn Hatfield </t>
  </si>
  <si>
    <t>Feltham and Heston BC</t>
  </si>
  <si>
    <t xml:space="preserve">West Suffolk </t>
  </si>
  <si>
    <t xml:space="preserve">Witham and Maldon </t>
  </si>
  <si>
    <t xml:space="preserve">Amber Valley </t>
  </si>
  <si>
    <t>Finchley and Golders Green</t>
  </si>
  <si>
    <t>Finchley and Golders Green BC</t>
  </si>
  <si>
    <t xml:space="preserve">Ashfield </t>
  </si>
  <si>
    <t xml:space="preserve">Bassetlaw </t>
  </si>
  <si>
    <t xml:space="preserve">Bolsover </t>
  </si>
  <si>
    <t xml:space="preserve">Boston and Skegness </t>
  </si>
  <si>
    <t xml:space="preserve">Bosworth </t>
  </si>
  <si>
    <t>Forest of Dean</t>
  </si>
  <si>
    <t xml:space="preserve">Broxtowe and Hucknall </t>
  </si>
  <si>
    <t xml:space="preserve">Charnwood </t>
  </si>
  <si>
    <t xml:space="preserve">Chesterfield </t>
  </si>
  <si>
    <t xml:space="preserve">Corby and East Northamptonshire </t>
  </si>
  <si>
    <t xml:space="preserve">Daventry and Lutterworth </t>
  </si>
  <si>
    <t xml:space="preserve">Derby East </t>
  </si>
  <si>
    <t xml:space="preserve">Derby West </t>
  </si>
  <si>
    <t xml:space="preserve">Derbyshire Dales </t>
  </si>
  <si>
    <t xml:space="preserve">Erewash </t>
  </si>
  <si>
    <t xml:space="preserve">Gainsborough </t>
  </si>
  <si>
    <t xml:space="preserve">Grantham and Stamford </t>
  </si>
  <si>
    <t xml:space="preserve">Harborough </t>
  </si>
  <si>
    <t xml:space="preserve">High Peak </t>
  </si>
  <si>
    <t xml:space="preserve">Kettering </t>
  </si>
  <si>
    <t xml:space="preserve">Leicester East </t>
  </si>
  <si>
    <t xml:space="preserve">Leicester South </t>
  </si>
  <si>
    <t xml:space="preserve">Leicester West </t>
  </si>
  <si>
    <t xml:space="preserve">Lincoln </t>
  </si>
  <si>
    <t xml:space="preserve">Loughborough and South Rushcliffe </t>
  </si>
  <si>
    <t xml:space="preserve">Louth and Horncastle </t>
  </si>
  <si>
    <t xml:space="preserve">Mansfield </t>
  </si>
  <si>
    <t>Gedling</t>
  </si>
  <si>
    <t xml:space="preserve">Newark </t>
  </si>
  <si>
    <t>Gedling CC</t>
  </si>
  <si>
    <t xml:space="preserve">North East Derbyshire </t>
  </si>
  <si>
    <t xml:space="preserve">North Rushcliffe </t>
  </si>
  <si>
    <t xml:space="preserve">North West Leicestershire </t>
  </si>
  <si>
    <t xml:space="preserve">Northampton North </t>
  </si>
  <si>
    <t xml:space="preserve">Northampton South </t>
  </si>
  <si>
    <t xml:space="preserve">Nottingham East and Carlton </t>
  </si>
  <si>
    <t xml:space="preserve">Nottingham North </t>
  </si>
  <si>
    <t xml:space="preserve">Nottingham South and Beeston </t>
  </si>
  <si>
    <t xml:space="preserve">Rutland and Melton </t>
  </si>
  <si>
    <t xml:space="preserve">Sherwood </t>
  </si>
  <si>
    <t xml:space="preserve">Sleaford </t>
  </si>
  <si>
    <t xml:space="preserve">South Derbyshire </t>
  </si>
  <si>
    <t xml:space="preserve">South Holland and The Deepings </t>
  </si>
  <si>
    <t xml:space="preserve">South Leicestershire </t>
  </si>
  <si>
    <t xml:space="preserve">South Northamptonshire </t>
  </si>
  <si>
    <t xml:space="preserve">Wellingborough </t>
  </si>
  <si>
    <t xml:space="preserve">Barking and Beckton </t>
  </si>
  <si>
    <t>Great Grimsby</t>
  </si>
  <si>
    <t>Great Grimsby BC</t>
  </si>
  <si>
    <t>Greenwich and Woolwich</t>
  </si>
  <si>
    <t>Greenwich and Woolwich BC</t>
  </si>
  <si>
    <t>Hackney North and Stoke Newington</t>
  </si>
  <si>
    <t>Hackney North and Stoke Newington BC</t>
  </si>
  <si>
    <t xml:space="preserve">Battersea and Clapham </t>
  </si>
  <si>
    <t xml:space="preserve">Beckenham </t>
  </si>
  <si>
    <t>Hackney South and Shoreditch</t>
  </si>
  <si>
    <t xml:space="preserve">Bermondsey and Old Southwark </t>
  </si>
  <si>
    <t>Hackney South and Shoreditch BC</t>
  </si>
  <si>
    <t xml:space="preserve">Bexley and Sidcup </t>
  </si>
  <si>
    <t xml:space="preserve">Brixton and Vauxhall </t>
  </si>
  <si>
    <t xml:space="preserve">Bromley and Chislehurst </t>
  </si>
  <si>
    <t xml:space="preserve">Camberwell and Peckham </t>
  </si>
  <si>
    <t>Halesowen and Rowley Regis</t>
  </si>
  <si>
    <t xml:space="preserve">Camden and St. Pancras </t>
  </si>
  <si>
    <t xml:space="preserve">Carshalton and Wallington </t>
  </si>
  <si>
    <t xml:space="preserve">Chingford and Woodford </t>
  </si>
  <si>
    <t xml:space="preserve">Chipping Barnet </t>
  </si>
  <si>
    <t xml:space="preserve">Cities of London and Westminster </t>
  </si>
  <si>
    <t xml:space="preserve">Croydon South East </t>
  </si>
  <si>
    <t xml:space="preserve">Croydon South West </t>
  </si>
  <si>
    <t xml:space="preserve">Dagenham and Rainham </t>
  </si>
  <si>
    <t xml:space="preserve">Dulwich and Sydenham </t>
  </si>
  <si>
    <t xml:space="preserve">Ealing and Acton </t>
  </si>
  <si>
    <t xml:space="preserve">East Ham </t>
  </si>
  <si>
    <t xml:space="preserve">Edmonton </t>
  </si>
  <si>
    <t>Halifax BC</t>
  </si>
  <si>
    <t xml:space="preserve">Eltham and Welling </t>
  </si>
  <si>
    <t xml:space="preserve">Enfield </t>
  </si>
  <si>
    <t xml:space="preserve">Erith and Crayford </t>
  </si>
  <si>
    <t xml:space="preserve">Feltham and Hounslow </t>
  </si>
  <si>
    <t>Haltemprice and Howden</t>
  </si>
  <si>
    <t>Haltemprice and Howden CC</t>
  </si>
  <si>
    <t xml:space="preserve">Finsbury Park and Stoke Newington </t>
  </si>
  <si>
    <t xml:space="preserve">Greenford and Sudbury </t>
  </si>
  <si>
    <t xml:space="preserve">Greenwich and Deptford </t>
  </si>
  <si>
    <t xml:space="preserve">Hackney Central </t>
  </si>
  <si>
    <t xml:space="preserve">Hammersmith and Fulham </t>
  </si>
  <si>
    <t xml:space="preserve">Hampstead  </t>
  </si>
  <si>
    <t>Halton CC</t>
  </si>
  <si>
    <t xml:space="preserve">Harrow North </t>
  </si>
  <si>
    <t xml:space="preserve">Harrow South and Kenton </t>
  </si>
  <si>
    <t xml:space="preserve">Hayes and Harlington </t>
  </si>
  <si>
    <t xml:space="preserve">Hendon </t>
  </si>
  <si>
    <t>Hammersmith</t>
  </si>
  <si>
    <t xml:space="preserve">Hillingdon and Uxbridge </t>
  </si>
  <si>
    <t>Hammersmith BC</t>
  </si>
  <si>
    <t xml:space="preserve">Hornchurch and Upminster </t>
  </si>
  <si>
    <t xml:space="preserve">Hornsey and Wood Green </t>
  </si>
  <si>
    <t xml:space="preserve">Ilford North and Wanstead </t>
  </si>
  <si>
    <t xml:space="preserve">Ilford South </t>
  </si>
  <si>
    <t xml:space="preserve">Isleworth, Brentford and Chiswick </t>
  </si>
  <si>
    <t>Hampstead and Kilburn</t>
  </si>
  <si>
    <t xml:space="preserve">Islington </t>
  </si>
  <si>
    <t>Hampstead and Kilburn BC</t>
  </si>
  <si>
    <t xml:space="preserve">Kensington and Chelsea </t>
  </si>
  <si>
    <t xml:space="preserve">Kilburn </t>
  </si>
  <si>
    <t xml:space="preserve">Kingston and Surbiton </t>
  </si>
  <si>
    <t xml:space="preserve">Lewisham and Catford </t>
  </si>
  <si>
    <t xml:space="preserve">Leyton and Stratford  </t>
  </si>
  <si>
    <t xml:space="preserve">Mitcham and Norbury </t>
  </si>
  <si>
    <t xml:space="preserve">Norwood and Thornton Heath </t>
  </si>
  <si>
    <t xml:space="preserve">Orpington </t>
  </si>
  <si>
    <t xml:space="preserve">Poplar and Canning Town </t>
  </si>
  <si>
    <t xml:space="preserve">Richmond Park </t>
  </si>
  <si>
    <t xml:space="preserve">Romford </t>
  </si>
  <si>
    <t>Harborough CC</t>
  </si>
  <si>
    <t xml:space="preserve">Ruislip, Northwood and Pinner </t>
  </si>
  <si>
    <t xml:space="preserve">Shoreditch and Bethnal Green </t>
  </si>
  <si>
    <t xml:space="preserve">Southall and Heston </t>
  </si>
  <si>
    <t xml:space="preserve">Stepney and Bow </t>
  </si>
  <si>
    <t xml:space="preserve">Streatham and Brixton South </t>
  </si>
  <si>
    <t xml:space="preserve">Sutton and Cheam </t>
  </si>
  <si>
    <t xml:space="preserve">Tooting </t>
  </si>
  <si>
    <t xml:space="preserve">Tottenham </t>
  </si>
  <si>
    <t xml:space="preserve">Twickenham </t>
  </si>
  <si>
    <t xml:space="preserve">Walthamstow </t>
  </si>
  <si>
    <t xml:space="preserve">Wandsworth and Putney </t>
  </si>
  <si>
    <t>Harrow East</t>
  </si>
  <si>
    <t xml:space="preserve">Wembley </t>
  </si>
  <si>
    <t>Harrow East BC</t>
  </si>
  <si>
    <t xml:space="preserve">Willesden and Shepherd's Bush </t>
  </si>
  <si>
    <t xml:space="preserve">Wimbledon </t>
  </si>
  <si>
    <t xml:space="preserve">Woolwich </t>
  </si>
  <si>
    <t>Harrow West</t>
  </si>
  <si>
    <t xml:space="preserve">Berwick and Morpeth </t>
  </si>
  <si>
    <t>Harrow West BC</t>
  </si>
  <si>
    <t xml:space="preserve">Billingham and Sedgefield </t>
  </si>
  <si>
    <t xml:space="preserve">Bishop Auckland </t>
  </si>
  <si>
    <t xml:space="preserve">Blaydon </t>
  </si>
  <si>
    <t xml:space="preserve">Blyth and Ashington </t>
  </si>
  <si>
    <t>Hartlepool</t>
  </si>
  <si>
    <t xml:space="preserve">City of Durham and Easington </t>
  </si>
  <si>
    <t>Hartlepool BC</t>
  </si>
  <si>
    <t xml:space="preserve">Darlington </t>
  </si>
  <si>
    <t xml:space="preserve">Gateshead West </t>
  </si>
  <si>
    <t xml:space="preserve">Hartlepool </t>
  </si>
  <si>
    <t xml:space="preserve">Hexham and Cramlington </t>
  </si>
  <si>
    <t>Harwich and North Essex</t>
  </si>
  <si>
    <t xml:space="preserve">Houghton and Seaham </t>
  </si>
  <si>
    <t>Harwich and North Essex CC</t>
  </si>
  <si>
    <t xml:space="preserve">Jarrow </t>
  </si>
  <si>
    <t xml:space="preserve">Middlesbrough and Eston </t>
  </si>
  <si>
    <t xml:space="preserve">Middlesbrough South and Thornaby </t>
  </si>
  <si>
    <t xml:space="preserve">Newcastle upon Tyne East </t>
  </si>
  <si>
    <t xml:space="preserve">Newcastle upon Tyne North West </t>
  </si>
  <si>
    <t xml:space="preserve">North Durham and Chester-le-Street </t>
  </si>
  <si>
    <t xml:space="preserve">North Tyneside </t>
  </si>
  <si>
    <t xml:space="preserve">North West Durham </t>
  </si>
  <si>
    <t xml:space="preserve">Redcar and East Cleveland </t>
  </si>
  <si>
    <t xml:space="preserve">South Shields </t>
  </si>
  <si>
    <t xml:space="preserve">Stockton and Yarm </t>
  </si>
  <si>
    <t xml:space="preserve">Sunderland Central </t>
  </si>
  <si>
    <t xml:space="preserve">Tynemouth </t>
  </si>
  <si>
    <t xml:space="preserve">Washington and Sunderland West </t>
  </si>
  <si>
    <t xml:space="preserve">Accrington </t>
  </si>
  <si>
    <t>Hazel Grove</t>
  </si>
  <si>
    <t xml:space="preserve">Altrincham and Knutsford </t>
  </si>
  <si>
    <t>Hazel Grove CC</t>
  </si>
  <si>
    <t xml:space="preserve">Ashton-under-Lyne </t>
  </si>
  <si>
    <t xml:space="preserve">Barrow and Furness </t>
  </si>
  <si>
    <t xml:space="preserve">Bebington and Heswall </t>
  </si>
  <si>
    <t xml:space="preserve">Birkenhead </t>
  </si>
  <si>
    <t xml:space="preserve">Blackburn </t>
  </si>
  <si>
    <t xml:space="preserve">Blackley and Broughton </t>
  </si>
  <si>
    <t xml:space="preserve">Blackpool North and Fleetwood </t>
  </si>
  <si>
    <t xml:space="preserve">Blackpool South </t>
  </si>
  <si>
    <t>Hemsworth</t>
  </si>
  <si>
    <t xml:space="preserve">Bolton North East </t>
  </si>
  <si>
    <t>Hemsworth CC</t>
  </si>
  <si>
    <t xml:space="preserve">Bolton West </t>
  </si>
  <si>
    <t xml:space="preserve">Bootle </t>
  </si>
  <si>
    <t xml:space="preserve">Burnley </t>
  </si>
  <si>
    <t xml:space="preserve">Bury </t>
  </si>
  <si>
    <t xml:space="preserve">Carlisle </t>
  </si>
  <si>
    <t xml:space="preserve">Chorley </t>
  </si>
  <si>
    <t xml:space="preserve">City of Chester </t>
  </si>
  <si>
    <t xml:space="preserve">Congleton </t>
  </si>
  <si>
    <t xml:space="preserve">Crewe and Nantwich </t>
  </si>
  <si>
    <t xml:space="preserve">Eddisbury </t>
  </si>
  <si>
    <t>Henley</t>
  </si>
  <si>
    <t>Henley CC</t>
  </si>
  <si>
    <t xml:space="preserve">Ellesmere Port and Neston </t>
  </si>
  <si>
    <t xml:space="preserve">Failsworth and Droylsden </t>
  </si>
  <si>
    <t xml:space="preserve">Farnworth and Radcliffe </t>
  </si>
  <si>
    <t xml:space="preserve">Fylde </t>
  </si>
  <si>
    <t xml:space="preserve">Garston and Halewood </t>
  </si>
  <si>
    <t xml:space="preserve">Hazel Grove and Wilmslow </t>
  </si>
  <si>
    <t xml:space="preserve">Knowsley </t>
  </si>
  <si>
    <t xml:space="preserve">Lancaster and Morecambe </t>
  </si>
  <si>
    <t xml:space="preserve">Leigh </t>
  </si>
  <si>
    <t xml:space="preserve">Littleborough and Saddleworth </t>
  </si>
  <si>
    <t xml:space="preserve">Liverpool Riverside </t>
  </si>
  <si>
    <t xml:space="preserve">Liverpool Wavertree </t>
  </si>
  <si>
    <t xml:space="preserve">Liverpool West Derby </t>
  </si>
  <si>
    <t xml:space="preserve">Macclesfield </t>
  </si>
  <si>
    <t xml:space="preserve">Makerfield </t>
  </si>
  <si>
    <t xml:space="preserve">Mancheser Central </t>
  </si>
  <si>
    <t xml:space="preserve">Manchester Gorton </t>
  </si>
  <si>
    <t xml:space="preserve">Manchester Withington </t>
  </si>
  <si>
    <t xml:space="preserve">Marple and Hyde </t>
  </si>
  <si>
    <t xml:space="preserve">North Lancashire </t>
  </si>
  <si>
    <t xml:space="preserve">Oldham </t>
  </si>
  <si>
    <t>Hexham</t>
  </si>
  <si>
    <t xml:space="preserve">Pendle and Ribble Valley </t>
  </si>
  <si>
    <t>Hexham CC</t>
  </si>
  <si>
    <t xml:space="preserve">Penrith and Solway </t>
  </si>
  <si>
    <t xml:space="preserve">Preston </t>
  </si>
  <si>
    <t xml:space="preserve">Prestwich and Middleton </t>
  </si>
  <si>
    <t xml:space="preserve">Rochdale </t>
  </si>
  <si>
    <t>Heywood and Middleton</t>
  </si>
  <si>
    <t xml:space="preserve">Rossendale and Darwen </t>
  </si>
  <si>
    <t>Heywood and Middleton CC</t>
  </si>
  <si>
    <t xml:space="preserve">Salford and Eccles </t>
  </si>
  <si>
    <t xml:space="preserve">Sefton Central </t>
  </si>
  <si>
    <t xml:space="preserve">South Ribble </t>
  </si>
  <si>
    <t xml:space="preserve">Southport </t>
  </si>
  <si>
    <t xml:space="preserve">St. Helens North </t>
  </si>
  <si>
    <t xml:space="preserve">St. Helens South and Whiston </t>
  </si>
  <si>
    <t xml:space="preserve">Stockport North and Denton </t>
  </si>
  <si>
    <t xml:space="preserve">Stockport South and Cheadle </t>
  </si>
  <si>
    <t xml:space="preserve">Stretford and Urmston </t>
  </si>
  <si>
    <t xml:space="preserve">Wallasey </t>
  </si>
  <si>
    <t xml:space="preserve">Warrington North </t>
  </si>
  <si>
    <t xml:space="preserve">Warrington South </t>
  </si>
  <si>
    <t xml:space="preserve">Weaver Vale </t>
  </si>
  <si>
    <t xml:space="preserve">West Cumbria </t>
  </si>
  <si>
    <t xml:space="preserve">West Lancashire </t>
  </si>
  <si>
    <t>Holborn and St Pancras BC</t>
  </si>
  <si>
    <t xml:space="preserve">Westmorland and Lonsdale </t>
  </si>
  <si>
    <t xml:space="preserve">Widnes and Runcorn </t>
  </si>
  <si>
    <t xml:space="preserve">Wigan </t>
  </si>
  <si>
    <t xml:space="preserve">Worsley and Eccles South </t>
  </si>
  <si>
    <t xml:space="preserve">Wythenshawe and Sale East </t>
  </si>
  <si>
    <t xml:space="preserve">Abingdon and Oxford North </t>
  </si>
  <si>
    <t xml:space="preserve">Aldershot </t>
  </si>
  <si>
    <t xml:space="preserve">Arundel and South Downs </t>
  </si>
  <si>
    <t xml:space="preserve">Ashford </t>
  </si>
  <si>
    <t xml:space="preserve">Aylesbury </t>
  </si>
  <si>
    <t>Hornsey and Wood Green BC</t>
  </si>
  <si>
    <t xml:space="preserve">Banbury </t>
  </si>
  <si>
    <t xml:space="preserve">Basingstoke </t>
  </si>
  <si>
    <t xml:space="preserve">Beaconsfield </t>
  </si>
  <si>
    <t xml:space="preserve">Bexhill and Battle </t>
  </si>
  <si>
    <t xml:space="preserve">Bognor Regis and Littlehampton </t>
  </si>
  <si>
    <t xml:space="preserve">Bracknell </t>
  </si>
  <si>
    <t xml:space="preserve">Brighton Kemptown and Seahaven </t>
  </si>
  <si>
    <t xml:space="preserve">Brighton Pavilion </t>
  </si>
  <si>
    <t xml:space="preserve">Buckingham </t>
  </si>
  <si>
    <t>Houghton and Sunderland South</t>
  </si>
  <si>
    <t xml:space="preserve">Canterbury and Faversham </t>
  </si>
  <si>
    <t>Houghton and Sunderland South BC</t>
  </si>
  <si>
    <t xml:space="preserve">Chatham and The Mallings </t>
  </si>
  <si>
    <t xml:space="preserve">Chesham and Amersham </t>
  </si>
  <si>
    <t xml:space="preserve">Chichester </t>
  </si>
  <si>
    <t xml:space="preserve">Crawley </t>
  </si>
  <si>
    <t xml:space="preserve">Dartford </t>
  </si>
  <si>
    <t>Hove</t>
  </si>
  <si>
    <t xml:space="preserve">Dover and Deal </t>
  </si>
  <si>
    <t>Hove BC</t>
  </si>
  <si>
    <t xml:space="preserve">East Hampshire </t>
  </si>
  <si>
    <t xml:space="preserve">East Oxfordshire </t>
  </si>
  <si>
    <t xml:space="preserve">East Surrey </t>
  </si>
  <si>
    <t xml:space="preserve">East Thanet and Sandwich </t>
  </si>
  <si>
    <t xml:space="preserve">East Worthing and Shoreham </t>
  </si>
  <si>
    <t xml:space="preserve">Eastbourne </t>
  </si>
  <si>
    <t xml:space="preserve">Eastleigh </t>
  </si>
  <si>
    <t xml:space="preserve">Epsom and Ewell </t>
  </si>
  <si>
    <t xml:space="preserve">Esher and Walton </t>
  </si>
  <si>
    <t xml:space="preserve">Fareham </t>
  </si>
  <si>
    <t>Huntingdon CC</t>
  </si>
  <si>
    <t xml:space="preserve">Folkestone and Hythe </t>
  </si>
  <si>
    <t xml:space="preserve">Gillingham and Rainham </t>
  </si>
  <si>
    <t xml:space="preserve">Gosport </t>
  </si>
  <si>
    <t>Hyndburn</t>
  </si>
  <si>
    <t xml:space="preserve">Gravesham </t>
  </si>
  <si>
    <t>Hyndburn BC</t>
  </si>
  <si>
    <t xml:space="preserve">Guildford </t>
  </si>
  <si>
    <t xml:space="preserve">Hastings and Rye </t>
  </si>
  <si>
    <t xml:space="preserve">Havant </t>
  </si>
  <si>
    <t xml:space="preserve">Horsham </t>
  </si>
  <si>
    <t>Ilford North BC</t>
  </si>
  <si>
    <t xml:space="preserve">Hove and Regency </t>
  </si>
  <si>
    <t xml:space="preserve">Isle of Wight East </t>
  </si>
  <si>
    <t xml:space="preserve">Isle of Wight West </t>
  </si>
  <si>
    <t xml:space="preserve">Lewes and Uckfield </t>
  </si>
  <si>
    <t xml:space="preserve">Maidenhead </t>
  </si>
  <si>
    <t>Ilford South</t>
  </si>
  <si>
    <t xml:space="preserve">Maidstone </t>
  </si>
  <si>
    <t xml:space="preserve">Mid Kent and Ticehurst </t>
  </si>
  <si>
    <t xml:space="preserve">Mid Sussex </t>
  </si>
  <si>
    <t xml:space="preserve">Milton Keynes North East </t>
  </si>
  <si>
    <t xml:space="preserve">Milton Keynes South West </t>
  </si>
  <si>
    <t xml:space="preserve">Mole Valley </t>
  </si>
  <si>
    <t xml:space="preserve">New Forest East </t>
  </si>
  <si>
    <t xml:space="preserve">New Forest West </t>
  </si>
  <si>
    <t xml:space="preserve">Newbury </t>
  </si>
  <si>
    <t xml:space="preserve">North East Hampshire </t>
  </si>
  <si>
    <t>Isle of Wight</t>
  </si>
  <si>
    <t xml:space="preserve">North Kent Coastal </t>
  </si>
  <si>
    <t>Isle of Wight CC</t>
  </si>
  <si>
    <t xml:space="preserve">North West Hampshire </t>
  </si>
  <si>
    <t xml:space="preserve">Oxford </t>
  </si>
  <si>
    <t xml:space="preserve">Portsmouth North </t>
  </si>
  <si>
    <t xml:space="preserve">Portsmouth South </t>
  </si>
  <si>
    <t>Islington North</t>
  </si>
  <si>
    <t>Islington North BC</t>
  </si>
  <si>
    <t xml:space="preserve">Reading East </t>
  </si>
  <si>
    <t xml:space="preserve">Reading West </t>
  </si>
  <si>
    <t xml:space="preserve">Reigate </t>
  </si>
  <si>
    <t>Islington South and Finsbury</t>
  </si>
  <si>
    <t xml:space="preserve">Rochester and Strood </t>
  </si>
  <si>
    <t xml:space="preserve">Runnymede and Weybridge </t>
  </si>
  <si>
    <t xml:space="preserve">Sevenoaks </t>
  </si>
  <si>
    <t xml:space="preserve">Sittingbourne and Sheppey </t>
  </si>
  <si>
    <t xml:space="preserve">Slough </t>
  </si>
  <si>
    <t xml:space="preserve">South West Surrey </t>
  </si>
  <si>
    <t xml:space="preserve">Southampton Itchen </t>
  </si>
  <si>
    <t xml:space="preserve">Southampton Test </t>
  </si>
  <si>
    <t xml:space="preserve">Spelthorne </t>
  </si>
  <si>
    <t xml:space="preserve">Surrey Heath </t>
  </si>
  <si>
    <t xml:space="preserve">Test Valley </t>
  </si>
  <si>
    <t xml:space="preserve">Tonbridge </t>
  </si>
  <si>
    <t xml:space="preserve">Tunbridge Wells and Crowborough </t>
  </si>
  <si>
    <t xml:space="preserve">Wantage </t>
  </si>
  <si>
    <t xml:space="preserve">Winchester </t>
  </si>
  <si>
    <t xml:space="preserve">Windsor </t>
  </si>
  <si>
    <t>Kenilworth and Southam</t>
  </si>
  <si>
    <t xml:space="preserve">Witney </t>
  </si>
  <si>
    <t>Kenilworth and Southam CC</t>
  </si>
  <si>
    <t xml:space="preserve">Woking </t>
  </si>
  <si>
    <t xml:space="preserve">Wokingham </t>
  </si>
  <si>
    <t xml:space="preserve">Worthing West </t>
  </si>
  <si>
    <t xml:space="preserve">Wycombe </t>
  </si>
  <si>
    <t>Kensington</t>
  </si>
  <si>
    <t xml:space="preserve">Bath </t>
  </si>
  <si>
    <t>Kensington BC</t>
  </si>
  <si>
    <t xml:space="preserve">Bideford, Bude and Launceston </t>
  </si>
  <si>
    <t xml:space="preserve">Bodmin and St. Austell </t>
  </si>
  <si>
    <t xml:space="preserve">Bournemouth East </t>
  </si>
  <si>
    <t xml:space="preserve">Bournemouth West </t>
  </si>
  <si>
    <t xml:space="preserve">Bridgwater and West Somerset </t>
  </si>
  <si>
    <t xml:space="preserve">Bristol East </t>
  </si>
  <si>
    <t xml:space="preserve">Bristol North West </t>
  </si>
  <si>
    <t xml:space="preserve">Bristol South </t>
  </si>
  <si>
    <t xml:space="preserve">Bristol West </t>
  </si>
  <si>
    <t xml:space="preserve">Central Devon </t>
  </si>
  <si>
    <t xml:space="preserve">Cheltenham </t>
  </si>
  <si>
    <t xml:space="preserve">Christchurch </t>
  </si>
  <si>
    <t xml:space="preserve">Devizes </t>
  </si>
  <si>
    <t xml:space="preserve">Dursley, Thornbury and Yate </t>
  </si>
  <si>
    <t xml:space="preserve">East Devon </t>
  </si>
  <si>
    <t xml:space="preserve">Exeter </t>
  </si>
  <si>
    <t xml:space="preserve">Falmouth, Camborne and Redruth </t>
  </si>
  <si>
    <t xml:space="preserve">Filton and Bradley Stoke </t>
  </si>
  <si>
    <t xml:space="preserve">Forest of Dean </t>
  </si>
  <si>
    <t xml:space="preserve">Gloucester </t>
  </si>
  <si>
    <t xml:space="preserve">Kingswood </t>
  </si>
  <si>
    <t xml:space="preserve">Mid Dorset </t>
  </si>
  <si>
    <t xml:space="preserve">Newton Abbot </t>
  </si>
  <si>
    <t>Kingston upon Hull North</t>
  </si>
  <si>
    <t xml:space="preserve">North Devon </t>
  </si>
  <si>
    <t xml:space="preserve">North East Somerset </t>
  </si>
  <si>
    <t xml:space="preserve">North Somerset </t>
  </si>
  <si>
    <t xml:space="preserve">North Swindon </t>
  </si>
  <si>
    <t xml:space="preserve">North Wiltshire </t>
  </si>
  <si>
    <t xml:space="preserve">Plymouth Moor View </t>
  </si>
  <si>
    <t>Kingston upon Hull West and Hessle</t>
  </si>
  <si>
    <t xml:space="preserve">Plymouth Sutton and Devonport </t>
  </si>
  <si>
    <t>Kingston upon Hull West and Hessle BC</t>
  </si>
  <si>
    <t xml:space="preserve">Plympton, Tavistock and Ivybridge </t>
  </si>
  <si>
    <t xml:space="preserve">Poole </t>
  </si>
  <si>
    <t xml:space="preserve">Salisbury </t>
  </si>
  <si>
    <t xml:space="preserve">Somerton and Frome </t>
  </si>
  <si>
    <t xml:space="preserve">South Dorset </t>
  </si>
  <si>
    <t>Kingswood BC</t>
  </si>
  <si>
    <t xml:space="preserve">South East Cornwall </t>
  </si>
  <si>
    <t xml:space="preserve">South Swindon </t>
  </si>
  <si>
    <t xml:space="preserve">St. Ives </t>
  </si>
  <si>
    <t xml:space="preserve">Stroud </t>
  </si>
  <si>
    <t xml:space="preserve">Taunton Deane </t>
  </si>
  <si>
    <t xml:space="preserve">Tewkesbury </t>
  </si>
  <si>
    <t xml:space="preserve">The Cotswolds </t>
  </si>
  <si>
    <t xml:space="preserve">Tiverton and Honiton </t>
  </si>
  <si>
    <t xml:space="preserve">Torbay </t>
  </si>
  <si>
    <t xml:space="preserve">Totnes </t>
  </si>
  <si>
    <t xml:space="preserve">Truro and Newquay </t>
  </si>
  <si>
    <t xml:space="preserve">Warminster and Shaftesbury </t>
  </si>
  <si>
    <t xml:space="preserve">Wells </t>
  </si>
  <si>
    <t xml:space="preserve">West Dorset </t>
  </si>
  <si>
    <t>Lancaster and Fleetwood</t>
  </si>
  <si>
    <t xml:space="preserve">West Wiltshire </t>
  </si>
  <si>
    <t>Lancaster and Fleetwood CC</t>
  </si>
  <si>
    <t xml:space="preserve">Weston-super-Mare </t>
  </si>
  <si>
    <t xml:space="preserve">Yeovil and South Somerset </t>
  </si>
  <si>
    <t xml:space="preserve">Aldridge, Brownhills and Bloxwich </t>
  </si>
  <si>
    <t xml:space="preserve">Birmingham Brandwood </t>
  </si>
  <si>
    <t xml:space="preserve">Birmingham Edgbaston and Selly Oak </t>
  </si>
  <si>
    <t xml:space="preserve">Birmingham Erdington and Perry Barr </t>
  </si>
  <si>
    <t xml:space="preserve">Birmingham Hall Green </t>
  </si>
  <si>
    <t xml:space="preserve">Birmingham Hodge Hill </t>
  </si>
  <si>
    <t xml:space="preserve">Birmingham Ladywood </t>
  </si>
  <si>
    <t xml:space="preserve">Birmingham Northfield </t>
  </si>
  <si>
    <t xml:space="preserve">Birmingham Yardley </t>
  </si>
  <si>
    <t xml:space="preserve">Bridgnorth and The Wrekin </t>
  </si>
  <si>
    <t xml:space="preserve">Bromsgrove and Droitwich </t>
  </si>
  <si>
    <t xml:space="preserve">Burton </t>
  </si>
  <si>
    <t xml:space="preserve">Cannock Chase </t>
  </si>
  <si>
    <t xml:space="preserve">Coventry East </t>
  </si>
  <si>
    <t xml:space="preserve">Coventry North West </t>
  </si>
  <si>
    <t xml:space="preserve">Coventry South and Kenilworth </t>
  </si>
  <si>
    <t xml:space="preserve">Darlaston and Tipton </t>
  </si>
  <si>
    <t xml:space="preserve">Dudley </t>
  </si>
  <si>
    <t xml:space="preserve">Evesham </t>
  </si>
  <si>
    <t xml:space="preserve">Halesowen and Rowley Regis </t>
  </si>
  <si>
    <t xml:space="preserve">Hereford and South Herefordshire </t>
  </si>
  <si>
    <t xml:space="preserve">Lichfield </t>
  </si>
  <si>
    <t xml:space="preserve">Ludlow and Leominster </t>
  </si>
  <si>
    <t xml:space="preserve">Malvern and Ledbury </t>
  </si>
  <si>
    <t>Leeds West</t>
  </si>
  <si>
    <t xml:space="preserve">Meriden </t>
  </si>
  <si>
    <t>Leeds West BC</t>
  </si>
  <si>
    <t xml:space="preserve">Newcastle-under-Lyme </t>
  </si>
  <si>
    <t xml:space="preserve">North Shropshire </t>
  </si>
  <si>
    <t xml:space="preserve">North Warwickshire </t>
  </si>
  <si>
    <t xml:space="preserve">Nuneaton </t>
  </si>
  <si>
    <t xml:space="preserve">Redditch </t>
  </si>
  <si>
    <t xml:space="preserve">Rugby and Southam </t>
  </si>
  <si>
    <t xml:space="preserve">Shrewsbury </t>
  </si>
  <si>
    <t xml:space="preserve">Solihull </t>
  </si>
  <si>
    <t xml:space="preserve">South Staffordshire </t>
  </si>
  <si>
    <t xml:space="preserve">Stafford </t>
  </si>
  <si>
    <t xml:space="preserve">Staffordshire Moorlands </t>
  </si>
  <si>
    <t xml:space="preserve">Stoke-on-Trent Central </t>
  </si>
  <si>
    <t xml:space="preserve">Stoke-on-Trent North and Kidsgrove </t>
  </si>
  <si>
    <t xml:space="preserve">Stoke-on-Trent South and Stone </t>
  </si>
  <si>
    <t xml:space="preserve">Stourbridge </t>
  </si>
  <si>
    <t xml:space="preserve">Stratford-on-Avon </t>
  </si>
  <si>
    <t xml:space="preserve">Sutton Coldfield </t>
  </si>
  <si>
    <t xml:space="preserve">Tamworth </t>
  </si>
  <si>
    <t xml:space="preserve">Telford </t>
  </si>
  <si>
    <t xml:space="preserve">Walsall and Oscott </t>
  </si>
  <si>
    <t xml:space="preserve">Warley </t>
  </si>
  <si>
    <t xml:space="preserve">Warwick and Leamington </t>
  </si>
  <si>
    <t xml:space="preserve">West Bromwich </t>
  </si>
  <si>
    <t xml:space="preserve">Wolverhampton East and Willenhall </t>
  </si>
  <si>
    <t xml:space="preserve">Wolverhampton South and Coseley </t>
  </si>
  <si>
    <t xml:space="preserve">Wolverhampton West </t>
  </si>
  <si>
    <t xml:space="preserve">Worcester </t>
  </si>
  <si>
    <t xml:space="preserve">Wyre Forest </t>
  </si>
  <si>
    <t>Lewes</t>
  </si>
  <si>
    <t xml:space="preserve">Barnsley East and Hemsworth </t>
  </si>
  <si>
    <t>Lewes CC</t>
  </si>
  <si>
    <t>Lewisham East</t>
  </si>
  <si>
    <t xml:space="preserve">Barnsley West and Stocksbridge </t>
  </si>
  <si>
    <t>Lewisham East BC</t>
  </si>
  <si>
    <t xml:space="preserve">Batley and Morley </t>
  </si>
  <si>
    <t xml:space="preserve">Beverley and Holderness </t>
  </si>
  <si>
    <t xml:space="preserve">Bradford North </t>
  </si>
  <si>
    <t xml:space="preserve">Bradford South </t>
  </si>
  <si>
    <t>Lewisham West and Penge</t>
  </si>
  <si>
    <t xml:space="preserve">Bradford South East and Spen </t>
  </si>
  <si>
    <t>Lewisham West and Penge BC</t>
  </si>
  <si>
    <t xml:space="preserve">Colne Valley </t>
  </si>
  <si>
    <t xml:space="preserve">Dewsbury </t>
  </si>
  <si>
    <t xml:space="preserve">Don Valley </t>
  </si>
  <si>
    <t>Lewisham, Deptford</t>
  </si>
  <si>
    <t xml:space="preserve">Doncaster Central </t>
  </si>
  <si>
    <t>Lewisham, Deptford BC</t>
  </si>
  <si>
    <t xml:space="preserve">Doncaster North </t>
  </si>
  <si>
    <t xml:space="preserve">East Yorkshire </t>
  </si>
  <si>
    <t>Leyton and Wanstead</t>
  </si>
  <si>
    <t xml:space="preserve">Elmet and Rothwell </t>
  </si>
  <si>
    <t>Leyton and Wanstead BC</t>
  </si>
  <si>
    <t xml:space="preserve">Featherstone </t>
  </si>
  <si>
    <t xml:space="preserve">Goole and Axholme </t>
  </si>
  <si>
    <t xml:space="preserve">Great Grimsby North and Barton </t>
  </si>
  <si>
    <t xml:space="preserve">Great Grimsby South and Cleethorpes </t>
  </si>
  <si>
    <t xml:space="preserve">Harrogate and Knaresborough </t>
  </si>
  <si>
    <t xml:space="preserve">Huddersfield </t>
  </si>
  <si>
    <t xml:space="preserve">Keighley </t>
  </si>
  <si>
    <t xml:space="preserve">Kingston upon Hull West and Haltemprice </t>
  </si>
  <si>
    <t>Lincoln BC</t>
  </si>
  <si>
    <t xml:space="preserve">Kingston upon Hull East </t>
  </si>
  <si>
    <t>Liverpool, Riverside</t>
  </si>
  <si>
    <t>Liverpool, Riverside BC</t>
  </si>
  <si>
    <t>Liverpool, Walton</t>
  </si>
  <si>
    <t>Liverpool, Walton BC</t>
  </si>
  <si>
    <t xml:space="preserve">Kingston upon Hull North </t>
  </si>
  <si>
    <t xml:space="preserve">Leeds Central </t>
  </si>
  <si>
    <t xml:space="preserve">Leeds East </t>
  </si>
  <si>
    <t xml:space="preserve">Leeds North East </t>
  </si>
  <si>
    <t>Liverpool, Wavertree</t>
  </si>
  <si>
    <t xml:space="preserve">Leeds North West </t>
  </si>
  <si>
    <t>Liverpool, Wavertree BC</t>
  </si>
  <si>
    <t xml:space="preserve">Lower Calder </t>
  </si>
  <si>
    <t xml:space="preserve">Normanton, Pontefract and Castleford </t>
  </si>
  <si>
    <t xml:space="preserve">Pudsey </t>
  </si>
  <si>
    <t>Liverpool, West Derby</t>
  </si>
  <si>
    <t>Liverpool, West Derby BC</t>
  </si>
  <si>
    <t xml:space="preserve">Richmond (Yorks) </t>
  </si>
  <si>
    <t xml:space="preserve">Rother Valley </t>
  </si>
  <si>
    <t xml:space="preserve">Rotherham </t>
  </si>
  <si>
    <t>Loughborough</t>
  </si>
  <si>
    <t>Loughborough CC</t>
  </si>
  <si>
    <t xml:space="preserve">Scarborough and Whitby </t>
  </si>
  <si>
    <t xml:space="preserve">Scunthorpe </t>
  </si>
  <si>
    <t xml:space="preserve">Selby and Ainsty </t>
  </si>
  <si>
    <t xml:space="preserve">Sheffield Central </t>
  </si>
  <si>
    <t xml:space="preserve">Sheffield Hallam </t>
  </si>
  <si>
    <t>Ludlow</t>
  </si>
  <si>
    <t xml:space="preserve">Sheffield North and Eccelsfield </t>
  </si>
  <si>
    <t>Ludlow CC</t>
  </si>
  <si>
    <t xml:space="preserve">Sheffield South </t>
  </si>
  <si>
    <t xml:space="preserve">Sheffield South East </t>
  </si>
  <si>
    <t xml:space="preserve">Shipley </t>
  </si>
  <si>
    <t xml:space="preserve">Skipton and Ripon </t>
  </si>
  <si>
    <t>Luton North</t>
  </si>
  <si>
    <t xml:space="preserve">Thirsk and Malton </t>
  </si>
  <si>
    <t>Luton North BC</t>
  </si>
  <si>
    <t xml:space="preserve">Upper Calder </t>
  </si>
  <si>
    <t xml:space="preserve">Wakefield </t>
  </si>
  <si>
    <t xml:space="preserve">Wentworth and Dearne </t>
  </si>
  <si>
    <t xml:space="preserve">York Central  </t>
  </si>
  <si>
    <t xml:space="preserve">York Outer </t>
  </si>
  <si>
    <t>Maidstone and The Weald</t>
  </si>
  <si>
    <t>Maidstone and The Weald CC</t>
  </si>
  <si>
    <t>Maldon</t>
  </si>
  <si>
    <t>Maldon CC</t>
  </si>
  <si>
    <t>Manchester Central BC</t>
  </si>
  <si>
    <t>Manchester, Gorton</t>
  </si>
  <si>
    <t>Manchester, Gorton BC</t>
  </si>
  <si>
    <t>Manchester, Withington</t>
  </si>
  <si>
    <t>Manchester, Withington BC</t>
  </si>
  <si>
    <t>Meon Valley</t>
  </si>
  <si>
    <t>Meon Valley CC</t>
  </si>
  <si>
    <t>Meriden</t>
  </si>
  <si>
    <t>Mid Derbyshire</t>
  </si>
  <si>
    <t>Mid Derbyshire CC</t>
  </si>
  <si>
    <t>Mid Dorset and North Poole</t>
  </si>
  <si>
    <t>Mid Dorset and North Poole CC</t>
  </si>
  <si>
    <t>Mid Worcestershire</t>
  </si>
  <si>
    <t>Mid Worcestershire CC</t>
  </si>
  <si>
    <t>Middlesbrough</t>
  </si>
  <si>
    <t>Middlesbrough BC</t>
  </si>
  <si>
    <t>Middlesbrough South and East Cleveland CC</t>
  </si>
  <si>
    <t>Milton Keynes North</t>
  </si>
  <si>
    <t>Milton Keynes North CC</t>
  </si>
  <si>
    <t>Milton Keynes South</t>
  </si>
  <si>
    <t>Mitcham and Morden</t>
  </si>
  <si>
    <t>Mitcham and Morden BC</t>
  </si>
  <si>
    <t>Morecambe and Lunesdale</t>
  </si>
  <si>
    <t>Morecambe and Lunesdale CC</t>
  </si>
  <si>
    <t>Morley and Outwood</t>
  </si>
  <si>
    <t>Morley and Outwood CC</t>
  </si>
  <si>
    <t>Newcastle upon Tyne Central</t>
  </si>
  <si>
    <t>Newcastle upon Tyne Central BC</t>
  </si>
  <si>
    <t>Newcastle upon Tyne North</t>
  </si>
  <si>
    <t>Newcastle upon Tyne North BC</t>
  </si>
  <si>
    <t>Newcastle-under-Lyme BC</t>
  </si>
  <si>
    <t>Normanton, Pontefract and Castleford</t>
  </si>
  <si>
    <t>North Cornwall</t>
  </si>
  <si>
    <t>North Cornwall CC</t>
  </si>
  <si>
    <t>North Dorset</t>
  </si>
  <si>
    <t>North Dorset CC</t>
  </si>
  <si>
    <t>North Durham</t>
  </si>
  <si>
    <t>North East Derbyshire</t>
  </si>
  <si>
    <t>North East Hertfordshire CC</t>
  </si>
  <si>
    <t>North Herefordshire</t>
  </si>
  <si>
    <t>North Herefordshire CC</t>
  </si>
  <si>
    <t>North Thanet</t>
  </si>
  <si>
    <t>North Thanet CC</t>
  </si>
  <si>
    <t>North West Durham</t>
  </si>
  <si>
    <t>North Wiltshire</t>
  </si>
  <si>
    <t>North Wiltshire CC</t>
  </si>
  <si>
    <t>Nottingham East</t>
  </si>
  <si>
    <t>Nottingham East BC</t>
  </si>
  <si>
    <t>Nottingham South</t>
  </si>
  <si>
    <t>Nottingham South BC</t>
  </si>
  <si>
    <t>Old Bexley and Sidcup BC</t>
  </si>
  <si>
    <t>Oldham East and Saddleworth</t>
  </si>
  <si>
    <t>Oldham East and Saddleworth CC</t>
  </si>
  <si>
    <t>Oldham West and Royton</t>
  </si>
  <si>
    <t>Oldham West and Royton BC</t>
  </si>
  <si>
    <t>Oxford East BC</t>
  </si>
  <si>
    <t>Oxford West and Abingdon CC</t>
  </si>
  <si>
    <t>Pendle</t>
  </si>
  <si>
    <t>Pendle BC</t>
  </si>
  <si>
    <t>Penistone and Stocksbridge</t>
  </si>
  <si>
    <t>Penistone and Stocksbridge CC</t>
  </si>
  <si>
    <t>Penrith and The Border</t>
  </si>
  <si>
    <t>Penrith and The Border CC</t>
  </si>
  <si>
    <t>Plymouth, Moor View</t>
  </si>
  <si>
    <t>Plymouth, Moor View BC</t>
  </si>
  <si>
    <t>Plymouth, Sutton and Devonport</t>
  </si>
  <si>
    <t>Plymouth, Sutton and Devonport BC</t>
  </si>
  <si>
    <t>Poplar and Limehouse BC</t>
  </si>
  <si>
    <t>Putney</t>
  </si>
  <si>
    <t>Putney BC</t>
  </si>
  <si>
    <t>Rayleigh and Wickford</t>
  </si>
  <si>
    <t>Rayleigh and Wickford CC</t>
  </si>
  <si>
    <t>Redcar</t>
  </si>
  <si>
    <t>Redcar BC</t>
  </si>
  <si>
    <t>Ribble Valley</t>
  </si>
  <si>
    <t>Ribble Valley CC</t>
  </si>
  <si>
    <t>Romsey and Southampton North</t>
  </si>
  <si>
    <t>Romsey and Southampton North CC</t>
  </si>
  <si>
    <t>Rossendale and Darwen BC</t>
  </si>
  <si>
    <t>Rugby</t>
  </si>
  <si>
    <t>Rugby CC</t>
  </si>
  <si>
    <t>Rushcliffe</t>
  </si>
  <si>
    <t>Rushcliffe CC</t>
  </si>
  <si>
    <t>Sedgefield</t>
  </si>
  <si>
    <t>Sedgefield CC</t>
  </si>
  <si>
    <t>Sheffield Central</t>
  </si>
  <si>
    <t>Sheffield South East</t>
  </si>
  <si>
    <t>Sheffield, Brightside and Hillsborough</t>
  </si>
  <si>
    <t>Sheffield, Brightside and Hillsborough BC</t>
  </si>
  <si>
    <t>Sheffield, Hallam</t>
  </si>
  <si>
    <t>Sheffield, Hallam CC</t>
  </si>
  <si>
    <t>Sheffield, Heeley</t>
  </si>
  <si>
    <t>Sheffield, Heeley BC</t>
  </si>
  <si>
    <t>Shipley CC</t>
  </si>
  <si>
    <t>Shrewsbury and Atcham</t>
  </si>
  <si>
    <t>Shrewsbury and Atcham CC</t>
  </si>
  <si>
    <t>Sleaford and North Hykeham</t>
  </si>
  <si>
    <t>Sleaford and North Hykeham CC</t>
  </si>
  <si>
    <t>Solihull</t>
  </si>
  <si>
    <t>South Basildon and East Thurrock CC</t>
  </si>
  <si>
    <t>South Thanet</t>
  </si>
  <si>
    <t>South Thanet CC</t>
  </si>
  <si>
    <t>South West Devon</t>
  </si>
  <si>
    <t>South West Devon CC</t>
  </si>
  <si>
    <t>South West Norfolk CC</t>
  </si>
  <si>
    <t>South West Wiltshire</t>
  </si>
  <si>
    <t>South West Wiltshire CC</t>
  </si>
  <si>
    <t>Southampton, Itchen</t>
  </si>
  <si>
    <t>Southampton, Itchen BC</t>
  </si>
  <si>
    <t>Southampton, Test</t>
  </si>
  <si>
    <t>Southampton, Test BC</t>
  </si>
  <si>
    <t>Southend West BC</t>
  </si>
  <si>
    <t>Southport BC</t>
  </si>
  <si>
    <t>St Albans CC</t>
  </si>
  <si>
    <t>St Austell and Newquay</t>
  </si>
  <si>
    <t>St Austell and Newquay CC</t>
  </si>
  <si>
    <t>Stalybridge and Hyde</t>
  </si>
  <si>
    <t>Stalybridge and Hyde CC</t>
  </si>
  <si>
    <t>Stockport</t>
  </si>
  <si>
    <t>Stockport BC</t>
  </si>
  <si>
    <t>Stockton North</t>
  </si>
  <si>
    <t>Stockton North BC</t>
  </si>
  <si>
    <t>Stockton South</t>
  </si>
  <si>
    <t>Stockton South BC</t>
  </si>
  <si>
    <t>Stoke-on-Trent Central</t>
  </si>
  <si>
    <t>Stoke-on-Trent North BC</t>
  </si>
  <si>
    <t>Stoke-on-Trent South BC</t>
  </si>
  <si>
    <t>Stone</t>
  </si>
  <si>
    <t>Stone CC</t>
  </si>
  <si>
    <t>Stratford-on-Avon</t>
  </si>
  <si>
    <t>Streatham</t>
  </si>
  <si>
    <t>Streatham BC</t>
  </si>
  <si>
    <t>Tatton</t>
  </si>
  <si>
    <t>Tatton CC</t>
  </si>
  <si>
    <t>The Wrekin</t>
  </si>
  <si>
    <t>The Wrekin CC</t>
  </si>
  <si>
    <t>Thornbury and Yate</t>
  </si>
  <si>
    <t>Thornbury and Yate CC</t>
  </si>
  <si>
    <t>Tonbridge and Malling</t>
  </si>
  <si>
    <t>Tonbridge and Malling CC</t>
  </si>
  <si>
    <t>Tooting BC</t>
  </si>
  <si>
    <t>Torridge and West Devon</t>
  </si>
  <si>
    <t>Torridge and West Devon CC</t>
  </si>
  <si>
    <t>Truro and Falmouth</t>
  </si>
  <si>
    <t>Truro and Falmouth CC</t>
  </si>
  <si>
    <t>Tunbridge Wells CC</t>
  </si>
  <si>
    <t>Uxbridge and South Ruislip</t>
  </si>
  <si>
    <t>Uxbridge and South Ruislip BC</t>
  </si>
  <si>
    <t>Vauxhall</t>
  </si>
  <si>
    <t>Vauxhall BC</t>
  </si>
  <si>
    <t>Wakefield CC</t>
  </si>
  <si>
    <t>Walsall North</t>
  </si>
  <si>
    <t>Walsall North BC</t>
  </si>
  <si>
    <t>Walsall South</t>
  </si>
  <si>
    <t>Walsall South BC</t>
  </si>
  <si>
    <t>Wansbeck</t>
  </si>
  <si>
    <t>Wansbeck CC</t>
  </si>
  <si>
    <t>Warwick and Leamington</t>
  </si>
  <si>
    <t>Warwick and Leamington BC</t>
  </si>
  <si>
    <t>Washington and Sunderland West</t>
  </si>
  <si>
    <t>Wealden</t>
  </si>
  <si>
    <t>Wealden CC</t>
  </si>
  <si>
    <t>Wellingborough CC</t>
  </si>
  <si>
    <t>Wentworth and Dearne CC</t>
  </si>
  <si>
    <t>West Bromwich East</t>
  </si>
  <si>
    <t>West Bromwich East BC</t>
  </si>
  <si>
    <t>West Bromwich West</t>
  </si>
  <si>
    <t>West Bromwich West BC</t>
  </si>
  <si>
    <t>West Ham</t>
  </si>
  <si>
    <t>West Ham BC</t>
  </si>
  <si>
    <t>West Worcestershire</t>
  </si>
  <si>
    <t>West Worcestershire CC</t>
  </si>
  <si>
    <t>Westminster North</t>
  </si>
  <si>
    <t>Westminster North BC</t>
  </si>
  <si>
    <t>Weston-Super-Mare</t>
  </si>
  <si>
    <t>Weston-Super-Mare CC</t>
  </si>
  <si>
    <t>Wimbledon</t>
  </si>
  <si>
    <t>Wirral South</t>
  </si>
  <si>
    <t>Wirral South CC</t>
  </si>
  <si>
    <t>Wirral West</t>
  </si>
  <si>
    <t>Wirral West CC</t>
  </si>
  <si>
    <t>Witham</t>
  </si>
  <si>
    <t>Witham CC</t>
  </si>
  <si>
    <t>Wolverhampton North East</t>
  </si>
  <si>
    <t>Wolverhampton North East BC</t>
  </si>
  <si>
    <t>Wolverhampton South East</t>
  </si>
  <si>
    <t>Wolverhampton South East BC</t>
  </si>
  <si>
    <t>Wolverhampton South West</t>
  </si>
  <si>
    <t>Wolverhampton South West BC</t>
  </si>
  <si>
    <t>Workington</t>
  </si>
  <si>
    <t>Workington CC</t>
  </si>
  <si>
    <t>Wyre and Preston North</t>
  </si>
  <si>
    <t>Wyre and Preston North CC</t>
  </si>
  <si>
    <t>Yeovil CC</t>
  </si>
  <si>
    <t>York Central BC</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</si>
</sst>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color rgb="FF000000"/>
      <name val="Arial"/>
    </font>
    <font>
      <sz val="10"/>
      <name val="Arial"/>
    </font>
    <font>
      <sz val="14"/>
      <name val="Arial"/>
    </font>
    <font>
      <b/>
      <sz val="10"/>
      <name val="Arial"/>
    </font>
    <font>
      <sz val="10"/>
      <name val="Arial"/>
    </font>
    <font>
      <sz val="11"/>
      <color rgb="FF000000"/>
      <name val="Calibri"/>
    </font>
    <font>
      <b/>
      <i/>
      <sz val="10"/>
      <name val="Arial"/>
    </font>
    <font>
      <b/>
      <sz val="10"/>
      <name val="Arial"/>
    </font>
    <font>
      <sz val="10"/>
      <color rgb="FF000000"/>
      <name val="Arial"/>
    </font>
    <font>
      <i/>
      <sz val="10"/>
      <name val="Arial"/>
    </font>
    <font>
      <sz val="10"/>
      <color rgb="FF222222"/>
      <name val="Arial"/>
    </font>
    <font>
      <sz val="10"/>
      <name val="Arial"/>
    </font>
    <font>
      <sz val="10"/>
      <name val="Arial"/>
    </font>
    <font>
      <b/>
      <sz val="10"/>
      <name val="Arial"/>
    </font>
    <font>
      <b/>
      <sz val="11"/>
      <color rgb="FF000000"/>
      <name val="Calibri"/>
    </font>
    <font>
      <b/>
      <sz val="10"/>
      <color rgb="FF000000"/>
      <name val="Arial"/>
    </font>
    <font>
      <sz val="10"/>
      <color rgb="FF000000"/>
      <name val="Arial"/>
    </font>
    <font>
      <sz val="11"/>
      <name val="Calibri"/>
    </font>
    <font>
      <sz val="14"/>
      <name val="Arial"/>
    </font>
    <font>
      <i/>
      <sz val="10"/>
      <name val="Arial"/>
    </font>
    <font>
      <sz val="10"/>
      <color rgb="FF222222"/>
      <name val="Arial"/>
    </font>
  </fonts>
  <fills count="8">
    <fill>
      <patternFill patternType="none"/>
    </fill>
    <fill>
      <patternFill patternType="gray125"/>
    </fill>
    <fill>
      <patternFill patternType="solid">
        <fgColor rgb="FFFFFFFF"/>
        <bgColor rgb="FFFFFFFF"/>
      </patternFill>
    </fill>
    <fill>
      <patternFill patternType="solid">
        <fgColor rgb="FFFCE5CD"/>
        <bgColor rgb="FFFCE5CD"/>
      </patternFill>
    </fill>
    <fill>
      <patternFill patternType="solid">
        <fgColor rgb="FFD9EAD3"/>
        <bgColor rgb="FFD9EAD3"/>
      </patternFill>
    </fill>
    <fill>
      <patternFill patternType="solid">
        <fgColor rgb="FFD9D2E9"/>
        <bgColor rgb="FFD9D2E9"/>
      </patternFill>
    </fill>
    <fill>
      <patternFill patternType="solid">
        <fgColor rgb="FFE6B8AF"/>
        <bgColor rgb="FFE6B8AF"/>
      </patternFill>
    </fill>
    <fill>
      <patternFill patternType="solid">
        <fgColor rgb="FFC9DAF8"/>
        <bgColor rgb="FFC9DAF8"/>
      </patternFill>
    </fill>
  </fills>
  <borders count="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203">
    <xf numFmtId="0" fontId="0" fillId="0" borderId="0" xfId="0" applyFont="1" applyAlignment="1"/>
    <xf numFmtId="0" fontId="1" fillId="0" borderId="0" xfId="0" applyFont="1" applyAlignment="1">
      <alignment wrapText="1"/>
    </xf>
    <xf numFmtId="0" fontId="2" fillId="0" borderId="1" xfId="0" applyFont="1" applyBorder="1" applyAlignment="1"/>
    <xf numFmtId="0" fontId="1" fillId="0" borderId="1" xfId="0" applyFont="1" applyBorder="1" applyAlignment="1"/>
    <xf numFmtId="0" fontId="1" fillId="0" borderId="0" xfId="0" applyFont="1" applyAlignment="1"/>
    <xf numFmtId="0" fontId="3" fillId="0" borderId="2" xfId="0" applyFont="1" applyBorder="1" applyAlignment="1">
      <alignment vertical="top"/>
    </xf>
    <xf numFmtId="3" fontId="3" fillId="2" borderId="2" xfId="0" applyNumberFormat="1" applyFont="1" applyFill="1" applyBorder="1" applyAlignment="1">
      <alignment vertical="top" wrapText="1"/>
    </xf>
    <xf numFmtId="0" fontId="3" fillId="2" borderId="2" xfId="0" applyFont="1" applyFill="1" applyBorder="1" applyAlignment="1">
      <alignment vertical="top" wrapText="1"/>
    </xf>
    <xf numFmtId="0" fontId="4" fillId="0" borderId="0" xfId="0" applyFont="1" applyAlignment="1"/>
    <xf numFmtId="0" fontId="4" fillId="2" borderId="2" xfId="0" applyFont="1" applyFill="1" applyBorder="1" applyAlignment="1"/>
    <xf numFmtId="3" fontId="5" fillId="2" borderId="2" xfId="0" applyNumberFormat="1" applyFont="1" applyFill="1" applyBorder="1" applyAlignment="1">
      <alignment horizontal="right"/>
    </xf>
    <xf numFmtId="0" fontId="3" fillId="3" borderId="2" xfId="0" applyFont="1" applyFill="1" applyBorder="1" applyAlignment="1">
      <alignment vertical="top" wrapText="1"/>
    </xf>
    <xf numFmtId="0" fontId="6" fillId="3" borderId="2" xfId="0" applyFont="1" applyFill="1" applyBorder="1" applyAlignment="1">
      <alignment vertical="top" wrapText="1"/>
    </xf>
    <xf numFmtId="0" fontId="1" fillId="2" borderId="2" xfId="0" applyFont="1" applyFill="1" applyBorder="1" applyAlignment="1">
      <alignment vertical="top"/>
    </xf>
    <xf numFmtId="0" fontId="7" fillId="0" borderId="0" xfId="0" applyFont="1" applyAlignment="1">
      <alignment wrapText="1"/>
    </xf>
    <xf numFmtId="0" fontId="4" fillId="2" borderId="2" xfId="0" applyFont="1" applyFill="1" applyBorder="1" applyAlignment="1">
      <alignment horizontal="center"/>
    </xf>
    <xf numFmtId="0" fontId="1" fillId="0" borderId="0" xfId="0" applyFont="1" applyAlignment="1">
      <alignment wrapText="1"/>
    </xf>
    <xf numFmtId="0" fontId="1" fillId="2" borderId="3" xfId="0" applyFont="1" applyFill="1" applyBorder="1" applyAlignment="1">
      <alignment vertical="top"/>
    </xf>
    <xf numFmtId="0" fontId="3" fillId="4" borderId="2" xfId="0" applyFont="1" applyFill="1" applyBorder="1" applyAlignment="1">
      <alignment vertical="top" wrapText="1"/>
    </xf>
    <xf numFmtId="0" fontId="1" fillId="2" borderId="3" xfId="0" applyFont="1" applyFill="1" applyBorder="1" applyAlignment="1">
      <alignment horizontal="right" vertical="top"/>
    </xf>
    <xf numFmtId="0" fontId="3" fillId="4" borderId="2" xfId="0" applyFont="1" applyFill="1" applyBorder="1" applyAlignment="1">
      <alignment vertical="top"/>
    </xf>
    <xf numFmtId="0" fontId="4" fillId="2" borderId="2" xfId="0" applyFont="1" applyFill="1" applyBorder="1" applyAlignment="1">
      <alignment horizontal="right"/>
    </xf>
    <xf numFmtId="0" fontId="3" fillId="5" borderId="2" xfId="0" applyFont="1" applyFill="1" applyBorder="1" applyAlignment="1">
      <alignment vertical="top" wrapText="1"/>
    </xf>
    <xf numFmtId="0" fontId="6" fillId="5" borderId="2" xfId="0" applyFont="1" applyFill="1" applyBorder="1" applyAlignment="1">
      <alignment horizontal="center" vertical="top" wrapText="1"/>
    </xf>
    <xf numFmtId="0" fontId="3" fillId="6" borderId="2" xfId="0" applyFont="1" applyFill="1" applyBorder="1" applyAlignment="1">
      <alignment vertical="top" wrapText="1"/>
    </xf>
    <xf numFmtId="0" fontId="3" fillId="7" borderId="2" xfId="0" applyFont="1" applyFill="1" applyBorder="1" applyAlignment="1">
      <alignment vertical="top" wrapText="1"/>
    </xf>
    <xf numFmtId="0" fontId="6" fillId="7" borderId="2" xfId="0" applyFont="1" applyFill="1" applyBorder="1" applyAlignment="1">
      <alignment horizontal="center" vertical="top"/>
    </xf>
    <xf numFmtId="0" fontId="3" fillId="0" borderId="2" xfId="0" applyFont="1" applyBorder="1" applyAlignment="1">
      <alignment horizontal="left" vertical="top" wrapText="1"/>
    </xf>
    <xf numFmtId="0" fontId="7" fillId="2" borderId="2" xfId="0" applyFont="1" applyFill="1" applyBorder="1" applyAlignment="1">
      <alignment vertical="top" wrapText="1"/>
    </xf>
    <xf numFmtId="0" fontId="3" fillId="0" borderId="0" xfId="0" applyFont="1" applyAlignment="1">
      <alignment vertical="top"/>
    </xf>
    <xf numFmtId="0" fontId="4" fillId="0" borderId="2" xfId="0" applyFont="1" applyBorder="1" applyAlignment="1">
      <alignment vertical="top"/>
    </xf>
    <xf numFmtId="0" fontId="4" fillId="3" borderId="2" xfId="0" applyFont="1" applyFill="1" applyBorder="1" applyAlignment="1">
      <alignment horizontal="center"/>
    </xf>
    <xf numFmtId="0" fontId="8" fillId="2" borderId="2" xfId="0" applyFont="1" applyFill="1" applyBorder="1" applyAlignment="1"/>
    <xf numFmtId="9" fontId="9" fillId="3" borderId="2" xfId="0" applyNumberFormat="1" applyFont="1" applyFill="1" applyBorder="1" applyAlignment="1">
      <alignment horizontal="center"/>
    </xf>
    <xf numFmtId="0" fontId="4" fillId="4" borderId="2" xfId="0" applyFont="1" applyFill="1" applyBorder="1" applyAlignment="1">
      <alignment horizontal="center" vertical="top" wrapText="1"/>
    </xf>
    <xf numFmtId="9" fontId="9" fillId="4" borderId="2" xfId="0" applyNumberFormat="1" applyFont="1" applyFill="1" applyBorder="1" applyAlignment="1">
      <alignment vertical="top"/>
    </xf>
    <xf numFmtId="0" fontId="4" fillId="5" borderId="2" xfId="0" applyFont="1" applyFill="1" applyBorder="1" applyAlignment="1">
      <alignment horizontal="center"/>
    </xf>
    <xf numFmtId="9" fontId="9" fillId="5" borderId="2" xfId="0" applyNumberFormat="1" applyFont="1" applyFill="1" applyBorder="1" applyAlignment="1">
      <alignment horizontal="center"/>
    </xf>
    <xf numFmtId="0" fontId="4" fillId="6" borderId="2" xfId="0" applyFont="1" applyFill="1" applyBorder="1" applyAlignment="1">
      <alignment horizontal="center"/>
    </xf>
    <xf numFmtId="0" fontId="4" fillId="7" borderId="2" xfId="0" applyFont="1" applyFill="1" applyBorder="1" applyAlignment="1">
      <alignment horizontal="center" vertical="top"/>
    </xf>
    <xf numFmtId="9" fontId="9" fillId="7" borderId="2" xfId="0" applyNumberFormat="1" applyFont="1" applyFill="1" applyBorder="1" applyAlignment="1">
      <alignment horizontal="center" vertical="top"/>
    </xf>
    <xf numFmtId="0" fontId="4" fillId="0" borderId="2" xfId="0" applyFont="1" applyBorder="1" applyAlignment="1">
      <alignment horizontal="center" vertical="top" wrapText="1"/>
    </xf>
    <xf numFmtId="0" fontId="1" fillId="0" borderId="3" xfId="0" applyFont="1" applyBorder="1" applyAlignment="1">
      <alignment horizontal="center" vertical="top"/>
    </xf>
    <xf numFmtId="0" fontId="4" fillId="0" borderId="0" xfId="0" applyFont="1" applyAlignment="1">
      <alignment vertical="top"/>
    </xf>
    <xf numFmtId="0" fontId="4" fillId="2" borderId="2" xfId="0" applyFont="1" applyFill="1" applyBorder="1" applyAlignment="1">
      <alignment vertical="top"/>
    </xf>
    <xf numFmtId="0" fontId="4" fillId="3" borderId="2" xfId="0" applyFont="1" applyFill="1" applyBorder="1" applyAlignment="1">
      <alignment horizontal="center" vertical="top"/>
    </xf>
    <xf numFmtId="0" fontId="4" fillId="5" borderId="2" xfId="0" applyFont="1" applyFill="1" applyBorder="1" applyAlignment="1">
      <alignment horizontal="center" vertical="top"/>
    </xf>
    <xf numFmtId="0" fontId="4" fillId="6" borderId="2" xfId="0" applyFont="1" applyFill="1" applyBorder="1" applyAlignment="1">
      <alignment horizontal="center" vertical="top"/>
    </xf>
    <xf numFmtId="0" fontId="4" fillId="2" borderId="2" xfId="0" applyFont="1" applyFill="1" applyBorder="1" applyAlignment="1">
      <alignment horizontal="center" vertical="top" wrapText="1"/>
    </xf>
    <xf numFmtId="0" fontId="4" fillId="2" borderId="0" xfId="0" applyFont="1" applyFill="1" applyAlignment="1">
      <alignment vertical="top"/>
    </xf>
    <xf numFmtId="0" fontId="4" fillId="3" borderId="2" xfId="0" applyFont="1" applyFill="1" applyBorder="1" applyAlignment="1">
      <alignment horizontal="center" vertical="top"/>
    </xf>
    <xf numFmtId="0" fontId="4" fillId="6" borderId="2" xfId="0" applyFont="1" applyFill="1" applyBorder="1" applyAlignment="1">
      <alignment horizontal="center" vertical="top"/>
    </xf>
    <xf numFmtId="0" fontId="4" fillId="2" borderId="2" xfId="0" applyFont="1" applyFill="1" applyBorder="1" applyAlignment="1">
      <alignment horizontal="left"/>
    </xf>
    <xf numFmtId="0" fontId="4" fillId="2" borderId="2" xfId="0" applyFont="1" applyFill="1" applyBorder="1"/>
    <xf numFmtId="3" fontId="4" fillId="2" borderId="2" xfId="0" applyNumberFormat="1" applyFont="1" applyFill="1" applyBorder="1"/>
    <xf numFmtId="0" fontId="4" fillId="0" borderId="2" xfId="0" applyFont="1" applyBorder="1" applyAlignment="1">
      <alignment vertical="top"/>
    </xf>
    <xf numFmtId="0" fontId="9" fillId="3" borderId="2" xfId="0" applyFont="1" applyFill="1" applyBorder="1" applyAlignment="1">
      <alignment horizontal="center" vertical="top"/>
    </xf>
    <xf numFmtId="0" fontId="4" fillId="4" borderId="2" xfId="0" applyFont="1" applyFill="1" applyBorder="1" applyAlignment="1">
      <alignment vertical="top" wrapText="1"/>
    </xf>
    <xf numFmtId="0" fontId="4" fillId="4" borderId="2" xfId="0" applyFont="1" applyFill="1" applyBorder="1" applyAlignment="1">
      <alignment vertical="top"/>
    </xf>
    <xf numFmtId="0" fontId="4" fillId="5" borderId="2" xfId="0" applyFont="1" applyFill="1" applyBorder="1" applyAlignment="1">
      <alignment horizontal="center" vertical="top"/>
    </xf>
    <xf numFmtId="0" fontId="9" fillId="5" borderId="2" xfId="0" applyFont="1" applyFill="1" applyBorder="1" applyAlignment="1">
      <alignment horizontal="center" vertical="top"/>
    </xf>
    <xf numFmtId="0" fontId="9" fillId="7" borderId="2" xfId="0" applyFont="1" applyFill="1" applyBorder="1" applyAlignment="1">
      <alignment horizontal="center" vertical="top"/>
    </xf>
    <xf numFmtId="0" fontId="1" fillId="0" borderId="3" xfId="0" applyFont="1" applyBorder="1" applyAlignment="1">
      <alignment vertical="top"/>
    </xf>
    <xf numFmtId="0" fontId="6" fillId="7" borderId="2" xfId="0" applyFont="1" applyFill="1" applyBorder="1" applyAlignment="1">
      <alignment horizontal="center" vertical="top"/>
    </xf>
    <xf numFmtId="0" fontId="3" fillId="0" borderId="2" xfId="0" applyFont="1" applyBorder="1" applyAlignment="1">
      <alignment horizontal="center" vertical="top" wrapText="1"/>
    </xf>
    <xf numFmtId="0" fontId="7" fillId="0" borderId="3" xfId="0" applyFont="1" applyBorder="1" applyAlignment="1">
      <alignment horizontal="center" vertical="top"/>
    </xf>
    <xf numFmtId="3" fontId="0" fillId="2" borderId="2" xfId="0" applyNumberFormat="1" applyFont="1" applyFill="1" applyBorder="1" applyAlignment="1">
      <alignment vertical="top"/>
    </xf>
    <xf numFmtId="9" fontId="4" fillId="0" borderId="2" xfId="0" applyNumberFormat="1" applyFont="1" applyBorder="1" applyAlignment="1">
      <alignment vertical="top"/>
    </xf>
    <xf numFmtId="0" fontId="10" fillId="2" borderId="2" xfId="0" applyFont="1" applyFill="1" applyBorder="1" applyAlignment="1">
      <alignment vertical="top"/>
    </xf>
    <xf numFmtId="3" fontId="0" fillId="2" borderId="2" xfId="0" applyNumberFormat="1" applyFont="1" applyFill="1" applyBorder="1" applyAlignment="1">
      <alignment horizontal="right" vertical="top"/>
    </xf>
    <xf numFmtId="9" fontId="4" fillId="3" borderId="2" xfId="0" applyNumberFormat="1" applyFont="1" applyFill="1" applyBorder="1" applyAlignment="1">
      <alignment horizontal="center" vertical="top"/>
    </xf>
    <xf numFmtId="0" fontId="11" fillId="2" borderId="2" xfId="0" applyFont="1" applyFill="1" applyBorder="1" applyAlignment="1">
      <alignment horizontal="center" vertical="top"/>
    </xf>
    <xf numFmtId="9" fontId="4" fillId="4" borderId="2" xfId="0" applyNumberFormat="1" applyFont="1" applyFill="1" applyBorder="1" applyAlignment="1">
      <alignment horizontal="center" vertical="top" wrapText="1"/>
    </xf>
    <xf numFmtId="0" fontId="11" fillId="2" borderId="2" xfId="0" applyFont="1" applyFill="1" applyBorder="1" applyAlignment="1">
      <alignment horizontal="center" vertical="top"/>
    </xf>
    <xf numFmtId="9" fontId="4" fillId="4" borderId="2" xfId="0" applyNumberFormat="1" applyFont="1" applyFill="1" applyBorder="1" applyAlignment="1">
      <alignment vertical="top"/>
    </xf>
    <xf numFmtId="0" fontId="11" fillId="2" borderId="2" xfId="0" applyFont="1" applyFill="1" applyBorder="1" applyAlignment="1">
      <alignment vertical="top"/>
    </xf>
    <xf numFmtId="9" fontId="4" fillId="5" borderId="2" xfId="0" applyNumberFormat="1" applyFont="1" applyFill="1" applyBorder="1" applyAlignment="1">
      <alignment horizontal="center" vertical="top"/>
    </xf>
    <xf numFmtId="0" fontId="12" fillId="2" borderId="2" xfId="0" applyFont="1" applyFill="1" applyBorder="1" applyAlignment="1">
      <alignment vertical="top" wrapText="1"/>
    </xf>
    <xf numFmtId="9" fontId="9" fillId="5" borderId="2" xfId="0" applyNumberFormat="1" applyFont="1" applyFill="1" applyBorder="1" applyAlignment="1">
      <alignment horizontal="center" vertical="top"/>
    </xf>
    <xf numFmtId="0" fontId="11" fillId="2" borderId="2" xfId="0" applyFont="1" applyFill="1" applyBorder="1" applyAlignment="1">
      <alignment horizontal="center" vertical="top" wrapText="1"/>
    </xf>
    <xf numFmtId="9" fontId="4" fillId="6" borderId="2" xfId="0" applyNumberFormat="1" applyFont="1" applyFill="1" applyBorder="1" applyAlignment="1">
      <alignment horizontal="center" vertical="top"/>
    </xf>
    <xf numFmtId="9" fontId="4" fillId="7" borderId="2" xfId="0" applyNumberFormat="1" applyFont="1" applyFill="1" applyBorder="1" applyAlignment="1">
      <alignment horizontal="center" vertical="top"/>
    </xf>
    <xf numFmtId="9" fontId="4" fillId="0" borderId="2" xfId="0" applyNumberFormat="1" applyFont="1" applyBorder="1" applyAlignment="1">
      <alignment horizontal="left" vertical="top" wrapText="1"/>
    </xf>
    <xf numFmtId="9" fontId="1" fillId="0" borderId="3" xfId="0" applyNumberFormat="1" applyFont="1" applyBorder="1" applyAlignment="1">
      <alignment vertical="top"/>
    </xf>
    <xf numFmtId="9" fontId="4" fillId="0" borderId="0" xfId="0" applyNumberFormat="1" applyFont="1" applyAlignment="1">
      <alignment vertical="top"/>
    </xf>
    <xf numFmtId="0" fontId="9" fillId="0" borderId="0" xfId="0" applyFont="1" applyAlignment="1">
      <alignment vertical="top"/>
    </xf>
    <xf numFmtId="0" fontId="9" fillId="0" borderId="0" xfId="0" applyFont="1" applyAlignment="1">
      <alignment horizontal="center" vertical="top"/>
    </xf>
    <xf numFmtId="0" fontId="9" fillId="0" borderId="0" xfId="0" applyFont="1" applyAlignment="1">
      <alignment horizontal="left" vertical="top" wrapText="1"/>
    </xf>
    <xf numFmtId="0" fontId="9" fillId="0" borderId="0" xfId="0" applyFont="1" applyAlignment="1">
      <alignment horizontal="center" vertical="top"/>
    </xf>
    <xf numFmtId="0" fontId="4" fillId="0" borderId="0" xfId="0" applyFont="1" applyAlignment="1">
      <alignment horizontal="left" vertical="top" wrapText="1"/>
    </xf>
    <xf numFmtId="3" fontId="3" fillId="2" borderId="2" xfId="0" applyNumberFormat="1" applyFont="1" applyFill="1" applyBorder="1" applyAlignment="1">
      <alignment vertical="top" wrapText="1"/>
    </xf>
    <xf numFmtId="3" fontId="5" fillId="2" borderId="2" xfId="0" applyNumberFormat="1" applyFont="1" applyFill="1" applyBorder="1" applyAlignment="1">
      <alignment horizontal="right" vertical="top"/>
    </xf>
    <xf numFmtId="0" fontId="4" fillId="2" borderId="2" xfId="0" applyFont="1" applyFill="1" applyBorder="1" applyAlignment="1">
      <alignment vertical="top"/>
    </xf>
    <xf numFmtId="3" fontId="5" fillId="2" borderId="2" xfId="0" applyNumberFormat="1" applyFont="1" applyFill="1" applyBorder="1" applyAlignment="1">
      <alignment horizontal="right" vertical="top"/>
    </xf>
    <xf numFmtId="3" fontId="11" fillId="2" borderId="2" xfId="0" applyNumberFormat="1" applyFont="1" applyFill="1" applyBorder="1" applyAlignment="1">
      <alignment vertical="top"/>
    </xf>
    <xf numFmtId="3" fontId="4" fillId="2" borderId="2" xfId="0" applyNumberFormat="1" applyFont="1" applyFill="1" applyBorder="1" applyAlignment="1">
      <alignment vertical="top"/>
    </xf>
    <xf numFmtId="0" fontId="11" fillId="2" borderId="2" xfId="0" applyFont="1" applyFill="1" applyBorder="1" applyAlignment="1">
      <alignment vertical="top"/>
    </xf>
    <xf numFmtId="0" fontId="13" fillId="2" borderId="2" xfId="0" applyFont="1" applyFill="1" applyBorder="1" applyAlignment="1">
      <alignment horizontal="center" vertical="top"/>
    </xf>
    <xf numFmtId="3" fontId="14" fillId="2" borderId="2" xfId="0" applyNumberFormat="1" applyFont="1" applyFill="1" applyBorder="1" applyAlignment="1">
      <alignment vertical="top"/>
    </xf>
    <xf numFmtId="0" fontId="4" fillId="2" borderId="2" xfId="0" applyFont="1" applyFill="1" applyBorder="1" applyAlignment="1">
      <alignment vertical="top" wrapText="1"/>
    </xf>
    <xf numFmtId="0" fontId="4" fillId="2" borderId="2" xfId="0" applyFont="1" applyFill="1" applyBorder="1" applyAlignment="1">
      <alignment vertical="top" wrapText="1"/>
    </xf>
    <xf numFmtId="0" fontId="4" fillId="2" borderId="4" xfId="0" applyFont="1" applyFill="1" applyBorder="1" applyAlignment="1"/>
    <xf numFmtId="3" fontId="5" fillId="2" borderId="2" xfId="0" applyNumberFormat="1" applyFont="1" applyFill="1" applyBorder="1" applyAlignment="1">
      <alignment horizontal="right"/>
    </xf>
    <xf numFmtId="0" fontId="15" fillId="2" borderId="2" xfId="0" applyFont="1" applyFill="1" applyBorder="1" applyAlignment="1">
      <alignment vertical="top" wrapText="1"/>
    </xf>
    <xf numFmtId="0" fontId="4" fillId="2" borderId="5" xfId="0" applyFont="1" applyFill="1" applyBorder="1"/>
    <xf numFmtId="0" fontId="15" fillId="2" borderId="2" xfId="0" applyFont="1" applyFill="1" applyBorder="1" applyAlignment="1">
      <alignment horizontal="center" vertical="top" wrapText="1"/>
    </xf>
    <xf numFmtId="0" fontId="1" fillId="2" borderId="2" xfId="0" applyFont="1" applyFill="1" applyBorder="1" applyAlignment="1"/>
    <xf numFmtId="0" fontId="8" fillId="2" borderId="2" xfId="0" applyFont="1" applyFill="1" applyBorder="1" applyAlignment="1">
      <alignment vertical="top"/>
    </xf>
    <xf numFmtId="0" fontId="8" fillId="2" borderId="2" xfId="0" applyFont="1" applyFill="1" applyBorder="1" applyAlignment="1">
      <alignment horizontal="center" vertical="top"/>
    </xf>
    <xf numFmtId="0" fontId="8" fillId="2" borderId="2" xfId="0" applyFont="1" applyFill="1" applyBorder="1" applyAlignment="1">
      <alignment horizontal="center" vertical="top"/>
    </xf>
    <xf numFmtId="0" fontId="4" fillId="2" borderId="5" xfId="0" applyFont="1" applyFill="1" applyBorder="1" applyAlignment="1"/>
    <xf numFmtId="0" fontId="1" fillId="2" borderId="3" xfId="0" applyFont="1" applyFill="1" applyBorder="1" applyAlignment="1">
      <alignment horizontal="right"/>
    </xf>
    <xf numFmtId="0" fontId="1" fillId="2" borderId="3" xfId="0" applyFont="1" applyFill="1" applyBorder="1" applyAlignment="1"/>
    <xf numFmtId="3" fontId="5" fillId="2" borderId="2" xfId="0" applyNumberFormat="1" applyFont="1" applyFill="1" applyBorder="1" applyAlignment="1">
      <alignment horizontal="right"/>
    </xf>
    <xf numFmtId="3" fontId="4" fillId="0" borderId="2" xfId="0" applyNumberFormat="1" applyFont="1" applyBorder="1" applyAlignment="1">
      <alignment vertical="top" wrapText="1"/>
    </xf>
    <xf numFmtId="0" fontId="4" fillId="0" borderId="2" xfId="0" applyFont="1" applyBorder="1" applyAlignment="1">
      <alignment vertical="top" wrapText="1"/>
    </xf>
    <xf numFmtId="0" fontId="1" fillId="2" borderId="3" xfId="0" applyFont="1" applyFill="1" applyBorder="1" applyAlignment="1"/>
    <xf numFmtId="0" fontId="4" fillId="0" borderId="2" xfId="0" applyFont="1" applyBorder="1" applyAlignment="1">
      <alignment horizontal="right" vertical="top"/>
    </xf>
    <xf numFmtId="0" fontId="4" fillId="2" borderId="2" xfId="0" applyFont="1" applyFill="1" applyBorder="1" applyAlignment="1">
      <alignment wrapText="1"/>
    </xf>
    <xf numFmtId="3" fontId="4" fillId="0" borderId="0" xfId="0" applyNumberFormat="1" applyFont="1" applyAlignment="1">
      <alignment vertical="top" wrapText="1"/>
    </xf>
    <xf numFmtId="0" fontId="4" fillId="2" borderId="0" xfId="0" applyFont="1" applyFill="1" applyAlignment="1">
      <alignment vertical="top" wrapText="1"/>
    </xf>
    <xf numFmtId="0" fontId="4" fillId="0" borderId="0" xfId="0" applyFont="1" applyAlignment="1">
      <alignment vertical="top" wrapText="1"/>
    </xf>
    <xf numFmtId="0" fontId="16" fillId="2" borderId="2" xfId="0" applyFont="1" applyFill="1" applyBorder="1" applyAlignment="1">
      <alignment vertical="top"/>
    </xf>
    <xf numFmtId="3" fontId="5" fillId="2" borderId="5" xfId="0" applyNumberFormat="1" applyFont="1" applyFill="1" applyBorder="1" applyAlignment="1">
      <alignment horizontal="right" vertical="top"/>
    </xf>
    <xf numFmtId="0" fontId="1" fillId="2" borderId="5" xfId="0" applyFont="1" applyFill="1" applyBorder="1" applyAlignment="1">
      <alignment horizontal="right"/>
    </xf>
    <xf numFmtId="0" fontId="16" fillId="2" borderId="5" xfId="0" applyFont="1" applyFill="1" applyBorder="1" applyAlignment="1">
      <alignment vertical="top"/>
    </xf>
    <xf numFmtId="0" fontId="4" fillId="2" borderId="0" xfId="0" applyFont="1" applyFill="1"/>
    <xf numFmtId="0" fontId="16" fillId="2" borderId="5" xfId="0" applyFont="1" applyFill="1" applyBorder="1" applyAlignment="1">
      <alignment horizontal="center" vertical="top"/>
    </xf>
    <xf numFmtId="0" fontId="16" fillId="2" borderId="5" xfId="0" applyFont="1" applyFill="1" applyBorder="1" applyAlignment="1">
      <alignment horizontal="center" vertical="top"/>
    </xf>
    <xf numFmtId="3" fontId="4" fillId="0" borderId="0" xfId="0" applyNumberFormat="1" applyFont="1" applyAlignment="1">
      <alignment vertical="top" wrapText="1"/>
    </xf>
    <xf numFmtId="0" fontId="16" fillId="2" borderId="5" xfId="0" applyFont="1" applyFill="1" applyBorder="1" applyAlignment="1">
      <alignment vertical="top"/>
    </xf>
    <xf numFmtId="0" fontId="4" fillId="2" borderId="0" xfId="0" applyFont="1" applyFill="1" applyAlignment="1">
      <alignment vertical="top" wrapText="1"/>
    </xf>
    <xf numFmtId="0" fontId="4" fillId="0" borderId="0" xfId="0" applyFont="1" applyAlignment="1">
      <alignment vertical="top" wrapText="1"/>
    </xf>
    <xf numFmtId="3" fontId="4" fillId="2" borderId="2" xfId="0" applyNumberFormat="1" applyFont="1" applyFill="1" applyBorder="1"/>
    <xf numFmtId="0" fontId="4" fillId="2" borderId="4" xfId="0" applyFont="1" applyFill="1" applyBorder="1"/>
    <xf numFmtId="0" fontId="4" fillId="2" borderId="2" xfId="0" applyFont="1" applyFill="1" applyBorder="1" applyAlignment="1">
      <alignment horizontal="center" vertical="top"/>
    </xf>
    <xf numFmtId="0" fontId="4" fillId="2" borderId="0" xfId="0" applyFont="1" applyFill="1" applyAlignment="1">
      <alignment horizontal="center" vertical="top"/>
    </xf>
    <xf numFmtId="0" fontId="4" fillId="2" borderId="2" xfId="0" applyFont="1" applyFill="1" applyBorder="1" applyAlignment="1">
      <alignment horizontal="center" vertical="top"/>
    </xf>
    <xf numFmtId="3" fontId="3" fillId="2" borderId="2" xfId="0" applyNumberFormat="1" applyFont="1" applyFill="1" applyBorder="1" applyAlignment="1">
      <alignment horizontal="right" vertical="top" wrapText="1"/>
    </xf>
    <xf numFmtId="0" fontId="3" fillId="2" borderId="2" xfId="0" applyFont="1" applyFill="1" applyBorder="1" applyAlignment="1">
      <alignment horizontal="center" vertical="top" wrapText="1"/>
    </xf>
    <xf numFmtId="3" fontId="4" fillId="2" borderId="2" xfId="0" applyNumberFormat="1" applyFont="1" applyFill="1" applyBorder="1" applyAlignment="1">
      <alignment horizontal="right" vertical="top"/>
    </xf>
    <xf numFmtId="3" fontId="4" fillId="2" borderId="2" xfId="0" applyNumberFormat="1" applyFont="1" applyFill="1" applyBorder="1" applyAlignment="1">
      <alignment horizontal="right" vertical="top"/>
    </xf>
    <xf numFmtId="0" fontId="16" fillId="2" borderId="2" xfId="0" applyFont="1" applyFill="1" applyBorder="1" applyAlignment="1">
      <alignment horizontal="left" vertical="top"/>
    </xf>
    <xf numFmtId="0" fontId="2" fillId="0" borderId="1" xfId="0" applyFont="1" applyBorder="1" applyAlignment="1"/>
    <xf numFmtId="3" fontId="1" fillId="0" borderId="0" xfId="0" applyNumberFormat="1" applyFont="1" applyAlignment="1"/>
    <xf numFmtId="0" fontId="2" fillId="0" borderId="0" xfId="0" applyFont="1" applyAlignment="1"/>
    <xf numFmtId="3" fontId="1" fillId="0" borderId="0" xfId="0" applyNumberFormat="1" applyFont="1" applyAlignment="1"/>
    <xf numFmtId="0" fontId="1" fillId="0" borderId="0" xfId="0" applyFont="1" applyAlignment="1"/>
    <xf numFmtId="0" fontId="7" fillId="0" borderId="0" xfId="0" applyFont="1" applyAlignment="1">
      <alignment wrapText="1"/>
    </xf>
    <xf numFmtId="3" fontId="7" fillId="0" borderId="0" xfId="0" applyNumberFormat="1" applyFont="1" applyAlignment="1">
      <alignment wrapText="1"/>
    </xf>
    <xf numFmtId="3" fontId="4" fillId="2" borderId="2" xfId="0" applyNumberFormat="1" applyFont="1" applyFill="1" applyBorder="1" applyAlignment="1">
      <alignment horizontal="right" vertical="top" wrapText="1"/>
    </xf>
    <xf numFmtId="0" fontId="7" fillId="0" borderId="0" xfId="0" applyFont="1" applyAlignment="1"/>
    <xf numFmtId="0" fontId="5" fillId="0" borderId="0" xfId="0" applyFont="1" applyAlignment="1">
      <alignment wrapText="1"/>
    </xf>
    <xf numFmtId="3" fontId="5" fillId="0" borderId="0" xfId="0" applyNumberFormat="1" applyFont="1" applyAlignment="1">
      <alignment horizontal="right"/>
    </xf>
    <xf numFmtId="3" fontId="5" fillId="0" borderId="0" xfId="0" applyNumberFormat="1" applyFont="1" applyAlignment="1"/>
    <xf numFmtId="3" fontId="17" fillId="0" borderId="0" xfId="0" applyNumberFormat="1" applyFont="1" applyAlignment="1">
      <alignment horizontal="left"/>
    </xf>
    <xf numFmtId="3" fontId="17" fillId="0" borderId="0" xfId="0" applyNumberFormat="1" applyFont="1" applyAlignment="1">
      <alignment horizontal="right"/>
    </xf>
    <xf numFmtId="0" fontId="5" fillId="0" borderId="0" xfId="0" applyFont="1" applyAlignment="1">
      <alignment wrapText="1"/>
    </xf>
    <xf numFmtId="3" fontId="1" fillId="0" borderId="1" xfId="0" applyNumberFormat="1" applyFont="1" applyBorder="1" applyAlignment="1"/>
    <xf numFmtId="0" fontId="14" fillId="0" borderId="0" xfId="0" applyFont="1" applyAlignment="1">
      <alignment wrapText="1"/>
    </xf>
    <xf numFmtId="3" fontId="14" fillId="0" borderId="0" xfId="0" applyNumberFormat="1" applyFont="1" applyAlignment="1">
      <alignment wrapText="1"/>
    </xf>
    <xf numFmtId="0" fontId="14" fillId="0" borderId="0" xfId="0" applyFont="1" applyAlignment="1"/>
    <xf numFmtId="3" fontId="5" fillId="0" borderId="0" xfId="0" applyNumberFormat="1" applyFont="1" applyAlignment="1">
      <alignment horizontal="right" wrapText="1"/>
    </xf>
    <xf numFmtId="3" fontId="5" fillId="0" borderId="0" xfId="0" applyNumberFormat="1" applyFont="1" applyAlignment="1"/>
    <xf numFmtId="0" fontId="4" fillId="0" borderId="0" xfId="0" applyFont="1" applyAlignment="1"/>
    <xf numFmtId="0" fontId="17" fillId="0" borderId="0" xfId="0" applyFont="1" applyAlignment="1">
      <alignment horizontal="left"/>
    </xf>
    <xf numFmtId="3" fontId="7" fillId="0" borderId="0" xfId="0" applyNumberFormat="1" applyFont="1" applyAlignment="1">
      <alignment horizontal="right" wrapText="1"/>
    </xf>
    <xf numFmtId="0" fontId="4" fillId="0" borderId="0" xfId="0" applyFont="1" applyAlignment="1">
      <alignment wrapText="1"/>
    </xf>
    <xf numFmtId="0" fontId="2" fillId="0" borderId="0" xfId="0" applyFont="1" applyAlignment="1"/>
    <xf numFmtId="0" fontId="18" fillId="2" borderId="0" xfId="0" applyFont="1" applyFill="1" applyAlignment="1">
      <alignment vertical="top"/>
    </xf>
    <xf numFmtId="0" fontId="1" fillId="2" borderId="2" xfId="0" applyFont="1" applyFill="1" applyBorder="1" applyAlignment="1">
      <alignment vertical="top"/>
    </xf>
    <xf numFmtId="0" fontId="1" fillId="2" borderId="5" xfId="0" applyFont="1" applyFill="1" applyBorder="1" applyAlignment="1">
      <alignment vertical="top" wrapText="1"/>
    </xf>
    <xf numFmtId="0" fontId="19" fillId="2" borderId="5" xfId="0" applyFont="1" applyFill="1" applyBorder="1" applyAlignment="1">
      <alignment vertical="top" wrapText="1"/>
    </xf>
    <xf numFmtId="0" fontId="4" fillId="0" borderId="2" xfId="0" applyFont="1" applyBorder="1" applyAlignment="1">
      <alignment wrapText="1"/>
    </xf>
    <xf numFmtId="0" fontId="7" fillId="2" borderId="5" xfId="0" applyFont="1" applyFill="1" applyBorder="1" applyAlignment="1">
      <alignment horizontal="center" vertical="top" wrapText="1"/>
    </xf>
    <xf numFmtId="0" fontId="1" fillId="2" borderId="3" xfId="0" applyFont="1" applyFill="1" applyBorder="1" applyAlignment="1">
      <alignment vertical="top"/>
    </xf>
    <xf numFmtId="3" fontId="1" fillId="2" borderId="6" xfId="0" applyNumberFormat="1" applyFont="1" applyFill="1" applyBorder="1" applyAlignment="1">
      <alignment horizontal="center"/>
    </xf>
    <xf numFmtId="3" fontId="19" fillId="2" borderId="6" xfId="0" applyNumberFormat="1" applyFont="1" applyFill="1" applyBorder="1" applyAlignment="1">
      <alignment horizontal="center"/>
    </xf>
    <xf numFmtId="3" fontId="1" fillId="2" borderId="2" xfId="0" applyNumberFormat="1" applyFont="1" applyFill="1" applyBorder="1" applyAlignment="1">
      <alignment horizontal="center"/>
    </xf>
    <xf numFmtId="3" fontId="7" fillId="2" borderId="6" xfId="0" applyNumberFormat="1" applyFont="1" applyFill="1" applyBorder="1" applyAlignment="1">
      <alignment horizontal="center"/>
    </xf>
    <xf numFmtId="3" fontId="1" fillId="2" borderId="6" xfId="0" applyNumberFormat="1" applyFont="1" applyFill="1" applyBorder="1" applyAlignment="1">
      <alignment horizontal="center" vertical="top"/>
    </xf>
    <xf numFmtId="0" fontId="1" fillId="2" borderId="6" xfId="0" applyFont="1" applyFill="1" applyBorder="1" applyAlignment="1">
      <alignment vertical="top"/>
    </xf>
    <xf numFmtId="0" fontId="7" fillId="2" borderId="3" xfId="0" applyFont="1" applyFill="1" applyBorder="1" applyAlignment="1">
      <alignment vertical="top"/>
    </xf>
    <xf numFmtId="3" fontId="1" fillId="2" borderId="6" xfId="0" applyNumberFormat="1" applyFont="1" applyFill="1" applyBorder="1" applyAlignment="1">
      <alignment vertical="top"/>
    </xf>
    <xf numFmtId="9" fontId="1" fillId="2" borderId="6" xfId="0" applyNumberFormat="1" applyFont="1" applyFill="1" applyBorder="1" applyAlignment="1">
      <alignment vertical="top"/>
    </xf>
    <xf numFmtId="10" fontId="1" fillId="2" borderId="6" xfId="0" applyNumberFormat="1" applyFont="1" applyFill="1" applyBorder="1" applyAlignment="1">
      <alignment vertical="top"/>
    </xf>
    <xf numFmtId="3" fontId="4" fillId="0" borderId="0" xfId="0" applyNumberFormat="1" applyFont="1"/>
    <xf numFmtId="0" fontId="5" fillId="0" borderId="0" xfId="0" applyFont="1" applyAlignment="1"/>
    <xf numFmtId="3" fontId="1" fillId="2" borderId="7" xfId="0" applyNumberFormat="1" applyFont="1" applyFill="1" applyBorder="1" applyAlignment="1">
      <alignment horizontal="right" vertical="top"/>
    </xf>
    <xf numFmtId="0" fontId="4" fillId="0" borderId="7" xfId="0" applyFont="1" applyBorder="1" applyAlignment="1"/>
    <xf numFmtId="0" fontId="0" fillId="0" borderId="7" xfId="0" applyFont="1" applyBorder="1" applyAlignment="1"/>
    <xf numFmtId="3" fontId="7" fillId="0" borderId="7" xfId="0" applyNumberFormat="1" applyFont="1" applyBorder="1" applyAlignment="1">
      <alignment wrapText="1"/>
    </xf>
    <xf numFmtId="3" fontId="5" fillId="2" borderId="7" xfId="0" applyNumberFormat="1" applyFont="1" applyFill="1" applyBorder="1" applyAlignment="1">
      <alignment horizontal="right"/>
    </xf>
    <xf numFmtId="3" fontId="5" fillId="2" borderId="7" xfId="0" applyNumberFormat="1" applyFont="1" applyFill="1" applyBorder="1" applyAlignment="1">
      <alignment horizontal="right" vertical="top"/>
    </xf>
    <xf numFmtId="3" fontId="16" fillId="2" borderId="7" xfId="0" applyNumberFormat="1" applyFont="1" applyFill="1" applyBorder="1" applyAlignment="1">
      <alignment horizontal="right" vertical="top"/>
    </xf>
    <xf numFmtId="0" fontId="7" fillId="0" borderId="7" xfId="0" applyFont="1" applyBorder="1" applyAlignment="1">
      <alignment wrapText="1"/>
    </xf>
    <xf numFmtId="0" fontId="1" fillId="2" borderId="7" xfId="0" applyFont="1" applyFill="1" applyBorder="1" applyAlignment="1">
      <alignment wrapText="1"/>
    </xf>
    <xf numFmtId="0" fontId="16" fillId="2" borderId="7" xfId="0" applyFont="1" applyFill="1" applyBorder="1" applyAlignment="1">
      <alignment wrapText="1"/>
    </xf>
    <xf numFmtId="0" fontId="1" fillId="2" borderId="7" xfId="0" applyFont="1" applyFill="1" applyBorder="1" applyAlignment="1">
      <alignment vertical="top" wrapText="1"/>
    </xf>
    <xf numFmtId="0" fontId="20" fillId="2" borderId="7" xfId="0" applyFont="1" applyFill="1" applyBorder="1" applyAlignment="1">
      <alignment vertical="top" wrapText="1"/>
    </xf>
    <xf numFmtId="0" fontId="16" fillId="2" borderId="7" xfId="0" applyFont="1" applyFill="1" applyBorder="1" applyAlignment="1">
      <alignment vertical="top" wrapText="1"/>
    </xf>
    <xf numFmtId="0" fontId="4" fillId="0" borderId="7" xfId="0" applyFont="1" applyBorder="1" applyAlignment="1">
      <alignment wrapText="1"/>
    </xf>
    <xf numFmtId="3" fontId="5" fillId="2" borderId="2" xfId="0" applyNumberFormat="1" applyFont="1" applyFill="1" applyBorder="1" applyAlignment="1">
      <alignment horizontal="right"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01"/>
  <sheetViews>
    <sheetView tabSelected="1" workbookViewId="0">
      <selection activeCell="C27" sqref="C27"/>
    </sheetView>
  </sheetViews>
  <sheetFormatPr baseColWidth="10" defaultColWidth="14.5" defaultRowHeight="15.75" customHeight="1" x14ac:dyDescent="0"/>
  <cols>
    <col min="1" max="1" width="18.6640625" customWidth="1"/>
    <col min="3" max="3" width="146.33203125" customWidth="1"/>
  </cols>
  <sheetData>
    <row r="1" spans="1:26" ht="15.75" customHeight="1">
      <c r="A1" s="1"/>
      <c r="B1" s="1"/>
      <c r="C1" s="1"/>
    </row>
    <row r="2" spans="1:26">
      <c r="A2" s="2" t="s">
        <v>2</v>
      </c>
      <c r="B2" s="3"/>
      <c r="C2" s="4"/>
      <c r="D2" s="8"/>
      <c r="E2" s="8"/>
      <c r="F2" s="8"/>
      <c r="G2" s="8"/>
      <c r="H2" s="8"/>
      <c r="I2" s="8"/>
      <c r="J2" s="8"/>
      <c r="K2" s="8"/>
      <c r="L2" s="8"/>
      <c r="M2" s="8"/>
      <c r="N2" s="8"/>
      <c r="O2" s="8"/>
      <c r="P2" s="8"/>
      <c r="Q2" s="8"/>
      <c r="R2" s="8"/>
      <c r="S2" s="8"/>
      <c r="T2" s="8"/>
      <c r="U2" s="8"/>
      <c r="V2" s="8"/>
      <c r="W2" s="8"/>
      <c r="X2" s="8"/>
      <c r="Y2" s="8"/>
      <c r="Z2" s="8"/>
    </row>
    <row r="3" spans="1:26" ht="15.75" customHeight="1">
      <c r="A3" s="1"/>
      <c r="B3" s="1"/>
      <c r="C3" s="1"/>
    </row>
    <row r="4" spans="1:26" ht="15.75" customHeight="1">
      <c r="A4" s="1"/>
      <c r="B4" s="1"/>
      <c r="C4" s="1"/>
    </row>
    <row r="5" spans="1:26" ht="15.75" customHeight="1">
      <c r="A5" s="1"/>
      <c r="B5" s="14" t="s">
        <v>12</v>
      </c>
      <c r="C5" s="14" t="s">
        <v>15</v>
      </c>
    </row>
    <row r="6" spans="1:26" ht="15.75" customHeight="1">
      <c r="A6" s="1"/>
      <c r="B6" s="1"/>
      <c r="C6" s="1"/>
    </row>
    <row r="7" spans="1:26" ht="36" customHeight="1">
      <c r="A7" s="1"/>
      <c r="B7" s="16" t="s">
        <v>16</v>
      </c>
      <c r="C7" s="16" t="s">
        <v>17</v>
      </c>
    </row>
    <row r="8" spans="1:26" ht="46" customHeight="1">
      <c r="A8" s="1"/>
      <c r="B8" s="16" t="s">
        <v>19</v>
      </c>
      <c r="C8" s="16" t="s">
        <v>20</v>
      </c>
    </row>
    <row r="9" spans="1:26" ht="24">
      <c r="A9" s="1"/>
      <c r="B9" s="16" t="s">
        <v>21</v>
      </c>
      <c r="C9" s="16" t="s">
        <v>22</v>
      </c>
    </row>
    <row r="10" spans="1:26" ht="22" customHeight="1">
      <c r="A10" s="1"/>
      <c r="B10" s="16" t="s">
        <v>23</v>
      </c>
      <c r="C10" s="16" t="s">
        <v>24</v>
      </c>
    </row>
    <row r="11" spans="1:26" ht="30" customHeight="1">
      <c r="A11" s="1"/>
      <c r="B11" s="16" t="s">
        <v>25</v>
      </c>
      <c r="C11" s="16" t="s">
        <v>26</v>
      </c>
    </row>
    <row r="12" spans="1:26" ht="32" customHeight="1">
      <c r="A12" s="1"/>
      <c r="B12" s="16" t="s">
        <v>27</v>
      </c>
      <c r="C12" s="16" t="s">
        <v>28</v>
      </c>
    </row>
    <row r="13" spans="1:26" ht="15.75" customHeight="1">
      <c r="A13" s="1"/>
      <c r="B13" s="1"/>
      <c r="C13" s="1"/>
    </row>
    <row r="14" spans="1:26" ht="15.75" customHeight="1">
      <c r="A14" s="1"/>
      <c r="B14" s="1"/>
      <c r="C14" s="1"/>
    </row>
    <row r="15" spans="1:26" ht="15.75" customHeight="1">
      <c r="A15" s="1"/>
      <c r="B15" s="1"/>
      <c r="C15" s="1"/>
    </row>
    <row r="16" spans="1:26" ht="15.75" customHeight="1">
      <c r="A16" s="1"/>
      <c r="B16" s="1"/>
      <c r="C16" s="1"/>
    </row>
    <row r="17" spans="1:3" ht="15.75" customHeight="1">
      <c r="A17" s="1"/>
      <c r="B17" s="1"/>
      <c r="C17" s="1"/>
    </row>
    <row r="18" spans="1:3" ht="15.75" customHeight="1">
      <c r="A18" s="1"/>
      <c r="B18" s="1"/>
      <c r="C18" s="1"/>
    </row>
    <row r="19" spans="1:3" ht="15.75" customHeight="1">
      <c r="A19" s="1"/>
      <c r="B19" s="1"/>
      <c r="C19" s="1"/>
    </row>
    <row r="20" spans="1:3" ht="15.75" customHeight="1">
      <c r="A20" s="1"/>
      <c r="B20" s="1"/>
      <c r="C20" s="1"/>
    </row>
    <row r="21" spans="1:3" ht="15.75" customHeight="1">
      <c r="A21" s="1"/>
      <c r="B21" s="1"/>
      <c r="C21" s="1"/>
    </row>
    <row r="22" spans="1:3" ht="15.75" customHeight="1">
      <c r="A22" s="1"/>
      <c r="B22" s="1"/>
      <c r="C22" s="1"/>
    </row>
    <row r="23" spans="1:3" ht="15.75" customHeight="1">
      <c r="A23" s="1"/>
      <c r="B23" s="1"/>
      <c r="C23" s="1"/>
    </row>
    <row r="24" spans="1:3" ht="15.75" customHeight="1">
      <c r="A24" s="1"/>
      <c r="B24" s="1"/>
      <c r="C24" s="1"/>
    </row>
    <row r="25" spans="1:3" ht="15.75" customHeight="1">
      <c r="A25" s="1"/>
      <c r="B25" s="1"/>
      <c r="C25" s="1"/>
    </row>
    <row r="26" spans="1:3" ht="15.75" customHeight="1">
      <c r="A26" s="1"/>
      <c r="B26" s="1"/>
      <c r="C26" s="1"/>
    </row>
    <row r="27" spans="1:3" ht="15.75" customHeight="1">
      <c r="A27" s="1"/>
      <c r="B27" s="1"/>
      <c r="C27" s="1"/>
    </row>
    <row r="28" spans="1:3" ht="15.75" customHeight="1">
      <c r="A28" s="1"/>
      <c r="B28" s="1"/>
      <c r="C28" s="1"/>
    </row>
    <row r="29" spans="1:3" ht="15.75" customHeight="1">
      <c r="A29" s="1"/>
      <c r="B29" s="1"/>
      <c r="C29" s="1"/>
    </row>
    <row r="30" spans="1:3" ht="15.75" customHeight="1">
      <c r="A30" s="1"/>
      <c r="B30" s="1"/>
      <c r="C30" s="1"/>
    </row>
    <row r="31" spans="1:3" ht="15.75" customHeight="1">
      <c r="A31" s="1"/>
      <c r="B31" s="1"/>
      <c r="C31" s="1"/>
    </row>
    <row r="32" spans="1:3" ht="15.75" customHeight="1">
      <c r="A32" s="1"/>
      <c r="B32" s="1"/>
      <c r="C32" s="1"/>
    </row>
    <row r="33" spans="1:3" ht="15.75" customHeight="1">
      <c r="A33" s="1"/>
      <c r="B33" s="1"/>
      <c r="C33" s="1"/>
    </row>
    <row r="34" spans="1:3" ht="15.75" customHeight="1">
      <c r="A34" s="1"/>
      <c r="B34" s="1"/>
      <c r="C34" s="1"/>
    </row>
    <row r="35" spans="1:3" ht="15.75" customHeight="1">
      <c r="A35" s="1"/>
      <c r="B35" s="1"/>
      <c r="C35" s="1"/>
    </row>
    <row r="36" spans="1:3" ht="15.75" customHeight="1">
      <c r="A36" s="1"/>
      <c r="B36" s="1"/>
      <c r="C36" s="1"/>
    </row>
    <row r="37" spans="1:3" ht="15.75" customHeight="1">
      <c r="A37" s="1"/>
      <c r="B37" s="1"/>
      <c r="C37" s="1"/>
    </row>
    <row r="38" spans="1:3" ht="15.75" customHeight="1">
      <c r="A38" s="1"/>
      <c r="B38" s="1"/>
      <c r="C38" s="1"/>
    </row>
    <row r="39" spans="1:3" ht="15.75" customHeight="1">
      <c r="A39" s="1"/>
      <c r="B39" s="1"/>
      <c r="C39" s="1"/>
    </row>
    <row r="40" spans="1:3" ht="15.75" customHeight="1">
      <c r="A40" s="1"/>
      <c r="B40" s="1"/>
      <c r="C40" s="1"/>
    </row>
    <row r="41" spans="1:3" ht="15.75" customHeight="1">
      <c r="A41" s="1"/>
      <c r="B41" s="1"/>
      <c r="C41" s="1"/>
    </row>
    <row r="42" spans="1:3" ht="15.75" customHeight="1">
      <c r="A42" s="1"/>
      <c r="B42" s="1"/>
      <c r="C42" s="1"/>
    </row>
    <row r="43" spans="1:3" ht="15.75" customHeight="1">
      <c r="A43" s="1"/>
      <c r="B43" s="1"/>
      <c r="C43" s="1"/>
    </row>
    <row r="44" spans="1:3" ht="15.75" customHeight="1">
      <c r="A44" s="1"/>
      <c r="B44" s="1"/>
      <c r="C44" s="1"/>
    </row>
    <row r="45" spans="1:3" ht="15.75" customHeight="1">
      <c r="A45" s="1"/>
      <c r="B45" s="1"/>
      <c r="C45" s="1"/>
    </row>
    <row r="46" spans="1:3" ht="15.75" customHeight="1">
      <c r="A46" s="1"/>
      <c r="B46" s="1"/>
      <c r="C46" s="1"/>
    </row>
    <row r="47" spans="1:3" ht="15.75" customHeight="1">
      <c r="A47" s="1"/>
      <c r="B47" s="1"/>
      <c r="C47" s="1"/>
    </row>
    <row r="48" spans="1:3" ht="15.75" customHeight="1">
      <c r="A48" s="1"/>
      <c r="B48" s="1"/>
      <c r="C48" s="1"/>
    </row>
    <row r="49" spans="1:3" ht="15.75" customHeight="1">
      <c r="A49" s="1"/>
      <c r="B49" s="1"/>
      <c r="C49" s="1"/>
    </row>
    <row r="50" spans="1:3" ht="15.75" customHeight="1">
      <c r="A50" s="1"/>
      <c r="B50" s="1"/>
      <c r="C50" s="1"/>
    </row>
    <row r="51" spans="1:3" ht="15.75" customHeight="1">
      <c r="A51" s="1"/>
      <c r="B51" s="1"/>
      <c r="C51" s="1"/>
    </row>
    <row r="52" spans="1:3" ht="15.75" customHeight="1">
      <c r="A52" s="1"/>
      <c r="B52" s="1"/>
      <c r="C52" s="1"/>
    </row>
    <row r="53" spans="1:3" ht="15.75" customHeight="1">
      <c r="A53" s="1"/>
      <c r="B53" s="1"/>
      <c r="C53" s="1"/>
    </row>
    <row r="54" spans="1:3" ht="15.75" customHeight="1">
      <c r="A54" s="1"/>
      <c r="B54" s="1"/>
      <c r="C54" s="1"/>
    </row>
    <row r="55" spans="1:3" ht="15.75" customHeight="1">
      <c r="A55" s="1"/>
      <c r="B55" s="1"/>
      <c r="C55" s="1"/>
    </row>
    <row r="56" spans="1:3" ht="15.75" customHeight="1">
      <c r="A56" s="1"/>
      <c r="B56" s="1"/>
      <c r="C56" s="1"/>
    </row>
    <row r="57" spans="1:3" ht="15.75" customHeight="1">
      <c r="A57" s="1"/>
      <c r="B57" s="1"/>
      <c r="C57" s="1"/>
    </row>
    <row r="58" spans="1:3" ht="15.75" customHeight="1">
      <c r="A58" s="1"/>
      <c r="B58" s="1"/>
      <c r="C58" s="1"/>
    </row>
    <row r="59" spans="1:3" ht="15.75" customHeight="1">
      <c r="A59" s="1"/>
      <c r="B59" s="1"/>
      <c r="C59" s="1"/>
    </row>
    <row r="60" spans="1:3" ht="15.75" customHeight="1">
      <c r="A60" s="1"/>
      <c r="B60" s="1"/>
      <c r="C60" s="1"/>
    </row>
    <row r="61" spans="1:3" ht="15.75" customHeight="1">
      <c r="A61" s="1"/>
      <c r="B61" s="1"/>
      <c r="C61" s="1"/>
    </row>
    <row r="62" spans="1:3" ht="15.75" customHeight="1">
      <c r="A62" s="1"/>
      <c r="B62" s="1"/>
      <c r="C62" s="1"/>
    </row>
    <row r="63" spans="1:3" ht="15.75" customHeight="1">
      <c r="A63" s="1"/>
      <c r="B63" s="1"/>
      <c r="C63" s="1"/>
    </row>
    <row r="64" spans="1:3" ht="15.75" customHeight="1">
      <c r="A64" s="1"/>
      <c r="B64" s="1"/>
      <c r="C64" s="1"/>
    </row>
    <row r="65" spans="1:3" ht="15.75" customHeight="1">
      <c r="A65" s="1"/>
      <c r="B65" s="1"/>
      <c r="C65" s="1"/>
    </row>
    <row r="66" spans="1:3" ht="15.75" customHeight="1">
      <c r="A66" s="1"/>
      <c r="B66" s="1"/>
      <c r="C66" s="1"/>
    </row>
    <row r="67" spans="1:3" ht="15.75" customHeight="1">
      <c r="A67" s="1"/>
      <c r="B67" s="1"/>
      <c r="C67" s="1"/>
    </row>
    <row r="68" spans="1:3" ht="15.75" customHeight="1">
      <c r="A68" s="1"/>
      <c r="B68" s="1"/>
      <c r="C68" s="1"/>
    </row>
    <row r="69" spans="1:3" ht="15.75" customHeight="1">
      <c r="A69" s="1"/>
      <c r="B69" s="1"/>
      <c r="C69" s="1"/>
    </row>
    <row r="70" spans="1:3" ht="15.75" customHeight="1">
      <c r="A70" s="1"/>
      <c r="B70" s="1"/>
      <c r="C70" s="1"/>
    </row>
    <row r="71" spans="1:3" ht="15.75" customHeight="1">
      <c r="A71" s="1"/>
      <c r="B71" s="1"/>
      <c r="C71" s="1"/>
    </row>
    <row r="72" spans="1:3" ht="15.75" customHeight="1">
      <c r="A72" s="1"/>
      <c r="B72" s="1"/>
      <c r="C72" s="1"/>
    </row>
    <row r="73" spans="1:3" ht="15.75" customHeight="1">
      <c r="A73" s="1"/>
      <c r="B73" s="1"/>
      <c r="C73" s="1"/>
    </row>
    <row r="74" spans="1:3" ht="15.75" customHeight="1">
      <c r="A74" s="1"/>
      <c r="B74" s="1"/>
      <c r="C74" s="1"/>
    </row>
    <row r="75" spans="1:3" ht="15.75" customHeight="1">
      <c r="A75" s="1"/>
      <c r="B75" s="1"/>
      <c r="C75" s="1"/>
    </row>
    <row r="76" spans="1:3" ht="15.75" customHeight="1">
      <c r="A76" s="1"/>
      <c r="B76" s="1"/>
      <c r="C76" s="1"/>
    </row>
    <row r="77" spans="1:3" ht="15.75" customHeight="1">
      <c r="A77" s="1"/>
      <c r="B77" s="1"/>
      <c r="C77" s="1"/>
    </row>
    <row r="78" spans="1:3" ht="15.75" customHeight="1">
      <c r="A78" s="1"/>
      <c r="B78" s="1"/>
      <c r="C78" s="1"/>
    </row>
    <row r="79" spans="1:3" ht="15.75" customHeight="1">
      <c r="A79" s="1"/>
      <c r="B79" s="1"/>
      <c r="C79" s="1"/>
    </row>
    <row r="80" spans="1:3" ht="15.75" customHeight="1">
      <c r="A80" s="1"/>
      <c r="B80" s="1"/>
      <c r="C80" s="1"/>
    </row>
    <row r="81" spans="1:3" ht="15.75" customHeight="1">
      <c r="A81" s="1"/>
      <c r="B81" s="1"/>
      <c r="C81" s="1"/>
    </row>
    <row r="82" spans="1:3" ht="15.75" customHeight="1">
      <c r="A82" s="1"/>
      <c r="B82" s="1"/>
      <c r="C82" s="1"/>
    </row>
    <row r="83" spans="1:3" ht="15.75" customHeight="1">
      <c r="A83" s="1"/>
      <c r="B83" s="1"/>
      <c r="C83" s="1"/>
    </row>
    <row r="84" spans="1:3" ht="15.75" customHeight="1">
      <c r="A84" s="1"/>
      <c r="B84" s="1"/>
      <c r="C84" s="1"/>
    </row>
    <row r="85" spans="1:3" ht="15.75" customHeight="1">
      <c r="A85" s="1"/>
      <c r="B85" s="1"/>
      <c r="C85" s="1"/>
    </row>
    <row r="86" spans="1:3" ht="15.75" customHeight="1">
      <c r="A86" s="1"/>
      <c r="B86" s="1"/>
      <c r="C86" s="1"/>
    </row>
    <row r="87" spans="1:3" ht="15.75" customHeight="1">
      <c r="A87" s="1"/>
      <c r="B87" s="1"/>
      <c r="C87" s="1"/>
    </row>
    <row r="88" spans="1:3" ht="15.75" customHeight="1">
      <c r="A88" s="1"/>
      <c r="B88" s="1"/>
      <c r="C88" s="1"/>
    </row>
    <row r="89" spans="1:3" ht="15.75" customHeight="1">
      <c r="A89" s="1"/>
      <c r="B89" s="1"/>
      <c r="C89" s="1"/>
    </row>
    <row r="90" spans="1:3" ht="15.75" customHeight="1">
      <c r="A90" s="1"/>
      <c r="B90" s="1"/>
      <c r="C90" s="1"/>
    </row>
    <row r="91" spans="1:3" ht="15.75" customHeight="1">
      <c r="A91" s="1"/>
      <c r="B91" s="1"/>
      <c r="C91" s="1"/>
    </row>
    <row r="92" spans="1:3" ht="15.75" customHeight="1">
      <c r="A92" s="1"/>
      <c r="B92" s="1"/>
      <c r="C92" s="1"/>
    </row>
    <row r="93" spans="1:3" ht="15.75" customHeight="1">
      <c r="A93" s="1"/>
      <c r="B93" s="1"/>
      <c r="C93" s="1"/>
    </row>
    <row r="94" spans="1:3" ht="15.75" customHeight="1">
      <c r="A94" s="1"/>
      <c r="B94" s="1"/>
      <c r="C94" s="1"/>
    </row>
    <row r="95" spans="1:3" ht="15.75" customHeight="1">
      <c r="A95" s="1"/>
      <c r="B95" s="1"/>
      <c r="C95" s="1"/>
    </row>
    <row r="96" spans="1:3" ht="15.75" customHeight="1">
      <c r="A96" s="1"/>
      <c r="B96" s="1"/>
      <c r="C96" s="1"/>
    </row>
    <row r="97" spans="1:3" ht="15.75" customHeight="1">
      <c r="A97" s="1"/>
      <c r="B97" s="1"/>
      <c r="C97" s="1"/>
    </row>
    <row r="98" spans="1:3" ht="15.75" customHeight="1">
      <c r="A98" s="1"/>
      <c r="B98" s="1"/>
      <c r="C98" s="1"/>
    </row>
    <row r="99" spans="1:3" ht="15.75" customHeight="1">
      <c r="A99" s="1"/>
      <c r="B99" s="1"/>
      <c r="C99" s="1"/>
    </row>
    <row r="100" spans="1:3" ht="15.75" customHeight="1">
      <c r="A100" s="1"/>
      <c r="B100" s="1"/>
      <c r="C100" s="1"/>
    </row>
    <row r="101" spans="1:3" ht="15.75" customHeight="1">
      <c r="A101" s="1"/>
      <c r="B101" s="1"/>
      <c r="C101" s="1"/>
    </row>
    <row r="102" spans="1:3" ht="15.75" customHeight="1">
      <c r="A102" s="1"/>
      <c r="B102" s="1"/>
      <c r="C102" s="1"/>
    </row>
    <row r="103" spans="1:3" ht="15.75" customHeight="1">
      <c r="A103" s="1"/>
      <c r="B103" s="1"/>
      <c r="C103" s="1"/>
    </row>
    <row r="104" spans="1:3" ht="15.75" customHeight="1">
      <c r="A104" s="1"/>
      <c r="B104" s="1"/>
      <c r="C104" s="1"/>
    </row>
    <row r="105" spans="1:3" ht="15.75" customHeight="1">
      <c r="A105" s="1"/>
      <c r="B105" s="1"/>
      <c r="C105" s="1"/>
    </row>
    <row r="106" spans="1:3" ht="15.75" customHeight="1">
      <c r="A106" s="1"/>
      <c r="B106" s="1"/>
      <c r="C106" s="1"/>
    </row>
    <row r="107" spans="1:3" ht="15.75" customHeight="1">
      <c r="A107" s="1"/>
      <c r="B107" s="1"/>
      <c r="C107" s="1"/>
    </row>
    <row r="108" spans="1:3" ht="15.75" customHeight="1">
      <c r="A108" s="1"/>
      <c r="B108" s="1"/>
      <c r="C108" s="1"/>
    </row>
    <row r="109" spans="1:3" ht="15.75" customHeight="1">
      <c r="A109" s="1"/>
      <c r="B109" s="1"/>
      <c r="C109" s="1"/>
    </row>
    <row r="110" spans="1:3" ht="15.75" customHeight="1">
      <c r="A110" s="1"/>
      <c r="B110" s="1"/>
      <c r="C110" s="1"/>
    </row>
    <row r="111" spans="1:3" ht="15.75" customHeight="1">
      <c r="A111" s="1"/>
      <c r="B111" s="1"/>
      <c r="C111" s="1"/>
    </row>
    <row r="112" spans="1:3" ht="15.75" customHeight="1">
      <c r="A112" s="1"/>
      <c r="B112" s="1"/>
      <c r="C112" s="1"/>
    </row>
    <row r="113" spans="1:3" ht="15.75" customHeight="1">
      <c r="A113" s="1"/>
      <c r="B113" s="1"/>
      <c r="C113" s="1"/>
    </row>
    <row r="114" spans="1:3" ht="15.75" customHeight="1">
      <c r="A114" s="1"/>
      <c r="B114" s="1"/>
      <c r="C114" s="1"/>
    </row>
    <row r="115" spans="1:3" ht="15.75" customHeight="1">
      <c r="A115" s="1"/>
      <c r="B115" s="1"/>
      <c r="C115" s="1"/>
    </row>
    <row r="116" spans="1:3" ht="15.75" customHeight="1">
      <c r="A116" s="1"/>
      <c r="B116" s="1"/>
      <c r="C116" s="1"/>
    </row>
    <row r="117" spans="1:3" ht="15.75" customHeight="1">
      <c r="A117" s="1"/>
      <c r="B117" s="1"/>
      <c r="C117" s="1"/>
    </row>
    <row r="118" spans="1:3" ht="15.75" customHeight="1">
      <c r="A118" s="1"/>
      <c r="B118" s="1"/>
      <c r="C118" s="1"/>
    </row>
    <row r="119" spans="1:3" ht="15.75" customHeight="1">
      <c r="A119" s="1"/>
      <c r="B119" s="1"/>
      <c r="C119" s="1"/>
    </row>
    <row r="120" spans="1:3" ht="15.75" customHeight="1">
      <c r="A120" s="1"/>
      <c r="B120" s="1"/>
      <c r="C120" s="1"/>
    </row>
    <row r="121" spans="1:3" ht="15.75" customHeight="1">
      <c r="A121" s="1"/>
      <c r="B121" s="1"/>
      <c r="C121" s="1"/>
    </row>
    <row r="122" spans="1:3" ht="15.75" customHeight="1">
      <c r="A122" s="1"/>
      <c r="B122" s="1"/>
      <c r="C122" s="1"/>
    </row>
    <row r="123" spans="1:3" ht="15.75" customHeight="1">
      <c r="A123" s="1"/>
      <c r="B123" s="1"/>
      <c r="C123" s="1"/>
    </row>
    <row r="124" spans="1:3" ht="15.75" customHeight="1">
      <c r="A124" s="1"/>
      <c r="B124" s="1"/>
      <c r="C124" s="1"/>
    </row>
    <row r="125" spans="1:3" ht="15.75" customHeight="1">
      <c r="A125" s="1"/>
      <c r="B125" s="1"/>
      <c r="C125" s="1"/>
    </row>
    <row r="126" spans="1:3" ht="15.75" customHeight="1">
      <c r="A126" s="1"/>
      <c r="B126" s="1"/>
      <c r="C126" s="1"/>
    </row>
    <row r="127" spans="1:3" ht="15.75" customHeight="1">
      <c r="A127" s="1"/>
      <c r="B127" s="1"/>
      <c r="C127" s="1"/>
    </row>
    <row r="128" spans="1:3" ht="15.75" customHeight="1">
      <c r="A128" s="1"/>
      <c r="B128" s="1"/>
      <c r="C128" s="1"/>
    </row>
    <row r="129" spans="1:3" ht="15.75" customHeight="1">
      <c r="A129" s="1"/>
      <c r="B129" s="1"/>
      <c r="C129" s="1"/>
    </row>
    <row r="130" spans="1:3" ht="15.75" customHeight="1">
      <c r="A130" s="1"/>
      <c r="B130" s="1"/>
      <c r="C130" s="1"/>
    </row>
    <row r="131" spans="1:3" ht="15.75" customHeight="1">
      <c r="A131" s="1"/>
      <c r="B131" s="1"/>
      <c r="C131" s="1"/>
    </row>
    <row r="132" spans="1:3" ht="15.75" customHeight="1">
      <c r="A132" s="1"/>
      <c r="B132" s="1"/>
      <c r="C132" s="1"/>
    </row>
    <row r="133" spans="1:3" ht="15.75" customHeight="1">
      <c r="A133" s="1"/>
      <c r="B133" s="1"/>
      <c r="C133" s="1"/>
    </row>
    <row r="134" spans="1:3" ht="15.75" customHeight="1">
      <c r="A134" s="1"/>
      <c r="B134" s="1"/>
      <c r="C134" s="1"/>
    </row>
    <row r="135" spans="1:3" ht="15.75" customHeight="1">
      <c r="A135" s="1"/>
      <c r="B135" s="1"/>
      <c r="C135" s="1"/>
    </row>
    <row r="136" spans="1:3" ht="15.75" customHeight="1">
      <c r="A136" s="1"/>
      <c r="B136" s="1"/>
      <c r="C136" s="1"/>
    </row>
    <row r="137" spans="1:3" ht="15.75" customHeight="1">
      <c r="A137" s="1"/>
      <c r="B137" s="1"/>
      <c r="C137" s="1"/>
    </row>
    <row r="138" spans="1:3" ht="15.75" customHeight="1">
      <c r="A138" s="1"/>
      <c r="B138" s="1"/>
      <c r="C138" s="1"/>
    </row>
    <row r="139" spans="1:3" ht="15.75" customHeight="1">
      <c r="A139" s="1"/>
      <c r="B139" s="1"/>
      <c r="C139" s="1"/>
    </row>
    <row r="140" spans="1:3" ht="15.75" customHeight="1">
      <c r="A140" s="1"/>
      <c r="B140" s="1"/>
      <c r="C140" s="1"/>
    </row>
    <row r="141" spans="1:3" ht="15.75" customHeight="1">
      <c r="A141" s="1"/>
      <c r="B141" s="1"/>
      <c r="C141" s="1"/>
    </row>
    <row r="142" spans="1:3" ht="15.75" customHeight="1">
      <c r="A142" s="1"/>
      <c r="B142" s="1"/>
      <c r="C142" s="1"/>
    </row>
    <row r="143" spans="1:3" ht="15.75" customHeight="1">
      <c r="A143" s="1"/>
      <c r="B143" s="1"/>
      <c r="C143" s="1"/>
    </row>
    <row r="144" spans="1:3" ht="15.75" customHeight="1">
      <c r="A144" s="1"/>
      <c r="B144" s="1"/>
      <c r="C144" s="1"/>
    </row>
    <row r="145" spans="1:3" ht="15.75" customHeight="1">
      <c r="A145" s="1"/>
      <c r="B145" s="1"/>
      <c r="C145" s="1"/>
    </row>
    <row r="146" spans="1:3" ht="15.75" customHeight="1">
      <c r="A146" s="1"/>
      <c r="B146" s="1"/>
      <c r="C146" s="1"/>
    </row>
    <row r="147" spans="1:3" ht="15.75" customHeight="1">
      <c r="A147" s="1"/>
      <c r="B147" s="1"/>
      <c r="C147" s="1"/>
    </row>
    <row r="148" spans="1:3" ht="15.75" customHeight="1">
      <c r="A148" s="1"/>
      <c r="B148" s="1"/>
      <c r="C148" s="1"/>
    </row>
    <row r="149" spans="1:3" ht="15.75" customHeight="1">
      <c r="A149" s="1"/>
      <c r="B149" s="1"/>
      <c r="C149" s="1"/>
    </row>
    <row r="150" spans="1:3" ht="15.75" customHeight="1">
      <c r="A150" s="1"/>
      <c r="B150" s="1"/>
      <c r="C150" s="1"/>
    </row>
    <row r="151" spans="1:3" ht="15.75" customHeight="1">
      <c r="A151" s="1"/>
      <c r="B151" s="1"/>
      <c r="C151" s="1"/>
    </row>
    <row r="152" spans="1:3" ht="15.75" customHeight="1">
      <c r="A152" s="1"/>
      <c r="B152" s="1"/>
      <c r="C152" s="1"/>
    </row>
    <row r="153" spans="1:3" ht="15.75" customHeight="1">
      <c r="A153" s="1"/>
      <c r="B153" s="1"/>
      <c r="C153" s="1"/>
    </row>
    <row r="154" spans="1:3" ht="15.75" customHeight="1">
      <c r="A154" s="1"/>
      <c r="B154" s="1"/>
      <c r="C154" s="1"/>
    </row>
    <row r="155" spans="1:3" ht="15.75" customHeight="1">
      <c r="A155" s="1"/>
      <c r="B155" s="1"/>
      <c r="C155" s="1"/>
    </row>
    <row r="156" spans="1:3" ht="15.75" customHeight="1">
      <c r="A156" s="1"/>
      <c r="B156" s="1"/>
      <c r="C156" s="1"/>
    </row>
    <row r="157" spans="1:3" ht="15.75" customHeight="1">
      <c r="A157" s="1"/>
      <c r="B157" s="1"/>
      <c r="C157" s="1"/>
    </row>
    <row r="158" spans="1:3" ht="15.75" customHeight="1">
      <c r="A158" s="1"/>
      <c r="B158" s="1"/>
      <c r="C158" s="1"/>
    </row>
    <row r="159" spans="1:3" ht="15.75" customHeight="1">
      <c r="A159" s="1"/>
      <c r="B159" s="1"/>
      <c r="C159" s="1"/>
    </row>
    <row r="160" spans="1:3" ht="15.75" customHeight="1">
      <c r="A160" s="1"/>
      <c r="B160" s="1"/>
      <c r="C160" s="1"/>
    </row>
    <row r="161" spans="1:3" ht="15.75" customHeight="1">
      <c r="A161" s="1"/>
      <c r="B161" s="1"/>
      <c r="C161" s="1"/>
    </row>
    <row r="162" spans="1:3" ht="15.75" customHeight="1">
      <c r="A162" s="1"/>
      <c r="B162" s="1"/>
      <c r="C162" s="1"/>
    </row>
    <row r="163" spans="1:3" ht="15.75" customHeight="1">
      <c r="A163" s="1"/>
      <c r="B163" s="1"/>
      <c r="C163" s="1"/>
    </row>
    <row r="164" spans="1:3" ht="15.75" customHeight="1">
      <c r="A164" s="1"/>
      <c r="B164" s="1"/>
      <c r="C164" s="1"/>
    </row>
    <row r="165" spans="1:3" ht="15.75" customHeight="1">
      <c r="A165" s="1"/>
      <c r="B165" s="1"/>
      <c r="C165" s="1"/>
    </row>
    <row r="166" spans="1:3" ht="15.75" customHeight="1">
      <c r="A166" s="1"/>
      <c r="B166" s="1"/>
      <c r="C166" s="1"/>
    </row>
    <row r="167" spans="1:3" ht="15.75" customHeight="1">
      <c r="A167" s="1"/>
      <c r="B167" s="1"/>
      <c r="C167" s="1"/>
    </row>
    <row r="168" spans="1:3" ht="15.75" customHeight="1">
      <c r="A168" s="1"/>
      <c r="B168" s="1"/>
      <c r="C168" s="1"/>
    </row>
    <row r="169" spans="1:3" ht="15.75" customHeight="1">
      <c r="A169" s="1"/>
      <c r="B169" s="1"/>
      <c r="C169" s="1"/>
    </row>
    <row r="170" spans="1:3" ht="15.75" customHeight="1">
      <c r="A170" s="1"/>
      <c r="B170" s="1"/>
      <c r="C170" s="1"/>
    </row>
    <row r="171" spans="1:3" ht="15.75" customHeight="1">
      <c r="A171" s="1"/>
      <c r="B171" s="1"/>
      <c r="C171" s="1"/>
    </row>
    <row r="172" spans="1:3" ht="15.75" customHeight="1">
      <c r="A172" s="1"/>
      <c r="B172" s="1"/>
      <c r="C172" s="1"/>
    </row>
    <row r="173" spans="1:3" ht="15.75" customHeight="1">
      <c r="A173" s="1"/>
      <c r="B173" s="1"/>
      <c r="C173" s="1"/>
    </row>
    <row r="174" spans="1:3" ht="15.75" customHeight="1">
      <c r="A174" s="1"/>
      <c r="B174" s="1"/>
      <c r="C174" s="1"/>
    </row>
    <row r="175" spans="1:3" ht="15.75" customHeight="1">
      <c r="A175" s="1"/>
      <c r="B175" s="1"/>
      <c r="C175" s="1"/>
    </row>
    <row r="176" spans="1:3" ht="15.75" customHeight="1">
      <c r="A176" s="1"/>
      <c r="B176" s="1"/>
      <c r="C176" s="1"/>
    </row>
    <row r="177" spans="1:3" ht="15.75" customHeight="1">
      <c r="A177" s="1"/>
      <c r="B177" s="1"/>
      <c r="C177" s="1"/>
    </row>
    <row r="178" spans="1:3" ht="15.75" customHeight="1">
      <c r="A178" s="1"/>
      <c r="B178" s="1"/>
      <c r="C178" s="1"/>
    </row>
    <row r="179" spans="1:3" ht="15.75" customHeight="1">
      <c r="A179" s="1"/>
      <c r="B179" s="1"/>
      <c r="C179" s="1"/>
    </row>
    <row r="180" spans="1:3" ht="15.75" customHeight="1">
      <c r="A180" s="1"/>
      <c r="B180" s="1"/>
      <c r="C180" s="1"/>
    </row>
    <row r="181" spans="1:3" ht="15.75" customHeight="1">
      <c r="A181" s="1"/>
      <c r="B181" s="1"/>
      <c r="C181" s="1"/>
    </row>
    <row r="182" spans="1:3" ht="15.75" customHeight="1">
      <c r="A182" s="1"/>
      <c r="B182" s="1"/>
      <c r="C182" s="1"/>
    </row>
    <row r="183" spans="1:3" ht="15.75" customHeight="1">
      <c r="A183" s="1"/>
      <c r="B183" s="1"/>
      <c r="C183" s="1"/>
    </row>
    <row r="184" spans="1:3" ht="15.75" customHeight="1">
      <c r="A184" s="1"/>
      <c r="B184" s="1"/>
      <c r="C184" s="1"/>
    </row>
    <row r="185" spans="1:3" ht="15.75" customHeight="1">
      <c r="A185" s="1"/>
      <c r="B185" s="1"/>
      <c r="C185" s="1"/>
    </row>
    <row r="186" spans="1:3" ht="15.75" customHeight="1">
      <c r="A186" s="1"/>
      <c r="B186" s="1"/>
      <c r="C186" s="1"/>
    </row>
    <row r="187" spans="1:3" ht="15.75" customHeight="1">
      <c r="A187" s="1"/>
      <c r="B187" s="1"/>
      <c r="C187" s="1"/>
    </row>
    <row r="188" spans="1:3" ht="15.75" customHeight="1">
      <c r="A188" s="1"/>
      <c r="B188" s="1"/>
      <c r="C188" s="1"/>
    </row>
    <row r="189" spans="1:3" ht="15.75" customHeight="1">
      <c r="A189" s="1"/>
      <c r="B189" s="1"/>
      <c r="C189" s="1"/>
    </row>
    <row r="190" spans="1:3" ht="15.75" customHeight="1">
      <c r="A190" s="1"/>
      <c r="B190" s="1"/>
      <c r="C190" s="1"/>
    </row>
    <row r="191" spans="1:3" ht="15.75" customHeight="1">
      <c r="A191" s="1"/>
      <c r="B191" s="1"/>
      <c r="C191" s="1"/>
    </row>
    <row r="192" spans="1:3" ht="15.75" customHeight="1">
      <c r="A192" s="1"/>
      <c r="B192" s="1"/>
      <c r="C192" s="1"/>
    </row>
    <row r="193" spans="1:3" ht="15.75" customHeight="1">
      <c r="A193" s="1"/>
      <c r="B193" s="1"/>
      <c r="C193" s="1"/>
    </row>
    <row r="194" spans="1:3" ht="15.75" customHeight="1">
      <c r="A194" s="1"/>
      <c r="B194" s="1"/>
      <c r="C194" s="1"/>
    </row>
    <row r="195" spans="1:3" ht="15.75" customHeight="1">
      <c r="A195" s="1"/>
      <c r="B195" s="1"/>
      <c r="C195" s="1"/>
    </row>
    <row r="196" spans="1:3" ht="15.75" customHeight="1">
      <c r="A196" s="1"/>
      <c r="B196" s="1"/>
      <c r="C196" s="1"/>
    </row>
    <row r="197" spans="1:3" ht="15.75" customHeight="1">
      <c r="A197" s="1"/>
      <c r="B197" s="1"/>
      <c r="C197" s="1"/>
    </row>
    <row r="198" spans="1:3" ht="15.75" customHeight="1">
      <c r="A198" s="1"/>
      <c r="B198" s="1"/>
      <c r="C198" s="1"/>
    </row>
    <row r="199" spans="1:3" ht="15.75" customHeight="1">
      <c r="A199" s="1"/>
      <c r="B199" s="1"/>
      <c r="C199" s="1"/>
    </row>
    <row r="200" spans="1:3" ht="15.75" customHeight="1">
      <c r="A200" s="1"/>
      <c r="B200" s="1"/>
      <c r="C200" s="1"/>
    </row>
    <row r="201" spans="1:3" ht="15.75" customHeight="1">
      <c r="A201" s="1"/>
      <c r="B201" s="1"/>
      <c r="C201" s="1"/>
    </row>
    <row r="202" spans="1:3" ht="15.75" customHeight="1">
      <c r="A202" s="1"/>
      <c r="B202" s="1"/>
      <c r="C202" s="1"/>
    </row>
    <row r="203" spans="1:3" ht="15.75" customHeight="1">
      <c r="A203" s="1"/>
      <c r="B203" s="1"/>
      <c r="C203" s="1"/>
    </row>
    <row r="204" spans="1:3" ht="15.75" customHeight="1">
      <c r="A204" s="1"/>
      <c r="B204" s="1"/>
      <c r="C204" s="1"/>
    </row>
    <row r="205" spans="1:3" ht="15.75" customHeight="1">
      <c r="A205" s="1"/>
      <c r="B205" s="1"/>
      <c r="C205" s="1"/>
    </row>
    <row r="206" spans="1:3" ht="15.75" customHeight="1">
      <c r="A206" s="1"/>
      <c r="B206" s="1"/>
      <c r="C206" s="1"/>
    </row>
    <row r="207" spans="1:3" ht="15.75" customHeight="1">
      <c r="A207" s="1"/>
      <c r="B207" s="1"/>
      <c r="C207" s="1"/>
    </row>
    <row r="208" spans="1:3" ht="15.75" customHeight="1">
      <c r="A208" s="1"/>
      <c r="B208" s="1"/>
      <c r="C208" s="1"/>
    </row>
    <row r="209" spans="1:3" ht="15.75" customHeight="1">
      <c r="A209" s="1"/>
      <c r="B209" s="1"/>
      <c r="C209" s="1"/>
    </row>
    <row r="210" spans="1:3" ht="15.75" customHeight="1">
      <c r="A210" s="1"/>
      <c r="B210" s="1"/>
      <c r="C210" s="1"/>
    </row>
    <row r="211" spans="1:3" ht="15.75" customHeight="1">
      <c r="A211" s="1"/>
      <c r="B211" s="1"/>
      <c r="C211" s="1"/>
    </row>
    <row r="212" spans="1:3" ht="15.75" customHeight="1">
      <c r="A212" s="1"/>
      <c r="B212" s="1"/>
      <c r="C212" s="1"/>
    </row>
    <row r="213" spans="1:3" ht="15.75" customHeight="1">
      <c r="A213" s="1"/>
      <c r="B213" s="1"/>
      <c r="C213" s="1"/>
    </row>
    <row r="214" spans="1:3" ht="15.75" customHeight="1">
      <c r="A214" s="1"/>
      <c r="B214" s="1"/>
      <c r="C214" s="1"/>
    </row>
    <row r="215" spans="1:3" ht="15.75" customHeight="1">
      <c r="A215" s="1"/>
      <c r="B215" s="1"/>
      <c r="C215" s="1"/>
    </row>
    <row r="216" spans="1:3" ht="15.75" customHeight="1">
      <c r="A216" s="1"/>
      <c r="B216" s="1"/>
      <c r="C216" s="1"/>
    </row>
    <row r="217" spans="1:3" ht="15.75" customHeight="1">
      <c r="A217" s="1"/>
      <c r="B217" s="1"/>
      <c r="C217" s="1"/>
    </row>
    <row r="218" spans="1:3" ht="15.75" customHeight="1">
      <c r="A218" s="1"/>
      <c r="B218" s="1"/>
      <c r="C218" s="1"/>
    </row>
    <row r="219" spans="1:3" ht="15.75" customHeight="1">
      <c r="A219" s="1"/>
      <c r="B219" s="1"/>
      <c r="C219" s="1"/>
    </row>
    <row r="220" spans="1:3" ht="15.75" customHeight="1">
      <c r="A220" s="1"/>
      <c r="B220" s="1"/>
      <c r="C220" s="1"/>
    </row>
    <row r="221" spans="1:3" ht="15.75" customHeight="1">
      <c r="A221" s="1"/>
      <c r="B221" s="1"/>
      <c r="C221" s="1"/>
    </row>
    <row r="222" spans="1:3" ht="15.75" customHeight="1">
      <c r="A222" s="1"/>
      <c r="B222" s="1"/>
      <c r="C222" s="1"/>
    </row>
    <row r="223" spans="1:3" ht="15.75" customHeight="1">
      <c r="A223" s="1"/>
      <c r="B223" s="1"/>
      <c r="C223" s="1"/>
    </row>
    <row r="224" spans="1:3" ht="15.75" customHeight="1">
      <c r="A224" s="1"/>
      <c r="B224" s="1"/>
      <c r="C224" s="1"/>
    </row>
    <row r="225" spans="1:3" ht="15.75" customHeight="1">
      <c r="A225" s="1"/>
      <c r="B225" s="1"/>
      <c r="C225" s="1"/>
    </row>
    <row r="226" spans="1:3" ht="15.75" customHeight="1">
      <c r="A226" s="1"/>
      <c r="B226" s="1"/>
      <c r="C226" s="1"/>
    </row>
    <row r="227" spans="1:3" ht="15.75" customHeight="1">
      <c r="A227" s="1"/>
      <c r="B227" s="1"/>
      <c r="C227" s="1"/>
    </row>
    <row r="228" spans="1:3" ht="15.75" customHeight="1">
      <c r="A228" s="1"/>
      <c r="B228" s="1"/>
      <c r="C228" s="1"/>
    </row>
    <row r="229" spans="1:3" ht="15.75" customHeight="1">
      <c r="A229" s="1"/>
      <c r="B229" s="1"/>
      <c r="C229" s="1"/>
    </row>
    <row r="230" spans="1:3" ht="15.75" customHeight="1">
      <c r="A230" s="1"/>
      <c r="B230" s="1"/>
      <c r="C230" s="1"/>
    </row>
    <row r="231" spans="1:3" ht="15.75" customHeight="1">
      <c r="A231" s="1"/>
      <c r="B231" s="1"/>
      <c r="C231" s="1"/>
    </row>
    <row r="232" spans="1:3" ht="15.75" customHeight="1">
      <c r="A232" s="1"/>
      <c r="B232" s="1"/>
      <c r="C232" s="1"/>
    </row>
    <row r="233" spans="1:3" ht="15.75" customHeight="1">
      <c r="A233" s="1"/>
      <c r="B233" s="1"/>
      <c r="C233" s="1"/>
    </row>
    <row r="234" spans="1:3" ht="15.75" customHeight="1">
      <c r="A234" s="1"/>
      <c r="B234" s="1"/>
      <c r="C234" s="1"/>
    </row>
    <row r="235" spans="1:3" ht="15.75" customHeight="1">
      <c r="A235" s="1"/>
      <c r="B235" s="1"/>
      <c r="C235" s="1"/>
    </row>
    <row r="236" spans="1:3" ht="15.75" customHeight="1">
      <c r="A236" s="1"/>
      <c r="B236" s="1"/>
      <c r="C236" s="1"/>
    </row>
    <row r="237" spans="1:3" ht="15.75" customHeight="1">
      <c r="A237" s="1"/>
      <c r="B237" s="1"/>
      <c r="C237" s="1"/>
    </row>
    <row r="238" spans="1:3" ht="15.75" customHeight="1">
      <c r="A238" s="1"/>
      <c r="B238" s="1"/>
      <c r="C238" s="1"/>
    </row>
    <row r="239" spans="1:3" ht="15.75" customHeight="1">
      <c r="A239" s="1"/>
      <c r="B239" s="1"/>
      <c r="C239" s="1"/>
    </row>
    <row r="240" spans="1:3" ht="15.75" customHeight="1">
      <c r="A240" s="1"/>
      <c r="B240" s="1"/>
      <c r="C240" s="1"/>
    </row>
    <row r="241" spans="1:3" ht="15.75" customHeight="1">
      <c r="A241" s="1"/>
      <c r="B241" s="1"/>
      <c r="C241" s="1"/>
    </row>
    <row r="242" spans="1:3" ht="15.75" customHeight="1">
      <c r="A242" s="1"/>
      <c r="B242" s="1"/>
      <c r="C242" s="1"/>
    </row>
    <row r="243" spans="1:3" ht="15.75" customHeight="1">
      <c r="A243" s="1"/>
      <c r="B243" s="1"/>
      <c r="C243" s="1"/>
    </row>
    <row r="244" spans="1:3" ht="15.75" customHeight="1">
      <c r="A244" s="1"/>
      <c r="B244" s="1"/>
      <c r="C244" s="1"/>
    </row>
    <row r="245" spans="1:3" ht="15.75" customHeight="1">
      <c r="A245" s="1"/>
      <c r="B245" s="1"/>
      <c r="C245" s="1"/>
    </row>
    <row r="246" spans="1:3" ht="15.75" customHeight="1">
      <c r="A246" s="1"/>
      <c r="B246" s="1"/>
      <c r="C246" s="1"/>
    </row>
    <row r="247" spans="1:3" ht="15.75" customHeight="1">
      <c r="A247" s="1"/>
      <c r="B247" s="1"/>
      <c r="C247" s="1"/>
    </row>
    <row r="248" spans="1:3" ht="15.75" customHeight="1">
      <c r="A248" s="1"/>
      <c r="B248" s="1"/>
      <c r="C248" s="1"/>
    </row>
    <row r="249" spans="1:3" ht="15.75" customHeight="1">
      <c r="A249" s="1"/>
      <c r="B249" s="1"/>
      <c r="C249" s="1"/>
    </row>
    <row r="250" spans="1:3" ht="15.75" customHeight="1">
      <c r="A250" s="1"/>
      <c r="B250" s="1"/>
      <c r="C250" s="1"/>
    </row>
    <row r="251" spans="1:3" ht="15.75" customHeight="1">
      <c r="A251" s="1"/>
      <c r="B251" s="1"/>
      <c r="C251" s="1"/>
    </row>
    <row r="252" spans="1:3" ht="15.75" customHeight="1">
      <c r="A252" s="1"/>
      <c r="B252" s="1"/>
      <c r="C252" s="1"/>
    </row>
    <row r="253" spans="1:3" ht="15.75" customHeight="1">
      <c r="A253" s="1"/>
      <c r="B253" s="1"/>
      <c r="C253" s="1"/>
    </row>
    <row r="254" spans="1:3" ht="15.75" customHeight="1">
      <c r="A254" s="1"/>
      <c r="B254" s="1"/>
      <c r="C254" s="1"/>
    </row>
    <row r="255" spans="1:3" ht="15.75" customHeight="1">
      <c r="A255" s="1"/>
      <c r="B255" s="1"/>
      <c r="C255" s="1"/>
    </row>
    <row r="256" spans="1:3" ht="15.75" customHeight="1">
      <c r="A256" s="1"/>
      <c r="B256" s="1"/>
      <c r="C256" s="1"/>
    </row>
    <row r="257" spans="1:3" ht="15.75" customHeight="1">
      <c r="A257" s="1"/>
      <c r="B257" s="1"/>
      <c r="C257" s="1"/>
    </row>
    <row r="258" spans="1:3" ht="15.75" customHeight="1">
      <c r="A258" s="1"/>
      <c r="B258" s="1"/>
      <c r="C258" s="1"/>
    </row>
    <row r="259" spans="1:3" ht="15.75" customHeight="1">
      <c r="A259" s="1"/>
      <c r="B259" s="1"/>
      <c r="C259" s="1"/>
    </row>
    <row r="260" spans="1:3" ht="15.75" customHeight="1">
      <c r="A260" s="1"/>
      <c r="B260" s="1"/>
      <c r="C260" s="1"/>
    </row>
    <row r="261" spans="1:3" ht="15.75" customHeight="1">
      <c r="A261" s="1"/>
      <c r="B261" s="1"/>
      <c r="C261" s="1"/>
    </row>
    <row r="262" spans="1:3" ht="15.75" customHeight="1">
      <c r="A262" s="1"/>
      <c r="B262" s="1"/>
      <c r="C262" s="1"/>
    </row>
    <row r="263" spans="1:3" ht="15.75" customHeight="1">
      <c r="A263" s="1"/>
      <c r="B263" s="1"/>
      <c r="C263" s="1"/>
    </row>
    <row r="264" spans="1:3" ht="15.75" customHeight="1">
      <c r="A264" s="1"/>
      <c r="B264" s="1"/>
      <c r="C264" s="1"/>
    </row>
    <row r="265" spans="1:3" ht="15.75" customHeight="1">
      <c r="A265" s="1"/>
      <c r="B265" s="1"/>
      <c r="C265" s="1"/>
    </row>
    <row r="266" spans="1:3" ht="15.75" customHeight="1">
      <c r="A266" s="1"/>
      <c r="B266" s="1"/>
      <c r="C266" s="1"/>
    </row>
    <row r="267" spans="1:3" ht="15.75" customHeight="1">
      <c r="A267" s="1"/>
      <c r="B267" s="1"/>
      <c r="C267" s="1"/>
    </row>
    <row r="268" spans="1:3" ht="15.75" customHeight="1">
      <c r="A268" s="1"/>
      <c r="B268" s="1"/>
      <c r="C268" s="1"/>
    </row>
    <row r="269" spans="1:3" ht="15.75" customHeight="1">
      <c r="A269" s="1"/>
      <c r="B269" s="1"/>
      <c r="C269" s="1"/>
    </row>
    <row r="270" spans="1:3" ht="15.75" customHeight="1">
      <c r="A270" s="1"/>
      <c r="B270" s="1"/>
      <c r="C270" s="1"/>
    </row>
    <row r="271" spans="1:3" ht="15.75" customHeight="1">
      <c r="A271" s="1"/>
      <c r="B271" s="1"/>
      <c r="C271" s="1"/>
    </row>
    <row r="272" spans="1:3" ht="15.75" customHeight="1">
      <c r="A272" s="1"/>
      <c r="B272" s="1"/>
      <c r="C272" s="1"/>
    </row>
    <row r="273" spans="1:3" ht="15.75" customHeight="1">
      <c r="A273" s="1"/>
      <c r="B273" s="1"/>
      <c r="C273" s="1"/>
    </row>
    <row r="274" spans="1:3" ht="15.75" customHeight="1">
      <c r="A274" s="1"/>
      <c r="B274" s="1"/>
      <c r="C274" s="1"/>
    </row>
    <row r="275" spans="1:3" ht="15.75" customHeight="1">
      <c r="A275" s="1"/>
      <c r="B275" s="1"/>
      <c r="C275" s="1"/>
    </row>
    <row r="276" spans="1:3" ht="15.75" customHeight="1">
      <c r="A276" s="1"/>
      <c r="B276" s="1"/>
      <c r="C276" s="1"/>
    </row>
    <row r="277" spans="1:3" ht="15.75" customHeight="1">
      <c r="A277" s="1"/>
      <c r="B277" s="1"/>
      <c r="C277" s="1"/>
    </row>
    <row r="278" spans="1:3" ht="15.75" customHeight="1">
      <c r="A278" s="1"/>
      <c r="B278" s="1"/>
      <c r="C278" s="1"/>
    </row>
    <row r="279" spans="1:3" ht="15.75" customHeight="1">
      <c r="A279" s="1"/>
      <c r="B279" s="1"/>
      <c r="C279" s="1"/>
    </row>
    <row r="280" spans="1:3" ht="15.75" customHeight="1">
      <c r="A280" s="1"/>
      <c r="B280" s="1"/>
      <c r="C280" s="1"/>
    </row>
    <row r="281" spans="1:3" ht="15.75" customHeight="1">
      <c r="A281" s="1"/>
      <c r="B281" s="1"/>
      <c r="C281" s="1"/>
    </row>
    <row r="282" spans="1:3" ht="15.75" customHeight="1">
      <c r="A282" s="1"/>
      <c r="B282" s="1"/>
      <c r="C282" s="1"/>
    </row>
    <row r="283" spans="1:3" ht="15.75" customHeight="1">
      <c r="A283" s="1"/>
      <c r="B283" s="1"/>
      <c r="C283" s="1"/>
    </row>
    <row r="284" spans="1:3" ht="15.75" customHeight="1">
      <c r="A284" s="1"/>
      <c r="B284" s="1"/>
      <c r="C284" s="1"/>
    </row>
    <row r="285" spans="1:3" ht="15.75" customHeight="1">
      <c r="A285" s="1"/>
      <c r="B285" s="1"/>
      <c r="C285" s="1"/>
    </row>
    <row r="286" spans="1:3" ht="15.75" customHeight="1">
      <c r="A286" s="1"/>
      <c r="B286" s="1"/>
      <c r="C286" s="1"/>
    </row>
    <row r="287" spans="1:3" ht="15.75" customHeight="1">
      <c r="A287" s="1"/>
      <c r="B287" s="1"/>
      <c r="C287" s="1"/>
    </row>
    <row r="288" spans="1:3" ht="15.75" customHeight="1">
      <c r="A288" s="1"/>
      <c r="B288" s="1"/>
      <c r="C288" s="1"/>
    </row>
    <row r="289" spans="1:3" ht="15.75" customHeight="1">
      <c r="A289" s="1"/>
      <c r="B289" s="1"/>
      <c r="C289" s="1"/>
    </row>
    <row r="290" spans="1:3" ht="15.75" customHeight="1">
      <c r="A290" s="1"/>
      <c r="B290" s="1"/>
      <c r="C290" s="1"/>
    </row>
    <row r="291" spans="1:3" ht="15.75" customHeight="1">
      <c r="A291" s="1"/>
      <c r="B291" s="1"/>
      <c r="C291" s="1"/>
    </row>
    <row r="292" spans="1:3" ht="15.75" customHeight="1">
      <c r="A292" s="1"/>
      <c r="B292" s="1"/>
      <c r="C292" s="1"/>
    </row>
    <row r="293" spans="1:3" ht="15.75" customHeight="1">
      <c r="A293" s="1"/>
      <c r="B293" s="1"/>
      <c r="C293" s="1"/>
    </row>
    <row r="294" spans="1:3" ht="15.75" customHeight="1">
      <c r="A294" s="1"/>
      <c r="B294" s="1"/>
      <c r="C294" s="1"/>
    </row>
    <row r="295" spans="1:3" ht="15.75" customHeight="1">
      <c r="A295" s="1"/>
      <c r="B295" s="1"/>
      <c r="C295" s="1"/>
    </row>
    <row r="296" spans="1:3" ht="15.75" customHeight="1">
      <c r="A296" s="1"/>
      <c r="B296" s="1"/>
      <c r="C296" s="1"/>
    </row>
    <row r="297" spans="1:3" ht="15.75" customHeight="1">
      <c r="A297" s="1"/>
      <c r="B297" s="1"/>
      <c r="C297" s="1"/>
    </row>
    <row r="298" spans="1:3" ht="15.75" customHeight="1">
      <c r="A298" s="1"/>
      <c r="B298" s="1"/>
      <c r="C298" s="1"/>
    </row>
    <row r="299" spans="1:3" ht="15.75" customHeight="1">
      <c r="A299" s="1"/>
      <c r="B299" s="1"/>
      <c r="C299" s="1"/>
    </row>
    <row r="300" spans="1:3" ht="15.75" customHeight="1">
      <c r="A300" s="1"/>
      <c r="B300" s="1"/>
      <c r="C300" s="1"/>
    </row>
    <row r="301" spans="1:3" ht="15.75" customHeight="1">
      <c r="A301" s="1"/>
      <c r="B301" s="1"/>
      <c r="C301" s="1"/>
    </row>
    <row r="302" spans="1:3" ht="15.75" customHeight="1">
      <c r="A302" s="1"/>
      <c r="B302" s="1"/>
      <c r="C302" s="1"/>
    </row>
    <row r="303" spans="1:3" ht="15.75" customHeight="1">
      <c r="A303" s="1"/>
      <c r="B303" s="1"/>
      <c r="C303" s="1"/>
    </row>
    <row r="304" spans="1:3" ht="15.75" customHeight="1">
      <c r="A304" s="1"/>
      <c r="B304" s="1"/>
      <c r="C304" s="1"/>
    </row>
    <row r="305" spans="1:3" ht="15.75" customHeight="1">
      <c r="A305" s="1"/>
      <c r="B305" s="1"/>
      <c r="C305" s="1"/>
    </row>
    <row r="306" spans="1:3" ht="15.75" customHeight="1">
      <c r="A306" s="1"/>
      <c r="B306" s="1"/>
      <c r="C306" s="1"/>
    </row>
    <row r="307" spans="1:3" ht="15.75" customHeight="1">
      <c r="A307" s="1"/>
      <c r="B307" s="1"/>
      <c r="C307" s="1"/>
    </row>
    <row r="308" spans="1:3" ht="15.75" customHeight="1">
      <c r="A308" s="1"/>
      <c r="B308" s="1"/>
      <c r="C308" s="1"/>
    </row>
    <row r="309" spans="1:3" ht="15.75" customHeight="1">
      <c r="A309" s="1"/>
      <c r="B309" s="1"/>
      <c r="C309" s="1"/>
    </row>
    <row r="310" spans="1:3" ht="15.75" customHeight="1">
      <c r="A310" s="1"/>
      <c r="B310" s="1"/>
      <c r="C310" s="1"/>
    </row>
    <row r="311" spans="1:3" ht="15.75" customHeight="1">
      <c r="A311" s="1"/>
      <c r="B311" s="1"/>
      <c r="C311" s="1"/>
    </row>
    <row r="312" spans="1:3" ht="15.75" customHeight="1">
      <c r="A312" s="1"/>
      <c r="B312" s="1"/>
      <c r="C312" s="1"/>
    </row>
    <row r="313" spans="1:3" ht="15.75" customHeight="1">
      <c r="A313" s="1"/>
      <c r="B313" s="1"/>
      <c r="C313" s="1"/>
    </row>
    <row r="314" spans="1:3" ht="15.75" customHeight="1">
      <c r="A314" s="1"/>
      <c r="B314" s="1"/>
      <c r="C314" s="1"/>
    </row>
    <row r="315" spans="1:3" ht="15.75" customHeight="1">
      <c r="A315" s="1"/>
      <c r="B315" s="1"/>
      <c r="C315" s="1"/>
    </row>
    <row r="316" spans="1:3" ht="15.75" customHeight="1">
      <c r="A316" s="1"/>
      <c r="B316" s="1"/>
      <c r="C316" s="1"/>
    </row>
    <row r="317" spans="1:3" ht="15.75" customHeight="1">
      <c r="A317" s="1"/>
      <c r="B317" s="1"/>
      <c r="C317" s="1"/>
    </row>
    <row r="318" spans="1:3" ht="15.75" customHeight="1">
      <c r="A318" s="1"/>
      <c r="B318" s="1"/>
      <c r="C318" s="1"/>
    </row>
    <row r="319" spans="1:3" ht="15.75" customHeight="1">
      <c r="A319" s="1"/>
      <c r="B319" s="1"/>
      <c r="C319" s="1"/>
    </row>
    <row r="320" spans="1:3" ht="15.75" customHeight="1">
      <c r="A320" s="1"/>
      <c r="B320" s="1"/>
      <c r="C320" s="1"/>
    </row>
    <row r="321" spans="1:3" ht="15.75" customHeight="1">
      <c r="A321" s="1"/>
      <c r="B321" s="1"/>
      <c r="C321" s="1"/>
    </row>
    <row r="322" spans="1:3" ht="15.75" customHeight="1">
      <c r="A322" s="1"/>
      <c r="B322" s="1"/>
      <c r="C322" s="1"/>
    </row>
    <row r="323" spans="1:3" ht="15.75" customHeight="1">
      <c r="A323" s="1"/>
      <c r="B323" s="1"/>
      <c r="C323" s="1"/>
    </row>
    <row r="324" spans="1:3" ht="15.75" customHeight="1">
      <c r="A324" s="1"/>
      <c r="B324" s="1"/>
      <c r="C324" s="1"/>
    </row>
    <row r="325" spans="1:3" ht="15.75" customHeight="1">
      <c r="A325" s="1"/>
      <c r="B325" s="1"/>
      <c r="C325" s="1"/>
    </row>
    <row r="326" spans="1:3" ht="15.75" customHeight="1">
      <c r="A326" s="1"/>
      <c r="B326" s="1"/>
      <c r="C326" s="1"/>
    </row>
    <row r="327" spans="1:3" ht="15.75" customHeight="1">
      <c r="A327" s="1"/>
      <c r="B327" s="1"/>
      <c r="C327" s="1"/>
    </row>
    <row r="328" spans="1:3" ht="15.75" customHeight="1">
      <c r="A328" s="1"/>
      <c r="B328" s="1"/>
      <c r="C328" s="1"/>
    </row>
    <row r="329" spans="1:3" ht="15.75" customHeight="1">
      <c r="A329" s="1"/>
      <c r="B329" s="1"/>
      <c r="C329" s="1"/>
    </row>
    <row r="330" spans="1:3" ht="15.75" customHeight="1">
      <c r="A330" s="1"/>
      <c r="B330" s="1"/>
      <c r="C330" s="1"/>
    </row>
    <row r="331" spans="1:3" ht="15.75" customHeight="1">
      <c r="A331" s="1"/>
      <c r="B331" s="1"/>
      <c r="C331" s="1"/>
    </row>
    <row r="332" spans="1:3" ht="15.75" customHeight="1">
      <c r="A332" s="1"/>
      <c r="B332" s="1"/>
      <c r="C332" s="1"/>
    </row>
    <row r="333" spans="1:3" ht="15.75" customHeight="1">
      <c r="A333" s="1"/>
      <c r="B333" s="1"/>
      <c r="C333" s="1"/>
    </row>
    <row r="334" spans="1:3" ht="15.75" customHeight="1">
      <c r="A334" s="1"/>
      <c r="B334" s="1"/>
      <c r="C334" s="1"/>
    </row>
    <row r="335" spans="1:3" ht="15.75" customHeight="1">
      <c r="A335" s="1"/>
      <c r="B335" s="1"/>
      <c r="C335" s="1"/>
    </row>
    <row r="336" spans="1:3" ht="15.75" customHeight="1">
      <c r="A336" s="1"/>
      <c r="B336" s="1"/>
      <c r="C336" s="1"/>
    </row>
    <row r="337" spans="1:3" ht="15.75" customHeight="1">
      <c r="A337" s="1"/>
      <c r="B337" s="1"/>
      <c r="C337" s="1"/>
    </row>
    <row r="338" spans="1:3" ht="15.75" customHeight="1">
      <c r="A338" s="1"/>
      <c r="B338" s="1"/>
      <c r="C338" s="1"/>
    </row>
    <row r="339" spans="1:3" ht="15.75" customHeight="1">
      <c r="A339" s="1"/>
      <c r="B339" s="1"/>
      <c r="C339" s="1"/>
    </row>
    <row r="340" spans="1:3" ht="15.75" customHeight="1">
      <c r="A340" s="1"/>
      <c r="B340" s="1"/>
      <c r="C340" s="1"/>
    </row>
    <row r="341" spans="1:3" ht="15.75" customHeight="1">
      <c r="A341" s="1"/>
      <c r="B341" s="1"/>
      <c r="C341" s="1"/>
    </row>
    <row r="342" spans="1:3" ht="15.75" customHeight="1">
      <c r="A342" s="1"/>
      <c r="B342" s="1"/>
      <c r="C342" s="1"/>
    </row>
    <row r="343" spans="1:3" ht="15.75" customHeight="1">
      <c r="A343" s="1"/>
      <c r="B343" s="1"/>
      <c r="C343" s="1"/>
    </row>
    <row r="344" spans="1:3" ht="15.75" customHeight="1">
      <c r="A344" s="1"/>
      <c r="B344" s="1"/>
      <c r="C344" s="1"/>
    </row>
    <row r="345" spans="1:3" ht="15.75" customHeight="1">
      <c r="A345" s="1"/>
      <c r="B345" s="1"/>
      <c r="C345" s="1"/>
    </row>
    <row r="346" spans="1:3" ht="15.75" customHeight="1">
      <c r="A346" s="1"/>
      <c r="B346" s="1"/>
      <c r="C346" s="1"/>
    </row>
    <row r="347" spans="1:3" ht="15.75" customHeight="1">
      <c r="A347" s="1"/>
      <c r="B347" s="1"/>
      <c r="C347" s="1"/>
    </row>
    <row r="348" spans="1:3" ht="15.75" customHeight="1">
      <c r="A348" s="1"/>
      <c r="B348" s="1"/>
      <c r="C348" s="1"/>
    </row>
    <row r="349" spans="1:3" ht="15.75" customHeight="1">
      <c r="A349" s="1"/>
      <c r="B349" s="1"/>
      <c r="C349" s="1"/>
    </row>
    <row r="350" spans="1:3" ht="15.75" customHeight="1">
      <c r="A350" s="1"/>
      <c r="B350" s="1"/>
      <c r="C350" s="1"/>
    </row>
    <row r="351" spans="1:3" ht="15.75" customHeight="1">
      <c r="A351" s="1"/>
      <c r="B351" s="1"/>
      <c r="C351" s="1"/>
    </row>
    <row r="352" spans="1:3" ht="15.75" customHeight="1">
      <c r="A352" s="1"/>
      <c r="B352" s="1"/>
      <c r="C352" s="1"/>
    </row>
    <row r="353" spans="1:3" ht="15.75" customHeight="1">
      <c r="A353" s="1"/>
      <c r="B353" s="1"/>
      <c r="C353" s="1"/>
    </row>
    <row r="354" spans="1:3" ht="15.75" customHeight="1">
      <c r="A354" s="1"/>
      <c r="B354" s="1"/>
      <c r="C354" s="1"/>
    </row>
    <row r="355" spans="1:3" ht="15.75" customHeight="1">
      <c r="A355" s="1"/>
      <c r="B355" s="1"/>
      <c r="C355" s="1"/>
    </row>
    <row r="356" spans="1:3" ht="15.75" customHeight="1">
      <c r="A356" s="1"/>
      <c r="B356" s="1"/>
      <c r="C356" s="1"/>
    </row>
    <row r="357" spans="1:3" ht="15.75" customHeight="1">
      <c r="A357" s="1"/>
      <c r="B357" s="1"/>
      <c r="C357" s="1"/>
    </row>
    <row r="358" spans="1:3" ht="15.75" customHeight="1">
      <c r="A358" s="1"/>
      <c r="B358" s="1"/>
      <c r="C358" s="1"/>
    </row>
    <row r="359" spans="1:3" ht="15.75" customHeight="1">
      <c r="A359" s="1"/>
      <c r="B359" s="1"/>
      <c r="C359" s="1"/>
    </row>
    <row r="360" spans="1:3" ht="15.75" customHeight="1">
      <c r="A360" s="1"/>
      <c r="B360" s="1"/>
      <c r="C360" s="1"/>
    </row>
    <row r="361" spans="1:3" ht="15.75" customHeight="1">
      <c r="A361" s="1"/>
      <c r="B361" s="1"/>
      <c r="C361" s="1"/>
    </row>
    <row r="362" spans="1:3" ht="15.75" customHeight="1">
      <c r="A362" s="1"/>
      <c r="B362" s="1"/>
      <c r="C362" s="1"/>
    </row>
    <row r="363" spans="1:3" ht="15.75" customHeight="1">
      <c r="A363" s="1"/>
      <c r="B363" s="1"/>
      <c r="C363" s="1"/>
    </row>
    <row r="364" spans="1:3" ht="15.75" customHeight="1">
      <c r="A364" s="1"/>
      <c r="B364" s="1"/>
      <c r="C364" s="1"/>
    </row>
    <row r="365" spans="1:3" ht="15.75" customHeight="1">
      <c r="A365" s="1"/>
      <c r="B365" s="1"/>
      <c r="C365" s="1"/>
    </row>
    <row r="366" spans="1:3" ht="15.75" customHeight="1">
      <c r="A366" s="1"/>
      <c r="B366" s="1"/>
      <c r="C366" s="1"/>
    </row>
    <row r="367" spans="1:3" ht="15.75" customHeight="1">
      <c r="A367" s="1"/>
      <c r="B367" s="1"/>
      <c r="C367" s="1"/>
    </row>
    <row r="368" spans="1:3" ht="15.75" customHeight="1">
      <c r="A368" s="1"/>
      <c r="B368" s="1"/>
      <c r="C368" s="1"/>
    </row>
    <row r="369" spans="1:3" ht="15.75" customHeight="1">
      <c r="A369" s="1"/>
      <c r="B369" s="1"/>
      <c r="C369" s="1"/>
    </row>
    <row r="370" spans="1:3" ht="15.75" customHeight="1">
      <c r="A370" s="1"/>
      <c r="B370" s="1"/>
      <c r="C370" s="1"/>
    </row>
    <row r="371" spans="1:3" ht="15.75" customHeight="1">
      <c r="A371" s="1"/>
      <c r="B371" s="1"/>
      <c r="C371" s="1"/>
    </row>
    <row r="372" spans="1:3" ht="15.75" customHeight="1">
      <c r="A372" s="1"/>
      <c r="B372" s="1"/>
      <c r="C372" s="1"/>
    </row>
    <row r="373" spans="1:3" ht="15.75" customHeight="1">
      <c r="A373" s="1"/>
      <c r="B373" s="1"/>
      <c r="C373" s="1"/>
    </row>
    <row r="374" spans="1:3" ht="15.75" customHeight="1">
      <c r="A374" s="1"/>
      <c r="B374" s="1"/>
      <c r="C374" s="1"/>
    </row>
    <row r="375" spans="1:3" ht="15.75" customHeight="1">
      <c r="A375" s="1"/>
      <c r="B375" s="1"/>
      <c r="C375" s="1"/>
    </row>
    <row r="376" spans="1:3" ht="15.75" customHeight="1">
      <c r="A376" s="1"/>
      <c r="B376" s="1"/>
      <c r="C376" s="1"/>
    </row>
    <row r="377" spans="1:3" ht="15.75" customHeight="1">
      <c r="A377" s="1"/>
      <c r="B377" s="1"/>
      <c r="C377" s="1"/>
    </row>
    <row r="378" spans="1:3" ht="15.75" customHeight="1">
      <c r="A378" s="1"/>
      <c r="B378" s="1"/>
      <c r="C378" s="1"/>
    </row>
    <row r="379" spans="1:3" ht="15.75" customHeight="1">
      <c r="A379" s="1"/>
      <c r="B379" s="1"/>
      <c r="C379" s="1"/>
    </row>
    <row r="380" spans="1:3" ht="15.75" customHeight="1">
      <c r="A380" s="1"/>
      <c r="B380" s="1"/>
      <c r="C380" s="1"/>
    </row>
    <row r="381" spans="1:3" ht="15.75" customHeight="1">
      <c r="A381" s="1"/>
      <c r="B381" s="1"/>
      <c r="C381" s="1"/>
    </row>
    <row r="382" spans="1:3" ht="15.75" customHeight="1">
      <c r="A382" s="1"/>
      <c r="B382" s="1"/>
      <c r="C382" s="1"/>
    </row>
    <row r="383" spans="1:3" ht="15.75" customHeight="1">
      <c r="A383" s="1"/>
      <c r="B383" s="1"/>
      <c r="C383" s="1"/>
    </row>
    <row r="384" spans="1:3" ht="15.75" customHeight="1">
      <c r="A384" s="1"/>
      <c r="B384" s="1"/>
      <c r="C384" s="1"/>
    </row>
    <row r="385" spans="1:3" ht="15.75" customHeight="1">
      <c r="A385" s="1"/>
      <c r="B385" s="1"/>
      <c r="C385" s="1"/>
    </row>
    <row r="386" spans="1:3" ht="15.75" customHeight="1">
      <c r="A386" s="1"/>
      <c r="B386" s="1"/>
      <c r="C386" s="1"/>
    </row>
    <row r="387" spans="1:3" ht="15.75" customHeight="1">
      <c r="A387" s="1"/>
      <c r="B387" s="1"/>
      <c r="C387" s="1"/>
    </row>
    <row r="388" spans="1:3" ht="15.75" customHeight="1">
      <c r="A388" s="1"/>
      <c r="B388" s="1"/>
      <c r="C388" s="1"/>
    </row>
    <row r="389" spans="1:3" ht="15.75" customHeight="1">
      <c r="A389" s="1"/>
      <c r="B389" s="1"/>
      <c r="C389" s="1"/>
    </row>
    <row r="390" spans="1:3" ht="15.75" customHeight="1">
      <c r="A390" s="1"/>
      <c r="B390" s="1"/>
      <c r="C390" s="1"/>
    </row>
    <row r="391" spans="1:3" ht="15.75" customHeight="1">
      <c r="A391" s="1"/>
      <c r="B391" s="1"/>
      <c r="C391" s="1"/>
    </row>
    <row r="392" spans="1:3" ht="15.75" customHeight="1">
      <c r="A392" s="1"/>
      <c r="B392" s="1"/>
      <c r="C392" s="1"/>
    </row>
    <row r="393" spans="1:3" ht="15.75" customHeight="1">
      <c r="A393" s="1"/>
      <c r="B393" s="1"/>
      <c r="C393" s="1"/>
    </row>
    <row r="394" spans="1:3" ht="15.75" customHeight="1">
      <c r="A394" s="1"/>
      <c r="B394" s="1"/>
      <c r="C394" s="1"/>
    </row>
    <row r="395" spans="1:3" ht="15.75" customHeight="1">
      <c r="A395" s="1"/>
      <c r="B395" s="1"/>
      <c r="C395" s="1"/>
    </row>
    <row r="396" spans="1:3" ht="15.75" customHeight="1">
      <c r="A396" s="1"/>
      <c r="B396" s="1"/>
      <c r="C396" s="1"/>
    </row>
    <row r="397" spans="1:3" ht="15.75" customHeight="1">
      <c r="A397" s="1"/>
      <c r="B397" s="1"/>
      <c r="C397" s="1"/>
    </row>
    <row r="398" spans="1:3" ht="15.75" customHeight="1">
      <c r="A398" s="1"/>
      <c r="B398" s="1"/>
      <c r="C398" s="1"/>
    </row>
    <row r="399" spans="1:3" ht="15.75" customHeight="1">
      <c r="A399" s="1"/>
      <c r="B399" s="1"/>
      <c r="C399" s="1"/>
    </row>
    <row r="400" spans="1:3" ht="15.75" customHeight="1">
      <c r="A400" s="1"/>
      <c r="B400" s="1"/>
      <c r="C400" s="1"/>
    </row>
    <row r="401" spans="1:3" ht="15.75" customHeight="1">
      <c r="A401" s="1"/>
      <c r="B401" s="1"/>
      <c r="C401" s="1"/>
    </row>
    <row r="402" spans="1:3" ht="15.75" customHeight="1">
      <c r="A402" s="1"/>
      <c r="B402" s="1"/>
      <c r="C402" s="1"/>
    </row>
    <row r="403" spans="1:3" ht="15.75" customHeight="1">
      <c r="A403" s="1"/>
      <c r="B403" s="1"/>
      <c r="C403" s="1"/>
    </row>
    <row r="404" spans="1:3" ht="15.75" customHeight="1">
      <c r="A404" s="1"/>
      <c r="B404" s="1"/>
      <c r="C404" s="1"/>
    </row>
    <row r="405" spans="1:3" ht="15.75" customHeight="1">
      <c r="A405" s="1"/>
      <c r="B405" s="1"/>
      <c r="C405" s="1"/>
    </row>
    <row r="406" spans="1:3" ht="15.75" customHeight="1">
      <c r="A406" s="1"/>
      <c r="B406" s="1"/>
      <c r="C406" s="1"/>
    </row>
    <row r="407" spans="1:3" ht="15.75" customHeight="1">
      <c r="A407" s="1"/>
      <c r="B407" s="1"/>
      <c r="C407" s="1"/>
    </row>
    <row r="408" spans="1:3" ht="15.75" customHeight="1">
      <c r="A408" s="1"/>
      <c r="B408" s="1"/>
      <c r="C408" s="1"/>
    </row>
    <row r="409" spans="1:3" ht="15.75" customHeight="1">
      <c r="A409" s="1"/>
      <c r="B409" s="1"/>
      <c r="C409" s="1"/>
    </row>
    <row r="410" spans="1:3" ht="15.75" customHeight="1">
      <c r="A410" s="1"/>
      <c r="B410" s="1"/>
      <c r="C410" s="1"/>
    </row>
    <row r="411" spans="1:3" ht="15.75" customHeight="1">
      <c r="A411" s="1"/>
      <c r="B411" s="1"/>
      <c r="C411" s="1"/>
    </row>
    <row r="412" spans="1:3" ht="15.75" customHeight="1">
      <c r="A412" s="1"/>
      <c r="B412" s="1"/>
      <c r="C412" s="1"/>
    </row>
    <row r="413" spans="1:3" ht="15.75" customHeight="1">
      <c r="A413" s="1"/>
      <c r="B413" s="1"/>
      <c r="C413" s="1"/>
    </row>
    <row r="414" spans="1:3" ht="15.75" customHeight="1">
      <c r="A414" s="1"/>
      <c r="B414" s="1"/>
      <c r="C414" s="1"/>
    </row>
    <row r="415" spans="1:3" ht="15.75" customHeight="1">
      <c r="A415" s="1"/>
      <c r="B415" s="1"/>
      <c r="C415" s="1"/>
    </row>
    <row r="416" spans="1:3" ht="15.75" customHeight="1">
      <c r="A416" s="1"/>
      <c r="B416" s="1"/>
      <c r="C416" s="1"/>
    </row>
    <row r="417" spans="1:3" ht="15.75" customHeight="1">
      <c r="A417" s="1"/>
      <c r="B417" s="1"/>
      <c r="C417" s="1"/>
    </row>
    <row r="418" spans="1:3" ht="15.75" customHeight="1">
      <c r="A418" s="1"/>
      <c r="B418" s="1"/>
      <c r="C418" s="1"/>
    </row>
    <row r="419" spans="1:3" ht="15.75" customHeight="1">
      <c r="A419" s="1"/>
      <c r="B419" s="1"/>
      <c r="C419" s="1"/>
    </row>
    <row r="420" spans="1:3" ht="15.75" customHeight="1">
      <c r="A420" s="1"/>
      <c r="B420" s="1"/>
      <c r="C420" s="1"/>
    </row>
    <row r="421" spans="1:3" ht="15.75" customHeight="1">
      <c r="A421" s="1"/>
      <c r="B421" s="1"/>
      <c r="C421" s="1"/>
    </row>
    <row r="422" spans="1:3" ht="15.75" customHeight="1">
      <c r="A422" s="1"/>
      <c r="B422" s="1"/>
      <c r="C422" s="1"/>
    </row>
    <row r="423" spans="1:3" ht="15.75" customHeight="1">
      <c r="A423" s="1"/>
      <c r="B423" s="1"/>
      <c r="C423" s="1"/>
    </row>
    <row r="424" spans="1:3" ht="15.75" customHeight="1">
      <c r="A424" s="1"/>
      <c r="B424" s="1"/>
      <c r="C424" s="1"/>
    </row>
    <row r="425" spans="1:3" ht="15.75" customHeight="1">
      <c r="A425" s="1"/>
      <c r="B425" s="1"/>
      <c r="C425" s="1"/>
    </row>
    <row r="426" spans="1:3" ht="15.75" customHeight="1">
      <c r="A426" s="1"/>
      <c r="B426" s="1"/>
      <c r="C426" s="1"/>
    </row>
    <row r="427" spans="1:3" ht="15.75" customHeight="1">
      <c r="A427" s="1"/>
      <c r="B427" s="1"/>
      <c r="C427" s="1"/>
    </row>
    <row r="428" spans="1:3" ht="15.75" customHeight="1">
      <c r="A428" s="1"/>
      <c r="B428" s="1"/>
      <c r="C428" s="1"/>
    </row>
    <row r="429" spans="1:3" ht="15.75" customHeight="1">
      <c r="A429" s="1"/>
      <c r="B429" s="1"/>
      <c r="C429" s="1"/>
    </row>
    <row r="430" spans="1:3" ht="15.75" customHeight="1">
      <c r="A430" s="1"/>
      <c r="B430" s="1"/>
      <c r="C430" s="1"/>
    </row>
    <row r="431" spans="1:3" ht="15.75" customHeight="1">
      <c r="A431" s="1"/>
      <c r="B431" s="1"/>
      <c r="C431" s="1"/>
    </row>
    <row r="432" spans="1:3" ht="15.75" customHeight="1">
      <c r="A432" s="1"/>
      <c r="B432" s="1"/>
      <c r="C432" s="1"/>
    </row>
    <row r="433" spans="1:3" ht="15.75" customHeight="1">
      <c r="A433" s="1"/>
      <c r="B433" s="1"/>
      <c r="C433" s="1"/>
    </row>
    <row r="434" spans="1:3" ht="15.75" customHeight="1">
      <c r="A434" s="1"/>
      <c r="B434" s="1"/>
      <c r="C434" s="1"/>
    </row>
    <row r="435" spans="1:3" ht="15.75" customHeight="1">
      <c r="A435" s="1"/>
      <c r="B435" s="1"/>
      <c r="C435" s="1"/>
    </row>
    <row r="436" spans="1:3" ht="15.75" customHeight="1">
      <c r="A436" s="1"/>
      <c r="B436" s="1"/>
      <c r="C436" s="1"/>
    </row>
    <row r="437" spans="1:3" ht="15.75" customHeight="1">
      <c r="A437" s="1"/>
      <c r="B437" s="1"/>
      <c r="C437" s="1"/>
    </row>
    <row r="438" spans="1:3" ht="15.75" customHeight="1">
      <c r="A438" s="1"/>
      <c r="B438" s="1"/>
      <c r="C438" s="1"/>
    </row>
    <row r="439" spans="1:3" ht="15.75" customHeight="1">
      <c r="A439" s="1"/>
      <c r="B439" s="1"/>
      <c r="C439" s="1"/>
    </row>
    <row r="440" spans="1:3" ht="15.75" customHeight="1">
      <c r="A440" s="1"/>
      <c r="B440" s="1"/>
      <c r="C440" s="1"/>
    </row>
    <row r="441" spans="1:3" ht="15.75" customHeight="1">
      <c r="A441" s="1"/>
      <c r="B441" s="1"/>
      <c r="C441" s="1"/>
    </row>
    <row r="442" spans="1:3" ht="15.75" customHeight="1">
      <c r="A442" s="1"/>
      <c r="B442" s="1"/>
      <c r="C442" s="1"/>
    </row>
    <row r="443" spans="1:3" ht="15.75" customHeight="1">
      <c r="A443" s="1"/>
      <c r="B443" s="1"/>
      <c r="C443" s="1"/>
    </row>
    <row r="444" spans="1:3" ht="15.75" customHeight="1">
      <c r="A444" s="1"/>
      <c r="B444" s="1"/>
      <c r="C444" s="1"/>
    </row>
    <row r="445" spans="1:3" ht="15.75" customHeight="1">
      <c r="A445" s="1"/>
      <c r="B445" s="1"/>
      <c r="C445" s="1"/>
    </row>
    <row r="446" spans="1:3" ht="15.75" customHeight="1">
      <c r="A446" s="1"/>
      <c r="B446" s="1"/>
      <c r="C446" s="1"/>
    </row>
    <row r="447" spans="1:3" ht="15.75" customHeight="1">
      <c r="A447" s="1"/>
      <c r="B447" s="1"/>
      <c r="C447" s="1"/>
    </row>
    <row r="448" spans="1:3" ht="15.75" customHeight="1">
      <c r="A448" s="1"/>
      <c r="B448" s="1"/>
      <c r="C448" s="1"/>
    </row>
    <row r="449" spans="1:3" ht="15.75" customHeight="1">
      <c r="A449" s="1"/>
      <c r="B449" s="1"/>
      <c r="C449" s="1"/>
    </row>
    <row r="450" spans="1:3" ht="15.75" customHeight="1">
      <c r="A450" s="1"/>
      <c r="B450" s="1"/>
      <c r="C450" s="1"/>
    </row>
    <row r="451" spans="1:3" ht="15.75" customHeight="1">
      <c r="A451" s="1"/>
      <c r="B451" s="1"/>
      <c r="C451" s="1"/>
    </row>
    <row r="452" spans="1:3" ht="15.75" customHeight="1">
      <c r="A452" s="1"/>
      <c r="B452" s="1"/>
      <c r="C452" s="1"/>
    </row>
    <row r="453" spans="1:3" ht="15.75" customHeight="1">
      <c r="A453" s="1"/>
      <c r="B453" s="1"/>
      <c r="C453" s="1"/>
    </row>
    <row r="454" spans="1:3" ht="15.75" customHeight="1">
      <c r="A454" s="1"/>
      <c r="B454" s="1"/>
      <c r="C454" s="1"/>
    </row>
    <row r="455" spans="1:3" ht="15.75" customHeight="1">
      <c r="A455" s="1"/>
      <c r="B455" s="1"/>
      <c r="C455" s="1"/>
    </row>
    <row r="456" spans="1:3" ht="15.75" customHeight="1">
      <c r="A456" s="1"/>
      <c r="B456" s="1"/>
      <c r="C456" s="1"/>
    </row>
    <row r="457" spans="1:3" ht="15.75" customHeight="1">
      <c r="A457" s="1"/>
      <c r="B457" s="1"/>
      <c r="C457" s="1"/>
    </row>
    <row r="458" spans="1:3" ht="15.75" customHeight="1">
      <c r="A458" s="1"/>
      <c r="B458" s="1"/>
      <c r="C458" s="1"/>
    </row>
    <row r="459" spans="1:3" ht="15.75" customHeight="1">
      <c r="A459" s="1"/>
      <c r="B459" s="1"/>
      <c r="C459" s="1"/>
    </row>
    <row r="460" spans="1:3" ht="15.75" customHeight="1">
      <c r="A460" s="1"/>
      <c r="B460" s="1"/>
      <c r="C460" s="1"/>
    </row>
    <row r="461" spans="1:3" ht="15.75" customHeight="1">
      <c r="A461" s="1"/>
      <c r="B461" s="1"/>
      <c r="C461" s="1"/>
    </row>
    <row r="462" spans="1:3" ht="15.75" customHeight="1">
      <c r="A462" s="1"/>
      <c r="B462" s="1"/>
      <c r="C462" s="1"/>
    </row>
    <row r="463" spans="1:3" ht="15.75" customHeight="1">
      <c r="A463" s="1"/>
      <c r="B463" s="1"/>
      <c r="C463" s="1"/>
    </row>
    <row r="464" spans="1:3" ht="15.75" customHeight="1">
      <c r="A464" s="1"/>
      <c r="B464" s="1"/>
      <c r="C464" s="1"/>
    </row>
    <row r="465" spans="1:3" ht="15.75" customHeight="1">
      <c r="A465" s="1"/>
      <c r="B465" s="1"/>
      <c r="C465" s="1"/>
    </row>
    <row r="466" spans="1:3" ht="15.75" customHeight="1">
      <c r="A466" s="1"/>
      <c r="B466" s="1"/>
      <c r="C466" s="1"/>
    </row>
    <row r="467" spans="1:3" ht="15.75" customHeight="1">
      <c r="A467" s="1"/>
      <c r="B467" s="1"/>
      <c r="C467" s="1"/>
    </row>
    <row r="468" spans="1:3" ht="15.75" customHeight="1">
      <c r="A468" s="1"/>
      <c r="B468" s="1"/>
      <c r="C468" s="1"/>
    </row>
    <row r="469" spans="1:3" ht="15.75" customHeight="1">
      <c r="A469" s="1"/>
      <c r="B469" s="1"/>
      <c r="C469" s="1"/>
    </row>
    <row r="470" spans="1:3" ht="15.75" customHeight="1">
      <c r="A470" s="1"/>
      <c r="B470" s="1"/>
      <c r="C470" s="1"/>
    </row>
    <row r="471" spans="1:3" ht="15.75" customHeight="1">
      <c r="A471" s="1"/>
      <c r="B471" s="1"/>
      <c r="C471" s="1"/>
    </row>
    <row r="472" spans="1:3" ht="15.75" customHeight="1">
      <c r="A472" s="1"/>
      <c r="B472" s="1"/>
      <c r="C472" s="1"/>
    </row>
    <row r="473" spans="1:3" ht="15.75" customHeight="1">
      <c r="A473" s="1"/>
      <c r="B473" s="1"/>
      <c r="C473" s="1"/>
    </row>
    <row r="474" spans="1:3" ht="15.75" customHeight="1">
      <c r="A474" s="1"/>
      <c r="B474" s="1"/>
      <c r="C474" s="1"/>
    </row>
    <row r="475" spans="1:3" ht="15.75" customHeight="1">
      <c r="A475" s="1"/>
      <c r="B475" s="1"/>
      <c r="C475" s="1"/>
    </row>
    <row r="476" spans="1:3" ht="15.75" customHeight="1">
      <c r="A476" s="1"/>
      <c r="B476" s="1"/>
      <c r="C476" s="1"/>
    </row>
    <row r="477" spans="1:3" ht="15.75" customHeight="1">
      <c r="A477" s="1"/>
      <c r="B477" s="1"/>
      <c r="C477" s="1"/>
    </row>
    <row r="478" spans="1:3" ht="15.75" customHeight="1">
      <c r="A478" s="1"/>
      <c r="B478" s="1"/>
      <c r="C478" s="1"/>
    </row>
    <row r="479" spans="1:3" ht="15.75" customHeight="1">
      <c r="A479" s="1"/>
      <c r="B479" s="1"/>
      <c r="C479" s="1"/>
    </row>
    <row r="480" spans="1:3" ht="15.75" customHeight="1">
      <c r="A480" s="1"/>
      <c r="B480" s="1"/>
      <c r="C480" s="1"/>
    </row>
    <row r="481" spans="1:3" ht="15.75" customHeight="1">
      <c r="A481" s="1"/>
      <c r="B481" s="1"/>
      <c r="C481" s="1"/>
    </row>
    <row r="482" spans="1:3" ht="15.75" customHeight="1">
      <c r="A482" s="1"/>
      <c r="B482" s="1"/>
      <c r="C482" s="1"/>
    </row>
    <row r="483" spans="1:3" ht="15.75" customHeight="1">
      <c r="A483" s="1"/>
      <c r="B483" s="1"/>
      <c r="C483" s="1"/>
    </row>
    <row r="484" spans="1:3" ht="15.75" customHeight="1">
      <c r="A484" s="1"/>
      <c r="B484" s="1"/>
      <c r="C484" s="1"/>
    </row>
    <row r="485" spans="1:3" ht="15.75" customHeight="1">
      <c r="A485" s="1"/>
      <c r="B485" s="1"/>
      <c r="C485" s="1"/>
    </row>
    <row r="486" spans="1:3" ht="15.75" customHeight="1">
      <c r="A486" s="1"/>
      <c r="B486" s="1"/>
      <c r="C486" s="1"/>
    </row>
    <row r="487" spans="1:3" ht="15.75" customHeight="1">
      <c r="A487" s="1"/>
      <c r="B487" s="1"/>
      <c r="C487" s="1"/>
    </row>
    <row r="488" spans="1:3" ht="15.75" customHeight="1">
      <c r="A488" s="1"/>
      <c r="B488" s="1"/>
      <c r="C488" s="1"/>
    </row>
    <row r="489" spans="1:3" ht="15.75" customHeight="1">
      <c r="A489" s="1"/>
      <c r="B489" s="1"/>
      <c r="C489" s="1"/>
    </row>
    <row r="490" spans="1:3" ht="15.75" customHeight="1">
      <c r="A490" s="1"/>
      <c r="B490" s="1"/>
      <c r="C490" s="1"/>
    </row>
    <row r="491" spans="1:3" ht="15.75" customHeight="1">
      <c r="A491" s="1"/>
      <c r="B491" s="1"/>
      <c r="C491" s="1"/>
    </row>
    <row r="492" spans="1:3" ht="15.75" customHeight="1">
      <c r="A492" s="1"/>
      <c r="B492" s="1"/>
      <c r="C492" s="1"/>
    </row>
    <row r="493" spans="1:3" ht="15.75" customHeight="1">
      <c r="A493" s="1"/>
      <c r="B493" s="1"/>
      <c r="C493" s="1"/>
    </row>
    <row r="494" spans="1:3" ht="15.75" customHeight="1">
      <c r="A494" s="1"/>
      <c r="B494" s="1"/>
      <c r="C494" s="1"/>
    </row>
    <row r="495" spans="1:3" ht="15.75" customHeight="1">
      <c r="A495" s="1"/>
      <c r="B495" s="1"/>
      <c r="C495" s="1"/>
    </row>
    <row r="496" spans="1:3" ht="15.75" customHeight="1">
      <c r="A496" s="1"/>
      <c r="B496" s="1"/>
      <c r="C496" s="1"/>
    </row>
    <row r="497" spans="1:3" ht="15.75" customHeight="1">
      <c r="A497" s="1"/>
      <c r="B497" s="1"/>
      <c r="C497" s="1"/>
    </row>
    <row r="498" spans="1:3" ht="15.75" customHeight="1">
      <c r="A498" s="1"/>
      <c r="B498" s="1"/>
      <c r="C498" s="1"/>
    </row>
    <row r="499" spans="1:3" ht="15.75" customHeight="1">
      <c r="A499" s="1"/>
      <c r="B499" s="1"/>
      <c r="C499" s="1"/>
    </row>
    <row r="500" spans="1:3" ht="15.75" customHeight="1">
      <c r="A500" s="1"/>
      <c r="B500" s="1"/>
      <c r="C500" s="1"/>
    </row>
    <row r="501" spans="1:3" ht="15.75" customHeight="1">
      <c r="A501" s="1"/>
      <c r="B501" s="1"/>
      <c r="C501" s="1"/>
    </row>
    <row r="502" spans="1:3" ht="15.75" customHeight="1">
      <c r="A502" s="1"/>
      <c r="B502" s="1"/>
      <c r="C502" s="1"/>
    </row>
    <row r="503" spans="1:3" ht="15.75" customHeight="1">
      <c r="A503" s="1"/>
      <c r="B503" s="1"/>
      <c r="C503" s="1"/>
    </row>
    <row r="504" spans="1:3" ht="15.75" customHeight="1">
      <c r="A504" s="1"/>
      <c r="B504" s="1"/>
      <c r="C504" s="1"/>
    </row>
    <row r="505" spans="1:3" ht="15.75" customHeight="1">
      <c r="A505" s="1"/>
      <c r="B505" s="1"/>
      <c r="C505" s="1"/>
    </row>
    <row r="506" spans="1:3" ht="15.75" customHeight="1">
      <c r="A506" s="1"/>
      <c r="B506" s="1"/>
      <c r="C506" s="1"/>
    </row>
    <row r="507" spans="1:3" ht="15.75" customHeight="1">
      <c r="A507" s="1"/>
      <c r="B507" s="1"/>
      <c r="C507" s="1"/>
    </row>
    <row r="508" spans="1:3" ht="15.75" customHeight="1">
      <c r="A508" s="1"/>
      <c r="B508" s="1"/>
      <c r="C508" s="1"/>
    </row>
    <row r="509" spans="1:3" ht="15.75" customHeight="1">
      <c r="A509" s="1"/>
      <c r="B509" s="1"/>
      <c r="C509" s="1"/>
    </row>
    <row r="510" spans="1:3" ht="15.75" customHeight="1">
      <c r="A510" s="1"/>
      <c r="B510" s="1"/>
      <c r="C510" s="1"/>
    </row>
    <row r="511" spans="1:3" ht="15.75" customHeight="1">
      <c r="A511" s="1"/>
      <c r="B511" s="1"/>
      <c r="C511" s="1"/>
    </row>
    <row r="512" spans="1:3" ht="15.75" customHeight="1">
      <c r="A512" s="1"/>
      <c r="B512" s="1"/>
      <c r="C512" s="1"/>
    </row>
    <row r="513" spans="1:3" ht="15.75" customHeight="1">
      <c r="A513" s="1"/>
      <c r="B513" s="1"/>
      <c r="C513" s="1"/>
    </row>
    <row r="514" spans="1:3" ht="15.75" customHeight="1">
      <c r="A514" s="1"/>
      <c r="B514" s="1"/>
      <c r="C514" s="1"/>
    </row>
    <row r="515" spans="1:3" ht="15.75" customHeight="1">
      <c r="A515" s="1"/>
      <c r="B515" s="1"/>
      <c r="C515" s="1"/>
    </row>
    <row r="516" spans="1:3" ht="15.75" customHeight="1">
      <c r="A516" s="1"/>
      <c r="B516" s="1"/>
      <c r="C516" s="1"/>
    </row>
    <row r="517" spans="1:3" ht="15.75" customHeight="1">
      <c r="A517" s="1"/>
      <c r="B517" s="1"/>
      <c r="C517" s="1"/>
    </row>
    <row r="518" spans="1:3" ht="15.75" customHeight="1">
      <c r="A518" s="1"/>
      <c r="B518" s="1"/>
      <c r="C518" s="1"/>
    </row>
    <row r="519" spans="1:3" ht="15.75" customHeight="1">
      <c r="A519" s="1"/>
      <c r="B519" s="1"/>
      <c r="C519" s="1"/>
    </row>
    <row r="520" spans="1:3" ht="15.75" customHeight="1">
      <c r="A520" s="1"/>
      <c r="B520" s="1"/>
      <c r="C520" s="1"/>
    </row>
    <row r="521" spans="1:3" ht="15.75" customHeight="1">
      <c r="A521" s="1"/>
      <c r="B521" s="1"/>
      <c r="C521" s="1"/>
    </row>
    <row r="522" spans="1:3" ht="15.75" customHeight="1">
      <c r="A522" s="1"/>
      <c r="B522" s="1"/>
      <c r="C522" s="1"/>
    </row>
    <row r="523" spans="1:3" ht="15.75" customHeight="1">
      <c r="A523" s="1"/>
      <c r="B523" s="1"/>
      <c r="C523" s="1"/>
    </row>
    <row r="524" spans="1:3" ht="15.75" customHeight="1">
      <c r="A524" s="1"/>
      <c r="B524" s="1"/>
      <c r="C524" s="1"/>
    </row>
    <row r="525" spans="1:3" ht="15.75" customHeight="1">
      <c r="A525" s="1"/>
      <c r="B525" s="1"/>
      <c r="C525" s="1"/>
    </row>
    <row r="526" spans="1:3" ht="15.75" customHeight="1">
      <c r="A526" s="1"/>
      <c r="B526" s="1"/>
      <c r="C526" s="1"/>
    </row>
    <row r="527" spans="1:3" ht="15.75" customHeight="1">
      <c r="A527" s="1"/>
      <c r="B527" s="1"/>
      <c r="C527" s="1"/>
    </row>
    <row r="528" spans="1:3" ht="15.75" customHeight="1">
      <c r="A528" s="1"/>
      <c r="B528" s="1"/>
      <c r="C528" s="1"/>
    </row>
    <row r="529" spans="1:3" ht="15.75" customHeight="1">
      <c r="A529" s="1"/>
      <c r="B529" s="1"/>
      <c r="C529" s="1"/>
    </row>
    <row r="530" spans="1:3" ht="15.75" customHeight="1">
      <c r="A530" s="1"/>
      <c r="B530" s="1"/>
      <c r="C530" s="1"/>
    </row>
    <row r="531" spans="1:3" ht="15.75" customHeight="1">
      <c r="A531" s="1"/>
      <c r="B531" s="1"/>
      <c r="C531" s="1"/>
    </row>
    <row r="532" spans="1:3" ht="15.75" customHeight="1">
      <c r="A532" s="1"/>
      <c r="B532" s="1"/>
      <c r="C532" s="1"/>
    </row>
    <row r="533" spans="1:3" ht="15.75" customHeight="1">
      <c r="A533" s="1"/>
      <c r="B533" s="1"/>
      <c r="C533" s="1"/>
    </row>
    <row r="534" spans="1:3" ht="15.75" customHeight="1">
      <c r="A534" s="1"/>
      <c r="B534" s="1"/>
      <c r="C534" s="1"/>
    </row>
    <row r="535" spans="1:3" ht="15.75" customHeight="1">
      <c r="A535" s="1"/>
      <c r="B535" s="1"/>
      <c r="C535" s="1"/>
    </row>
    <row r="536" spans="1:3" ht="15.75" customHeight="1">
      <c r="A536" s="1"/>
      <c r="B536" s="1"/>
      <c r="C536" s="1"/>
    </row>
    <row r="537" spans="1:3" ht="15.75" customHeight="1">
      <c r="A537" s="1"/>
      <c r="B537" s="1"/>
      <c r="C537" s="1"/>
    </row>
    <row r="538" spans="1:3" ht="15.75" customHeight="1">
      <c r="A538" s="1"/>
      <c r="B538" s="1"/>
      <c r="C538" s="1"/>
    </row>
    <row r="539" spans="1:3" ht="15.75" customHeight="1">
      <c r="A539" s="1"/>
      <c r="B539" s="1"/>
      <c r="C539" s="1"/>
    </row>
    <row r="540" spans="1:3" ht="15.75" customHeight="1">
      <c r="A540" s="1"/>
      <c r="B540" s="1"/>
      <c r="C540" s="1"/>
    </row>
    <row r="541" spans="1:3" ht="15.75" customHeight="1">
      <c r="A541" s="1"/>
      <c r="B541" s="1"/>
      <c r="C541" s="1"/>
    </row>
    <row r="542" spans="1:3" ht="15.75" customHeight="1">
      <c r="A542" s="1"/>
      <c r="B542" s="1"/>
      <c r="C542" s="1"/>
    </row>
    <row r="543" spans="1:3" ht="15.75" customHeight="1">
      <c r="A543" s="1"/>
      <c r="B543" s="1"/>
      <c r="C543" s="1"/>
    </row>
    <row r="544" spans="1:3" ht="15.75" customHeight="1">
      <c r="A544" s="1"/>
      <c r="B544" s="1"/>
      <c r="C544" s="1"/>
    </row>
    <row r="545" spans="1:3" ht="15.75" customHeight="1">
      <c r="A545" s="1"/>
      <c r="B545" s="1"/>
      <c r="C545" s="1"/>
    </row>
    <row r="546" spans="1:3" ht="15.75" customHeight="1">
      <c r="A546" s="1"/>
      <c r="B546" s="1"/>
      <c r="C546" s="1"/>
    </row>
    <row r="547" spans="1:3" ht="15.75" customHeight="1">
      <c r="A547" s="1"/>
      <c r="B547" s="1"/>
      <c r="C547" s="1"/>
    </row>
    <row r="548" spans="1:3" ht="15.75" customHeight="1">
      <c r="A548" s="1"/>
      <c r="B548" s="1"/>
      <c r="C548" s="1"/>
    </row>
    <row r="549" spans="1:3" ht="15.75" customHeight="1">
      <c r="A549" s="1"/>
      <c r="B549" s="1"/>
      <c r="C549" s="1"/>
    </row>
    <row r="550" spans="1:3" ht="15.75" customHeight="1">
      <c r="A550" s="1"/>
      <c r="B550" s="1"/>
      <c r="C550" s="1"/>
    </row>
    <row r="551" spans="1:3" ht="15.75" customHeight="1">
      <c r="A551" s="1"/>
      <c r="B551" s="1"/>
      <c r="C551" s="1"/>
    </row>
    <row r="552" spans="1:3" ht="15.75" customHeight="1">
      <c r="A552" s="1"/>
      <c r="B552" s="1"/>
      <c r="C552" s="1"/>
    </row>
    <row r="553" spans="1:3" ht="15.75" customHeight="1">
      <c r="A553" s="1"/>
      <c r="B553" s="1"/>
      <c r="C553" s="1"/>
    </row>
    <row r="554" spans="1:3" ht="15.75" customHeight="1">
      <c r="A554" s="1"/>
      <c r="B554" s="1"/>
      <c r="C554" s="1"/>
    </row>
    <row r="555" spans="1:3" ht="15.75" customHeight="1">
      <c r="A555" s="1"/>
      <c r="B555" s="1"/>
      <c r="C555" s="1"/>
    </row>
    <row r="556" spans="1:3" ht="15.75" customHeight="1">
      <c r="A556" s="1"/>
      <c r="B556" s="1"/>
      <c r="C556" s="1"/>
    </row>
    <row r="557" spans="1:3" ht="15.75" customHeight="1">
      <c r="A557" s="1"/>
      <c r="B557" s="1"/>
      <c r="C557" s="1"/>
    </row>
    <row r="558" spans="1:3" ht="15.75" customHeight="1">
      <c r="A558" s="1"/>
      <c r="B558" s="1"/>
      <c r="C558" s="1"/>
    </row>
    <row r="559" spans="1:3" ht="15.75" customHeight="1">
      <c r="A559" s="1"/>
      <c r="B559" s="1"/>
      <c r="C559" s="1"/>
    </row>
    <row r="560" spans="1:3" ht="15.75" customHeight="1">
      <c r="A560" s="1"/>
      <c r="B560" s="1"/>
      <c r="C560" s="1"/>
    </row>
    <row r="561" spans="1:3" ht="15.75" customHeight="1">
      <c r="A561" s="1"/>
      <c r="B561" s="1"/>
      <c r="C561" s="1"/>
    </row>
    <row r="562" spans="1:3" ht="15.75" customHeight="1">
      <c r="A562" s="1"/>
      <c r="B562" s="1"/>
      <c r="C562" s="1"/>
    </row>
    <row r="563" spans="1:3" ht="15.75" customHeight="1">
      <c r="A563" s="1"/>
      <c r="B563" s="1"/>
      <c r="C563" s="1"/>
    </row>
    <row r="564" spans="1:3" ht="15.75" customHeight="1">
      <c r="A564" s="1"/>
      <c r="B564" s="1"/>
      <c r="C564" s="1"/>
    </row>
    <row r="565" spans="1:3" ht="15.75" customHeight="1">
      <c r="A565" s="1"/>
      <c r="B565" s="1"/>
      <c r="C565" s="1"/>
    </row>
    <row r="566" spans="1:3" ht="15.75" customHeight="1">
      <c r="A566" s="1"/>
      <c r="B566" s="1"/>
      <c r="C566" s="1"/>
    </row>
    <row r="567" spans="1:3" ht="15.75" customHeight="1">
      <c r="A567" s="1"/>
      <c r="B567" s="1"/>
      <c r="C567" s="1"/>
    </row>
    <row r="568" spans="1:3" ht="15.75" customHeight="1">
      <c r="A568" s="1"/>
      <c r="B568" s="1"/>
      <c r="C568" s="1"/>
    </row>
    <row r="569" spans="1:3" ht="15.75" customHeight="1">
      <c r="A569" s="1"/>
      <c r="B569" s="1"/>
      <c r="C569" s="1"/>
    </row>
    <row r="570" spans="1:3" ht="15.75" customHeight="1">
      <c r="A570" s="1"/>
      <c r="B570" s="1"/>
      <c r="C570" s="1"/>
    </row>
    <row r="571" spans="1:3" ht="15.75" customHeight="1">
      <c r="A571" s="1"/>
      <c r="B571" s="1"/>
      <c r="C571" s="1"/>
    </row>
    <row r="572" spans="1:3" ht="15.75" customHeight="1">
      <c r="A572" s="1"/>
      <c r="B572" s="1"/>
      <c r="C572" s="1"/>
    </row>
    <row r="573" spans="1:3" ht="15.75" customHeight="1">
      <c r="A573" s="1"/>
      <c r="B573" s="1"/>
      <c r="C573" s="1"/>
    </row>
    <row r="574" spans="1:3" ht="15.75" customHeight="1">
      <c r="A574" s="1"/>
      <c r="B574" s="1"/>
      <c r="C574" s="1"/>
    </row>
    <row r="575" spans="1:3" ht="15.75" customHeight="1">
      <c r="A575" s="1"/>
      <c r="B575" s="1"/>
      <c r="C575" s="1"/>
    </row>
    <row r="576" spans="1:3" ht="15.75" customHeight="1">
      <c r="A576" s="1"/>
      <c r="B576" s="1"/>
      <c r="C576" s="1"/>
    </row>
    <row r="577" spans="1:3" ht="15.75" customHeight="1">
      <c r="A577" s="1"/>
      <c r="B577" s="1"/>
      <c r="C577" s="1"/>
    </row>
    <row r="578" spans="1:3" ht="15.75" customHeight="1">
      <c r="A578" s="1"/>
      <c r="B578" s="1"/>
      <c r="C578" s="1"/>
    </row>
    <row r="579" spans="1:3" ht="15.75" customHeight="1">
      <c r="A579" s="1"/>
      <c r="B579" s="1"/>
      <c r="C579" s="1"/>
    </row>
    <row r="580" spans="1:3" ht="15.75" customHeight="1">
      <c r="A580" s="1"/>
      <c r="B580" s="1"/>
      <c r="C580" s="1"/>
    </row>
    <row r="581" spans="1:3" ht="15.75" customHeight="1">
      <c r="A581" s="1"/>
      <c r="B581" s="1"/>
      <c r="C581" s="1"/>
    </row>
    <row r="582" spans="1:3" ht="15.75" customHeight="1">
      <c r="A582" s="1"/>
      <c r="B582" s="1"/>
      <c r="C582" s="1"/>
    </row>
    <row r="583" spans="1:3" ht="15.75" customHeight="1">
      <c r="A583" s="1"/>
      <c r="B583" s="1"/>
      <c r="C583" s="1"/>
    </row>
    <row r="584" spans="1:3" ht="15.75" customHeight="1">
      <c r="A584" s="1"/>
      <c r="B584" s="1"/>
      <c r="C584" s="1"/>
    </row>
    <row r="585" spans="1:3" ht="15.75" customHeight="1">
      <c r="A585" s="1"/>
      <c r="B585" s="1"/>
      <c r="C585" s="1"/>
    </row>
    <row r="586" spans="1:3" ht="15.75" customHeight="1">
      <c r="A586" s="1"/>
      <c r="B586" s="1"/>
      <c r="C586" s="1"/>
    </row>
    <row r="587" spans="1:3" ht="15.75" customHeight="1">
      <c r="A587" s="1"/>
      <c r="B587" s="1"/>
      <c r="C587" s="1"/>
    </row>
    <row r="588" spans="1:3" ht="15.75" customHeight="1">
      <c r="A588" s="1"/>
      <c r="B588" s="1"/>
      <c r="C588" s="1"/>
    </row>
    <row r="589" spans="1:3" ht="15.75" customHeight="1">
      <c r="A589" s="1"/>
      <c r="B589" s="1"/>
      <c r="C589" s="1"/>
    </row>
    <row r="590" spans="1:3" ht="15.75" customHeight="1">
      <c r="A590" s="1"/>
      <c r="B590" s="1"/>
      <c r="C590" s="1"/>
    </row>
    <row r="591" spans="1:3" ht="15.75" customHeight="1">
      <c r="A591" s="1"/>
      <c r="B591" s="1"/>
      <c r="C591" s="1"/>
    </row>
    <row r="592" spans="1:3" ht="15.75" customHeight="1">
      <c r="A592" s="1"/>
      <c r="B592" s="1"/>
      <c r="C592" s="1"/>
    </row>
    <row r="593" spans="1:3" ht="15.75" customHeight="1">
      <c r="A593" s="1"/>
      <c r="B593" s="1"/>
      <c r="C593" s="1"/>
    </row>
    <row r="594" spans="1:3" ht="15.75" customHeight="1">
      <c r="A594" s="1"/>
      <c r="B594" s="1"/>
      <c r="C594" s="1"/>
    </row>
    <row r="595" spans="1:3" ht="15.75" customHeight="1">
      <c r="A595" s="1"/>
      <c r="B595" s="1"/>
      <c r="C595" s="1"/>
    </row>
    <row r="596" spans="1:3" ht="15.75" customHeight="1">
      <c r="A596" s="1"/>
      <c r="B596" s="1"/>
      <c r="C596" s="1"/>
    </row>
    <row r="597" spans="1:3" ht="15.75" customHeight="1">
      <c r="A597" s="1"/>
      <c r="B597" s="1"/>
      <c r="C597" s="1"/>
    </row>
    <row r="598" spans="1:3" ht="15.75" customHeight="1">
      <c r="A598" s="1"/>
      <c r="B598" s="1"/>
      <c r="C598" s="1"/>
    </row>
    <row r="599" spans="1:3" ht="15.75" customHeight="1">
      <c r="A599" s="1"/>
      <c r="B599" s="1"/>
      <c r="C599" s="1"/>
    </row>
    <row r="600" spans="1:3" ht="15.75" customHeight="1">
      <c r="A600" s="1"/>
      <c r="B600" s="1"/>
      <c r="C600" s="1"/>
    </row>
    <row r="601" spans="1:3" ht="15.75" customHeight="1">
      <c r="A601" s="1"/>
      <c r="B601" s="1"/>
      <c r="C601" s="1"/>
    </row>
    <row r="602" spans="1:3" ht="15.75" customHeight="1">
      <c r="A602" s="1"/>
      <c r="B602" s="1"/>
      <c r="C602" s="1"/>
    </row>
    <row r="603" spans="1:3" ht="15.75" customHeight="1">
      <c r="A603" s="1"/>
      <c r="B603" s="1"/>
      <c r="C603" s="1"/>
    </row>
    <row r="604" spans="1:3" ht="15.75" customHeight="1">
      <c r="A604" s="1"/>
      <c r="B604" s="1"/>
      <c r="C604" s="1"/>
    </row>
    <row r="605" spans="1:3" ht="15.75" customHeight="1">
      <c r="A605" s="1"/>
      <c r="B605" s="1"/>
      <c r="C605" s="1"/>
    </row>
    <row r="606" spans="1:3" ht="15.75" customHeight="1">
      <c r="A606" s="1"/>
      <c r="B606" s="1"/>
      <c r="C606" s="1"/>
    </row>
    <row r="607" spans="1:3" ht="15.75" customHeight="1">
      <c r="A607" s="1"/>
      <c r="B607" s="1"/>
      <c r="C607" s="1"/>
    </row>
    <row r="608" spans="1:3" ht="15.75" customHeight="1">
      <c r="A608" s="1"/>
      <c r="B608" s="1"/>
      <c r="C608" s="1"/>
    </row>
    <row r="609" spans="1:3" ht="15.75" customHeight="1">
      <c r="A609" s="1"/>
      <c r="B609" s="1"/>
      <c r="C609" s="1"/>
    </row>
    <row r="610" spans="1:3" ht="15.75" customHeight="1">
      <c r="A610" s="1"/>
      <c r="B610" s="1"/>
      <c r="C610" s="1"/>
    </row>
    <row r="611" spans="1:3" ht="15.75" customHeight="1">
      <c r="A611" s="1"/>
      <c r="B611" s="1"/>
      <c r="C611" s="1"/>
    </row>
    <row r="612" spans="1:3" ht="15.75" customHeight="1">
      <c r="A612" s="1"/>
      <c r="B612" s="1"/>
      <c r="C612" s="1"/>
    </row>
    <row r="613" spans="1:3" ht="15.75" customHeight="1">
      <c r="A613" s="1"/>
      <c r="B613" s="1"/>
      <c r="C613" s="1"/>
    </row>
    <row r="614" spans="1:3" ht="15.75" customHeight="1">
      <c r="A614" s="1"/>
      <c r="B614" s="1"/>
      <c r="C614" s="1"/>
    </row>
    <row r="615" spans="1:3" ht="15.75" customHeight="1">
      <c r="A615" s="1"/>
      <c r="B615" s="1"/>
      <c r="C615" s="1"/>
    </row>
    <row r="616" spans="1:3" ht="15.75" customHeight="1">
      <c r="A616" s="1"/>
      <c r="B616" s="1"/>
      <c r="C616" s="1"/>
    </row>
    <row r="617" spans="1:3" ht="15.75" customHeight="1">
      <c r="A617" s="1"/>
      <c r="B617" s="1"/>
      <c r="C617" s="1"/>
    </row>
    <row r="618" spans="1:3" ht="15.75" customHeight="1">
      <c r="A618" s="1"/>
      <c r="B618" s="1"/>
      <c r="C618" s="1"/>
    </row>
    <row r="619" spans="1:3" ht="15.75" customHeight="1">
      <c r="A619" s="1"/>
      <c r="B619" s="1"/>
      <c r="C619" s="1"/>
    </row>
    <row r="620" spans="1:3" ht="15.75" customHeight="1">
      <c r="A620" s="1"/>
      <c r="B620" s="1"/>
      <c r="C620" s="1"/>
    </row>
    <row r="621" spans="1:3" ht="15.75" customHeight="1">
      <c r="A621" s="1"/>
      <c r="B621" s="1"/>
      <c r="C621" s="1"/>
    </row>
    <row r="622" spans="1:3" ht="15.75" customHeight="1">
      <c r="A622" s="1"/>
      <c r="B622" s="1"/>
      <c r="C622" s="1"/>
    </row>
    <row r="623" spans="1:3" ht="15.75" customHeight="1">
      <c r="A623" s="1"/>
      <c r="B623" s="1"/>
      <c r="C623" s="1"/>
    </row>
    <row r="624" spans="1:3" ht="15.75" customHeight="1">
      <c r="A624" s="1"/>
      <c r="B624" s="1"/>
      <c r="C624" s="1"/>
    </row>
    <row r="625" spans="1:3" ht="15.75" customHeight="1">
      <c r="A625" s="1"/>
      <c r="B625" s="1"/>
      <c r="C625" s="1"/>
    </row>
    <row r="626" spans="1:3" ht="15.75" customHeight="1">
      <c r="A626" s="1"/>
      <c r="B626" s="1"/>
      <c r="C626" s="1"/>
    </row>
    <row r="627" spans="1:3" ht="15.75" customHeight="1">
      <c r="A627" s="1"/>
      <c r="B627" s="1"/>
      <c r="C627" s="1"/>
    </row>
    <row r="628" spans="1:3" ht="15.75" customHeight="1">
      <c r="A628" s="1"/>
      <c r="B628" s="1"/>
      <c r="C628" s="1"/>
    </row>
    <row r="629" spans="1:3" ht="15.75" customHeight="1">
      <c r="A629" s="1"/>
      <c r="B629" s="1"/>
      <c r="C629" s="1"/>
    </row>
    <row r="630" spans="1:3" ht="15.75" customHeight="1">
      <c r="A630" s="1"/>
      <c r="B630" s="1"/>
      <c r="C630" s="1"/>
    </row>
    <row r="631" spans="1:3" ht="15.75" customHeight="1">
      <c r="A631" s="1"/>
      <c r="B631" s="1"/>
      <c r="C631" s="1"/>
    </row>
    <row r="632" spans="1:3" ht="15.75" customHeight="1">
      <c r="A632" s="1"/>
      <c r="B632" s="1"/>
      <c r="C632" s="1"/>
    </row>
    <row r="633" spans="1:3" ht="15.75" customHeight="1">
      <c r="A633" s="1"/>
      <c r="B633" s="1"/>
      <c r="C633" s="1"/>
    </row>
    <row r="634" spans="1:3" ht="15.75" customHeight="1">
      <c r="A634" s="1"/>
      <c r="B634" s="1"/>
      <c r="C634" s="1"/>
    </row>
    <row r="635" spans="1:3" ht="15.75" customHeight="1">
      <c r="A635" s="1"/>
      <c r="B635" s="1"/>
      <c r="C635" s="1"/>
    </row>
    <row r="636" spans="1:3" ht="15.75" customHeight="1">
      <c r="A636" s="1"/>
      <c r="B636" s="1"/>
      <c r="C636" s="1"/>
    </row>
    <row r="637" spans="1:3" ht="15.75" customHeight="1">
      <c r="A637" s="1"/>
      <c r="B637" s="1"/>
      <c r="C637" s="1"/>
    </row>
    <row r="638" spans="1:3" ht="15.75" customHeight="1">
      <c r="A638" s="1"/>
      <c r="B638" s="1"/>
      <c r="C638" s="1"/>
    </row>
    <row r="639" spans="1:3" ht="15.75" customHeight="1">
      <c r="A639" s="1"/>
      <c r="B639" s="1"/>
      <c r="C639" s="1"/>
    </row>
    <row r="640" spans="1:3" ht="15.75" customHeight="1">
      <c r="A640" s="1"/>
      <c r="B640" s="1"/>
      <c r="C640" s="1"/>
    </row>
    <row r="641" spans="1:3" ht="15.75" customHeight="1">
      <c r="A641" s="1"/>
      <c r="B641" s="1"/>
      <c r="C641" s="1"/>
    </row>
    <row r="642" spans="1:3" ht="15.75" customHeight="1">
      <c r="A642" s="1"/>
      <c r="B642" s="1"/>
      <c r="C642" s="1"/>
    </row>
    <row r="643" spans="1:3" ht="15.75" customHeight="1">
      <c r="A643" s="1"/>
      <c r="B643" s="1"/>
      <c r="C643" s="1"/>
    </row>
    <row r="644" spans="1:3" ht="15.75" customHeight="1">
      <c r="A644" s="1"/>
      <c r="B644" s="1"/>
      <c r="C644" s="1"/>
    </row>
    <row r="645" spans="1:3" ht="15.75" customHeight="1">
      <c r="A645" s="1"/>
      <c r="B645" s="1"/>
      <c r="C645" s="1"/>
    </row>
    <row r="646" spans="1:3" ht="15.75" customHeight="1">
      <c r="A646" s="1"/>
      <c r="B646" s="1"/>
      <c r="C646" s="1"/>
    </row>
    <row r="647" spans="1:3" ht="15.75" customHeight="1">
      <c r="A647" s="1"/>
      <c r="B647" s="1"/>
      <c r="C647" s="1"/>
    </row>
    <row r="648" spans="1:3" ht="15.75" customHeight="1">
      <c r="A648" s="1"/>
      <c r="B648" s="1"/>
      <c r="C648" s="1"/>
    </row>
    <row r="649" spans="1:3" ht="15.75" customHeight="1">
      <c r="A649" s="1"/>
      <c r="B649" s="1"/>
      <c r="C649" s="1"/>
    </row>
    <row r="650" spans="1:3" ht="15.75" customHeight="1">
      <c r="A650" s="1"/>
      <c r="B650" s="1"/>
      <c r="C650" s="1"/>
    </row>
    <row r="651" spans="1:3" ht="15.75" customHeight="1">
      <c r="A651" s="1"/>
      <c r="B651" s="1"/>
      <c r="C651" s="1"/>
    </row>
    <row r="652" spans="1:3" ht="15.75" customHeight="1">
      <c r="A652" s="1"/>
      <c r="B652" s="1"/>
      <c r="C652" s="1"/>
    </row>
    <row r="653" spans="1:3" ht="15.75" customHeight="1">
      <c r="A653" s="1"/>
      <c r="B653" s="1"/>
      <c r="C653" s="1"/>
    </row>
    <row r="654" spans="1:3" ht="15.75" customHeight="1">
      <c r="A654" s="1"/>
      <c r="B654" s="1"/>
      <c r="C654" s="1"/>
    </row>
    <row r="655" spans="1:3" ht="15.75" customHeight="1">
      <c r="A655" s="1"/>
      <c r="B655" s="1"/>
      <c r="C655" s="1"/>
    </row>
    <row r="656" spans="1:3" ht="15.75" customHeight="1">
      <c r="A656" s="1"/>
      <c r="B656" s="1"/>
      <c r="C656" s="1"/>
    </row>
    <row r="657" spans="1:3" ht="15.75" customHeight="1">
      <c r="A657" s="1"/>
      <c r="B657" s="1"/>
      <c r="C657" s="1"/>
    </row>
    <row r="658" spans="1:3" ht="15.75" customHeight="1">
      <c r="A658" s="1"/>
      <c r="B658" s="1"/>
      <c r="C658" s="1"/>
    </row>
    <row r="659" spans="1:3" ht="15.75" customHeight="1">
      <c r="A659" s="1"/>
      <c r="B659" s="1"/>
      <c r="C659" s="1"/>
    </row>
    <row r="660" spans="1:3" ht="15.75" customHeight="1">
      <c r="A660" s="1"/>
      <c r="B660" s="1"/>
      <c r="C660" s="1"/>
    </row>
    <row r="661" spans="1:3" ht="15.75" customHeight="1">
      <c r="A661" s="1"/>
      <c r="B661" s="1"/>
      <c r="C661" s="1"/>
    </row>
    <row r="662" spans="1:3" ht="15.75" customHeight="1">
      <c r="A662" s="1"/>
      <c r="B662" s="1"/>
      <c r="C662" s="1"/>
    </row>
    <row r="663" spans="1:3" ht="15.75" customHeight="1">
      <c r="A663" s="1"/>
      <c r="B663" s="1"/>
      <c r="C663" s="1"/>
    </row>
    <row r="664" spans="1:3" ht="15.75" customHeight="1">
      <c r="A664" s="1"/>
      <c r="B664" s="1"/>
      <c r="C664" s="1"/>
    </row>
    <row r="665" spans="1:3" ht="15.75" customHeight="1">
      <c r="A665" s="1"/>
      <c r="B665" s="1"/>
      <c r="C665" s="1"/>
    </row>
    <row r="666" spans="1:3" ht="15.75" customHeight="1">
      <c r="A666" s="1"/>
      <c r="B666" s="1"/>
      <c r="C666" s="1"/>
    </row>
    <row r="667" spans="1:3" ht="15.75" customHeight="1">
      <c r="A667" s="1"/>
      <c r="B667" s="1"/>
      <c r="C667" s="1"/>
    </row>
    <row r="668" spans="1:3" ht="15.75" customHeight="1">
      <c r="A668" s="1"/>
      <c r="B668" s="1"/>
      <c r="C668" s="1"/>
    </row>
    <row r="669" spans="1:3" ht="15.75" customHeight="1">
      <c r="A669" s="1"/>
      <c r="B669" s="1"/>
      <c r="C669" s="1"/>
    </row>
    <row r="670" spans="1:3" ht="15.75" customHeight="1">
      <c r="A670" s="1"/>
      <c r="B670" s="1"/>
      <c r="C670" s="1"/>
    </row>
    <row r="671" spans="1:3" ht="15.75" customHeight="1">
      <c r="A671" s="1"/>
      <c r="B671" s="1"/>
      <c r="C671" s="1"/>
    </row>
    <row r="672" spans="1:3" ht="15.75" customHeight="1">
      <c r="A672" s="1"/>
      <c r="B672" s="1"/>
      <c r="C672" s="1"/>
    </row>
    <row r="673" spans="1:3" ht="15.75" customHeight="1">
      <c r="A673" s="1"/>
      <c r="B673" s="1"/>
      <c r="C673" s="1"/>
    </row>
    <row r="674" spans="1:3" ht="15.75" customHeight="1">
      <c r="A674" s="1"/>
      <c r="B674" s="1"/>
      <c r="C674" s="1"/>
    </row>
    <row r="675" spans="1:3" ht="15.75" customHeight="1">
      <c r="A675" s="1"/>
      <c r="B675" s="1"/>
      <c r="C675" s="1"/>
    </row>
    <row r="676" spans="1:3" ht="15.75" customHeight="1">
      <c r="A676" s="1"/>
      <c r="B676" s="1"/>
      <c r="C676" s="1"/>
    </row>
    <row r="677" spans="1:3" ht="15.75" customHeight="1">
      <c r="A677" s="1"/>
      <c r="B677" s="1"/>
      <c r="C677" s="1"/>
    </row>
    <row r="678" spans="1:3" ht="15.75" customHeight="1">
      <c r="A678" s="1"/>
      <c r="B678" s="1"/>
      <c r="C678" s="1"/>
    </row>
    <row r="679" spans="1:3" ht="15.75" customHeight="1">
      <c r="A679" s="1"/>
      <c r="B679" s="1"/>
      <c r="C679" s="1"/>
    </row>
    <row r="680" spans="1:3" ht="15.75" customHeight="1">
      <c r="A680" s="1"/>
      <c r="B680" s="1"/>
      <c r="C680" s="1"/>
    </row>
    <row r="681" spans="1:3" ht="15.75" customHeight="1">
      <c r="A681" s="1"/>
      <c r="B681" s="1"/>
      <c r="C681" s="1"/>
    </row>
    <row r="682" spans="1:3" ht="15.75" customHeight="1">
      <c r="A682" s="1"/>
      <c r="B682" s="1"/>
      <c r="C682" s="1"/>
    </row>
    <row r="683" spans="1:3" ht="15.75" customHeight="1">
      <c r="A683" s="1"/>
      <c r="B683" s="1"/>
      <c r="C683" s="1"/>
    </row>
    <row r="684" spans="1:3" ht="15.75" customHeight="1">
      <c r="A684" s="1"/>
      <c r="B684" s="1"/>
      <c r="C684" s="1"/>
    </row>
    <row r="685" spans="1:3" ht="15.75" customHeight="1">
      <c r="A685" s="1"/>
      <c r="B685" s="1"/>
      <c r="C685" s="1"/>
    </row>
    <row r="686" spans="1:3" ht="15.75" customHeight="1">
      <c r="A686" s="1"/>
      <c r="B686" s="1"/>
      <c r="C686" s="1"/>
    </row>
    <row r="687" spans="1:3" ht="15.75" customHeight="1">
      <c r="A687" s="1"/>
      <c r="B687" s="1"/>
      <c r="C687" s="1"/>
    </row>
    <row r="688" spans="1:3" ht="15.75" customHeight="1">
      <c r="A688" s="1"/>
      <c r="B688" s="1"/>
      <c r="C688" s="1"/>
    </row>
    <row r="689" spans="1:3" ht="15.75" customHeight="1">
      <c r="A689" s="1"/>
      <c r="B689" s="1"/>
      <c r="C689" s="1"/>
    </row>
    <row r="690" spans="1:3" ht="15.75" customHeight="1">
      <c r="A690" s="1"/>
      <c r="B690" s="1"/>
      <c r="C690" s="1"/>
    </row>
    <row r="691" spans="1:3" ht="15.75" customHeight="1">
      <c r="A691" s="1"/>
      <c r="B691" s="1"/>
      <c r="C691" s="1"/>
    </row>
    <row r="692" spans="1:3" ht="15.75" customHeight="1">
      <c r="A692" s="1"/>
      <c r="B692" s="1"/>
      <c r="C692" s="1"/>
    </row>
    <row r="693" spans="1:3" ht="15.75" customHeight="1">
      <c r="A693" s="1"/>
      <c r="B693" s="1"/>
      <c r="C693" s="1"/>
    </row>
    <row r="694" spans="1:3" ht="15.75" customHeight="1">
      <c r="A694" s="1"/>
      <c r="B694" s="1"/>
      <c r="C694" s="1"/>
    </row>
    <row r="695" spans="1:3" ht="15.75" customHeight="1">
      <c r="A695" s="1"/>
      <c r="B695" s="1"/>
      <c r="C695" s="1"/>
    </row>
    <row r="696" spans="1:3" ht="15.75" customHeight="1">
      <c r="A696" s="1"/>
      <c r="B696" s="1"/>
      <c r="C696" s="1"/>
    </row>
    <row r="697" spans="1:3" ht="15.75" customHeight="1">
      <c r="A697" s="1"/>
      <c r="B697" s="1"/>
      <c r="C697" s="1"/>
    </row>
    <row r="698" spans="1:3" ht="15.75" customHeight="1">
      <c r="A698" s="1"/>
      <c r="B698" s="1"/>
      <c r="C698" s="1"/>
    </row>
    <row r="699" spans="1:3" ht="15.75" customHeight="1">
      <c r="A699" s="1"/>
      <c r="B699" s="1"/>
      <c r="C699" s="1"/>
    </row>
    <row r="700" spans="1:3" ht="15.75" customHeight="1">
      <c r="A700" s="1"/>
      <c r="B700" s="1"/>
      <c r="C700" s="1"/>
    </row>
    <row r="701" spans="1:3" ht="15.75" customHeight="1">
      <c r="A701" s="1"/>
      <c r="B701" s="1"/>
      <c r="C701" s="1"/>
    </row>
    <row r="702" spans="1:3" ht="15.75" customHeight="1">
      <c r="A702" s="1"/>
      <c r="B702" s="1"/>
      <c r="C702" s="1"/>
    </row>
    <row r="703" spans="1:3" ht="15.75" customHeight="1">
      <c r="A703" s="1"/>
      <c r="B703" s="1"/>
      <c r="C703" s="1"/>
    </row>
    <row r="704" spans="1:3" ht="15.75" customHeight="1">
      <c r="A704" s="1"/>
      <c r="B704" s="1"/>
      <c r="C704" s="1"/>
    </row>
    <row r="705" spans="1:3" ht="15.75" customHeight="1">
      <c r="A705" s="1"/>
      <c r="B705" s="1"/>
      <c r="C705" s="1"/>
    </row>
    <row r="706" spans="1:3" ht="15.75" customHeight="1">
      <c r="A706" s="1"/>
      <c r="B706" s="1"/>
      <c r="C706" s="1"/>
    </row>
    <row r="707" spans="1:3" ht="15.75" customHeight="1">
      <c r="A707" s="1"/>
      <c r="B707" s="1"/>
      <c r="C707" s="1"/>
    </row>
    <row r="708" spans="1:3" ht="15.75" customHeight="1">
      <c r="A708" s="1"/>
      <c r="B708" s="1"/>
      <c r="C708" s="1"/>
    </row>
    <row r="709" spans="1:3" ht="15.75" customHeight="1">
      <c r="A709" s="1"/>
      <c r="B709" s="1"/>
      <c r="C709" s="1"/>
    </row>
    <row r="710" spans="1:3" ht="15.75" customHeight="1">
      <c r="A710" s="1"/>
      <c r="B710" s="1"/>
      <c r="C710" s="1"/>
    </row>
    <row r="711" spans="1:3" ht="15.75" customHeight="1">
      <c r="A711" s="1"/>
      <c r="B711" s="1"/>
      <c r="C711" s="1"/>
    </row>
    <row r="712" spans="1:3" ht="15.75" customHeight="1">
      <c r="A712" s="1"/>
      <c r="B712" s="1"/>
      <c r="C712" s="1"/>
    </row>
    <row r="713" spans="1:3" ht="15.75" customHeight="1">
      <c r="A713" s="1"/>
      <c r="B713" s="1"/>
      <c r="C713" s="1"/>
    </row>
    <row r="714" spans="1:3" ht="15.75" customHeight="1">
      <c r="A714" s="1"/>
      <c r="B714" s="1"/>
      <c r="C714" s="1"/>
    </row>
    <row r="715" spans="1:3" ht="15.75" customHeight="1">
      <c r="A715" s="1"/>
      <c r="B715" s="1"/>
      <c r="C715" s="1"/>
    </row>
    <row r="716" spans="1:3" ht="15.75" customHeight="1">
      <c r="A716" s="1"/>
      <c r="B716" s="1"/>
      <c r="C716" s="1"/>
    </row>
    <row r="717" spans="1:3" ht="15.75" customHeight="1">
      <c r="A717" s="1"/>
      <c r="B717" s="1"/>
      <c r="C717" s="1"/>
    </row>
    <row r="718" spans="1:3" ht="15.75" customHeight="1">
      <c r="A718" s="1"/>
      <c r="B718" s="1"/>
      <c r="C718" s="1"/>
    </row>
    <row r="719" spans="1:3" ht="15.75" customHeight="1">
      <c r="A719" s="1"/>
      <c r="B719" s="1"/>
      <c r="C719" s="1"/>
    </row>
    <row r="720" spans="1:3" ht="15.75" customHeight="1">
      <c r="A720" s="1"/>
      <c r="B720" s="1"/>
      <c r="C720" s="1"/>
    </row>
    <row r="721" spans="1:3" ht="15.75" customHeight="1">
      <c r="A721" s="1"/>
      <c r="B721" s="1"/>
      <c r="C721" s="1"/>
    </row>
    <row r="722" spans="1:3" ht="15.75" customHeight="1">
      <c r="A722" s="1"/>
      <c r="B722" s="1"/>
      <c r="C722" s="1"/>
    </row>
    <row r="723" spans="1:3" ht="15.75" customHeight="1">
      <c r="A723" s="1"/>
      <c r="B723" s="1"/>
      <c r="C723" s="1"/>
    </row>
    <row r="724" spans="1:3" ht="15.75" customHeight="1">
      <c r="A724" s="1"/>
      <c r="B724" s="1"/>
      <c r="C724" s="1"/>
    </row>
    <row r="725" spans="1:3" ht="15.75" customHeight="1">
      <c r="A725" s="1"/>
      <c r="B725" s="1"/>
      <c r="C725" s="1"/>
    </row>
    <row r="726" spans="1:3" ht="15.75" customHeight="1">
      <c r="A726" s="1"/>
      <c r="B726" s="1"/>
      <c r="C726" s="1"/>
    </row>
    <row r="727" spans="1:3" ht="15.75" customHeight="1">
      <c r="A727" s="1"/>
      <c r="B727" s="1"/>
      <c r="C727" s="1"/>
    </row>
    <row r="728" spans="1:3" ht="15.75" customHeight="1">
      <c r="A728" s="1"/>
      <c r="B728" s="1"/>
      <c r="C728" s="1"/>
    </row>
    <row r="729" spans="1:3" ht="15.75" customHeight="1">
      <c r="A729" s="1"/>
      <c r="B729" s="1"/>
      <c r="C729" s="1"/>
    </row>
    <row r="730" spans="1:3" ht="15.75" customHeight="1">
      <c r="A730" s="1"/>
      <c r="B730" s="1"/>
      <c r="C730" s="1"/>
    </row>
    <row r="731" spans="1:3" ht="15.75" customHeight="1">
      <c r="A731" s="1"/>
      <c r="B731" s="1"/>
      <c r="C731" s="1"/>
    </row>
    <row r="732" spans="1:3" ht="15.75" customHeight="1">
      <c r="A732" s="1"/>
      <c r="B732" s="1"/>
      <c r="C732" s="1"/>
    </row>
    <row r="733" spans="1:3" ht="15.75" customHeight="1">
      <c r="A733" s="1"/>
      <c r="B733" s="1"/>
      <c r="C733" s="1"/>
    </row>
    <row r="734" spans="1:3" ht="15.75" customHeight="1">
      <c r="A734" s="1"/>
      <c r="B734" s="1"/>
      <c r="C734" s="1"/>
    </row>
    <row r="735" spans="1:3" ht="15.75" customHeight="1">
      <c r="A735" s="1"/>
      <c r="B735" s="1"/>
      <c r="C735" s="1"/>
    </row>
    <row r="736" spans="1:3" ht="15.75" customHeight="1">
      <c r="A736" s="1"/>
      <c r="B736" s="1"/>
      <c r="C736" s="1"/>
    </row>
    <row r="737" spans="1:3" ht="15.75" customHeight="1">
      <c r="A737" s="1"/>
      <c r="B737" s="1"/>
      <c r="C737" s="1"/>
    </row>
    <row r="738" spans="1:3" ht="15.75" customHeight="1">
      <c r="A738" s="1"/>
      <c r="B738" s="1"/>
      <c r="C738" s="1"/>
    </row>
    <row r="739" spans="1:3" ht="15.75" customHeight="1">
      <c r="A739" s="1"/>
      <c r="B739" s="1"/>
      <c r="C739" s="1"/>
    </row>
    <row r="740" spans="1:3" ht="15.75" customHeight="1">
      <c r="A740" s="1"/>
      <c r="B740" s="1"/>
      <c r="C740" s="1"/>
    </row>
    <row r="741" spans="1:3" ht="15.75" customHeight="1">
      <c r="A741" s="1"/>
      <c r="B741" s="1"/>
      <c r="C741" s="1"/>
    </row>
    <row r="742" spans="1:3" ht="15.75" customHeight="1">
      <c r="A742" s="1"/>
      <c r="B742" s="1"/>
      <c r="C742" s="1"/>
    </row>
    <row r="743" spans="1:3" ht="15.75" customHeight="1">
      <c r="A743" s="1"/>
      <c r="B743" s="1"/>
      <c r="C743" s="1"/>
    </row>
    <row r="744" spans="1:3" ht="15.75" customHeight="1">
      <c r="A744" s="1"/>
      <c r="B744" s="1"/>
      <c r="C744" s="1"/>
    </row>
    <row r="745" spans="1:3" ht="15.75" customHeight="1">
      <c r="A745" s="1"/>
      <c r="B745" s="1"/>
      <c r="C745" s="1"/>
    </row>
    <row r="746" spans="1:3" ht="15.75" customHeight="1">
      <c r="A746" s="1"/>
      <c r="B746" s="1"/>
      <c r="C746" s="1"/>
    </row>
    <row r="747" spans="1:3" ht="15.75" customHeight="1">
      <c r="A747" s="1"/>
      <c r="B747" s="1"/>
      <c r="C747" s="1"/>
    </row>
    <row r="748" spans="1:3" ht="15.75" customHeight="1">
      <c r="A748" s="1"/>
      <c r="B748" s="1"/>
      <c r="C748" s="1"/>
    </row>
    <row r="749" spans="1:3" ht="15.75" customHeight="1">
      <c r="A749" s="1"/>
      <c r="B749" s="1"/>
      <c r="C749" s="1"/>
    </row>
    <row r="750" spans="1:3" ht="15.75" customHeight="1">
      <c r="A750" s="1"/>
      <c r="B750" s="1"/>
      <c r="C750" s="1"/>
    </row>
    <row r="751" spans="1:3" ht="15.75" customHeight="1">
      <c r="A751" s="1"/>
      <c r="B751" s="1"/>
      <c r="C751" s="1"/>
    </row>
    <row r="752" spans="1:3" ht="15.75" customHeight="1">
      <c r="A752" s="1"/>
      <c r="B752" s="1"/>
      <c r="C752" s="1"/>
    </row>
    <row r="753" spans="1:3" ht="15.75" customHeight="1">
      <c r="A753" s="1"/>
      <c r="B753" s="1"/>
      <c r="C753" s="1"/>
    </row>
    <row r="754" spans="1:3" ht="15.75" customHeight="1">
      <c r="A754" s="1"/>
      <c r="B754" s="1"/>
      <c r="C754" s="1"/>
    </row>
    <row r="755" spans="1:3" ht="15.75" customHeight="1">
      <c r="A755" s="1"/>
      <c r="B755" s="1"/>
      <c r="C755" s="1"/>
    </row>
    <row r="756" spans="1:3" ht="15.75" customHeight="1">
      <c r="A756" s="1"/>
      <c r="B756" s="1"/>
      <c r="C756" s="1"/>
    </row>
    <row r="757" spans="1:3" ht="15.75" customHeight="1">
      <c r="A757" s="1"/>
      <c r="B757" s="1"/>
      <c r="C757" s="1"/>
    </row>
    <row r="758" spans="1:3" ht="15.75" customHeight="1">
      <c r="A758" s="1"/>
      <c r="B758" s="1"/>
      <c r="C758" s="1"/>
    </row>
    <row r="759" spans="1:3" ht="15.75" customHeight="1">
      <c r="A759" s="1"/>
      <c r="B759" s="1"/>
      <c r="C759" s="1"/>
    </row>
    <row r="760" spans="1:3" ht="15.75" customHeight="1">
      <c r="A760" s="1"/>
      <c r="B760" s="1"/>
      <c r="C760" s="1"/>
    </row>
    <row r="761" spans="1:3" ht="15.75" customHeight="1">
      <c r="A761" s="1"/>
      <c r="B761" s="1"/>
      <c r="C761" s="1"/>
    </row>
    <row r="762" spans="1:3" ht="15.75" customHeight="1">
      <c r="A762" s="1"/>
      <c r="B762" s="1"/>
      <c r="C762" s="1"/>
    </row>
    <row r="763" spans="1:3" ht="15.75" customHeight="1">
      <c r="A763" s="1"/>
      <c r="B763" s="1"/>
      <c r="C763" s="1"/>
    </row>
    <row r="764" spans="1:3" ht="15.75" customHeight="1">
      <c r="A764" s="1"/>
      <c r="B764" s="1"/>
      <c r="C764" s="1"/>
    </row>
    <row r="765" spans="1:3" ht="15.75" customHeight="1">
      <c r="A765" s="1"/>
      <c r="B765" s="1"/>
      <c r="C765" s="1"/>
    </row>
    <row r="766" spans="1:3" ht="15.75" customHeight="1">
      <c r="A766" s="1"/>
      <c r="B766" s="1"/>
      <c r="C766" s="1"/>
    </row>
    <row r="767" spans="1:3" ht="15.75" customHeight="1">
      <c r="A767" s="1"/>
      <c r="B767" s="1"/>
      <c r="C767" s="1"/>
    </row>
    <row r="768" spans="1:3" ht="15.75" customHeight="1">
      <c r="A768" s="1"/>
      <c r="B768" s="1"/>
      <c r="C768" s="1"/>
    </row>
    <row r="769" spans="1:3" ht="15.75" customHeight="1">
      <c r="A769" s="1"/>
      <c r="B769" s="1"/>
      <c r="C769" s="1"/>
    </row>
    <row r="770" spans="1:3" ht="15.75" customHeight="1">
      <c r="A770" s="1"/>
      <c r="B770" s="1"/>
      <c r="C770" s="1"/>
    </row>
    <row r="771" spans="1:3" ht="15.75" customHeight="1">
      <c r="A771" s="1"/>
      <c r="B771" s="1"/>
      <c r="C771" s="1"/>
    </row>
    <row r="772" spans="1:3" ht="15.75" customHeight="1">
      <c r="A772" s="1"/>
      <c r="B772" s="1"/>
      <c r="C772" s="1"/>
    </row>
    <row r="773" spans="1:3" ht="15.75" customHeight="1">
      <c r="A773" s="1"/>
      <c r="B773" s="1"/>
      <c r="C773" s="1"/>
    </row>
    <row r="774" spans="1:3" ht="15.75" customHeight="1">
      <c r="A774" s="1"/>
      <c r="B774" s="1"/>
      <c r="C774" s="1"/>
    </row>
    <row r="775" spans="1:3" ht="15.75" customHeight="1">
      <c r="A775" s="1"/>
      <c r="B775" s="1"/>
      <c r="C775" s="1"/>
    </row>
    <row r="776" spans="1:3" ht="15.75" customHeight="1">
      <c r="A776" s="1"/>
      <c r="B776" s="1"/>
      <c r="C776" s="1"/>
    </row>
    <row r="777" spans="1:3" ht="15.75" customHeight="1">
      <c r="A777" s="1"/>
      <c r="B777" s="1"/>
      <c r="C777" s="1"/>
    </row>
    <row r="778" spans="1:3" ht="15.75" customHeight="1">
      <c r="A778" s="1"/>
      <c r="B778" s="1"/>
      <c r="C778" s="1"/>
    </row>
    <row r="779" spans="1:3" ht="15.75" customHeight="1">
      <c r="A779" s="1"/>
      <c r="B779" s="1"/>
      <c r="C779" s="1"/>
    </row>
    <row r="780" spans="1:3" ht="15.75" customHeight="1">
      <c r="A780" s="1"/>
      <c r="B780" s="1"/>
      <c r="C780" s="1"/>
    </row>
    <row r="781" spans="1:3" ht="15.75" customHeight="1">
      <c r="A781" s="1"/>
      <c r="B781" s="1"/>
      <c r="C781" s="1"/>
    </row>
    <row r="782" spans="1:3" ht="15.75" customHeight="1">
      <c r="A782" s="1"/>
      <c r="B782" s="1"/>
      <c r="C782" s="1"/>
    </row>
    <row r="783" spans="1:3" ht="15.75" customHeight="1">
      <c r="A783" s="1"/>
      <c r="B783" s="1"/>
      <c r="C783" s="1"/>
    </row>
    <row r="784" spans="1:3" ht="15.75" customHeight="1">
      <c r="A784" s="1"/>
      <c r="B784" s="1"/>
      <c r="C784" s="1"/>
    </row>
    <row r="785" spans="1:3" ht="15.75" customHeight="1">
      <c r="A785" s="1"/>
      <c r="B785" s="1"/>
      <c r="C785" s="1"/>
    </row>
    <row r="786" spans="1:3" ht="15.75" customHeight="1">
      <c r="A786" s="1"/>
      <c r="B786" s="1"/>
      <c r="C786" s="1"/>
    </row>
    <row r="787" spans="1:3" ht="15.75" customHeight="1">
      <c r="A787" s="1"/>
      <c r="B787" s="1"/>
      <c r="C787" s="1"/>
    </row>
    <row r="788" spans="1:3" ht="15.75" customHeight="1">
      <c r="A788" s="1"/>
      <c r="B788" s="1"/>
      <c r="C788" s="1"/>
    </row>
    <row r="789" spans="1:3" ht="15.75" customHeight="1">
      <c r="A789" s="1"/>
      <c r="B789" s="1"/>
      <c r="C789" s="1"/>
    </row>
    <row r="790" spans="1:3" ht="15.75" customHeight="1">
      <c r="A790" s="1"/>
      <c r="B790" s="1"/>
      <c r="C790" s="1"/>
    </row>
    <row r="791" spans="1:3" ht="15.75" customHeight="1">
      <c r="A791" s="1"/>
      <c r="B791" s="1"/>
      <c r="C791" s="1"/>
    </row>
    <row r="792" spans="1:3" ht="15.75" customHeight="1">
      <c r="A792" s="1"/>
      <c r="B792" s="1"/>
      <c r="C792" s="1"/>
    </row>
    <row r="793" spans="1:3" ht="15.75" customHeight="1">
      <c r="A793" s="1"/>
      <c r="B793" s="1"/>
      <c r="C793" s="1"/>
    </row>
    <row r="794" spans="1:3" ht="15.75" customHeight="1">
      <c r="A794" s="1"/>
      <c r="B794" s="1"/>
      <c r="C794" s="1"/>
    </row>
    <row r="795" spans="1:3" ht="15.75" customHeight="1">
      <c r="A795" s="1"/>
      <c r="B795" s="1"/>
      <c r="C795" s="1"/>
    </row>
    <row r="796" spans="1:3" ht="15.75" customHeight="1">
      <c r="A796" s="1"/>
      <c r="B796" s="1"/>
      <c r="C796" s="1"/>
    </row>
    <row r="797" spans="1:3" ht="15.75" customHeight="1">
      <c r="A797" s="1"/>
      <c r="B797" s="1"/>
      <c r="C797" s="1"/>
    </row>
    <row r="798" spans="1:3" ht="15.75" customHeight="1">
      <c r="A798" s="1"/>
      <c r="B798" s="1"/>
      <c r="C798" s="1"/>
    </row>
    <row r="799" spans="1:3" ht="15.75" customHeight="1">
      <c r="A799" s="1"/>
      <c r="B799" s="1"/>
      <c r="C799" s="1"/>
    </row>
    <row r="800" spans="1:3" ht="15.75" customHeight="1">
      <c r="A800" s="1"/>
      <c r="B800" s="1"/>
      <c r="C800" s="1"/>
    </row>
    <row r="801" spans="1:3" ht="15.75" customHeight="1">
      <c r="A801" s="1"/>
      <c r="B801" s="1"/>
      <c r="C801" s="1"/>
    </row>
    <row r="802" spans="1:3" ht="15.75" customHeight="1">
      <c r="A802" s="1"/>
      <c r="B802" s="1"/>
      <c r="C802" s="1"/>
    </row>
    <row r="803" spans="1:3" ht="15.75" customHeight="1">
      <c r="A803" s="1"/>
      <c r="B803" s="1"/>
      <c r="C803" s="1"/>
    </row>
    <row r="804" spans="1:3" ht="15.75" customHeight="1">
      <c r="A804" s="1"/>
      <c r="B804" s="1"/>
      <c r="C804" s="1"/>
    </row>
    <row r="805" spans="1:3" ht="15.75" customHeight="1">
      <c r="A805" s="1"/>
      <c r="B805" s="1"/>
      <c r="C805" s="1"/>
    </row>
    <row r="806" spans="1:3" ht="15.75" customHeight="1">
      <c r="A806" s="1"/>
      <c r="B806" s="1"/>
      <c r="C806" s="1"/>
    </row>
    <row r="807" spans="1:3" ht="15.75" customHeight="1">
      <c r="A807" s="1"/>
      <c r="B807" s="1"/>
      <c r="C807" s="1"/>
    </row>
    <row r="808" spans="1:3" ht="15.75" customHeight="1">
      <c r="A808" s="1"/>
      <c r="B808" s="1"/>
      <c r="C808" s="1"/>
    </row>
    <row r="809" spans="1:3" ht="15.75" customHeight="1">
      <c r="A809" s="1"/>
      <c r="B809" s="1"/>
      <c r="C809" s="1"/>
    </row>
    <row r="810" spans="1:3" ht="15.75" customHeight="1">
      <c r="A810" s="1"/>
      <c r="B810" s="1"/>
      <c r="C810" s="1"/>
    </row>
    <row r="811" spans="1:3" ht="15.75" customHeight="1">
      <c r="A811" s="1"/>
      <c r="B811" s="1"/>
      <c r="C811" s="1"/>
    </row>
    <row r="812" spans="1:3" ht="15.75" customHeight="1">
      <c r="A812" s="1"/>
      <c r="B812" s="1"/>
      <c r="C812" s="1"/>
    </row>
    <row r="813" spans="1:3" ht="15.75" customHeight="1">
      <c r="A813" s="1"/>
      <c r="B813" s="1"/>
      <c r="C813" s="1"/>
    </row>
    <row r="814" spans="1:3" ht="15.75" customHeight="1">
      <c r="A814" s="1"/>
      <c r="B814" s="1"/>
      <c r="C814" s="1"/>
    </row>
    <row r="815" spans="1:3" ht="15.75" customHeight="1">
      <c r="A815" s="1"/>
      <c r="B815" s="1"/>
      <c r="C815" s="1"/>
    </row>
    <row r="816" spans="1:3" ht="15.75" customHeight="1">
      <c r="A816" s="1"/>
      <c r="B816" s="1"/>
      <c r="C816" s="1"/>
    </row>
    <row r="817" spans="1:3" ht="15.75" customHeight="1">
      <c r="A817" s="1"/>
      <c r="B817" s="1"/>
      <c r="C817" s="1"/>
    </row>
    <row r="818" spans="1:3" ht="15.75" customHeight="1">
      <c r="A818" s="1"/>
      <c r="B818" s="1"/>
      <c r="C818" s="1"/>
    </row>
    <row r="819" spans="1:3" ht="15.75" customHeight="1">
      <c r="A819" s="1"/>
      <c r="B819" s="1"/>
      <c r="C819" s="1"/>
    </row>
    <row r="820" spans="1:3" ht="15.75" customHeight="1">
      <c r="A820" s="1"/>
      <c r="B820" s="1"/>
      <c r="C820" s="1"/>
    </row>
    <row r="821" spans="1:3" ht="15.75" customHeight="1">
      <c r="A821" s="1"/>
      <c r="B821" s="1"/>
      <c r="C821" s="1"/>
    </row>
    <row r="822" spans="1:3" ht="15.75" customHeight="1">
      <c r="A822" s="1"/>
      <c r="B822" s="1"/>
      <c r="C822" s="1"/>
    </row>
    <row r="823" spans="1:3" ht="15.75" customHeight="1">
      <c r="A823" s="1"/>
      <c r="B823" s="1"/>
      <c r="C823" s="1"/>
    </row>
    <row r="824" spans="1:3" ht="15.75" customHeight="1">
      <c r="A824" s="1"/>
      <c r="B824" s="1"/>
      <c r="C824" s="1"/>
    </row>
    <row r="825" spans="1:3" ht="15.75" customHeight="1">
      <c r="A825" s="1"/>
      <c r="B825" s="1"/>
      <c r="C825" s="1"/>
    </row>
    <row r="826" spans="1:3" ht="15.75" customHeight="1">
      <c r="A826" s="1"/>
      <c r="B826" s="1"/>
      <c r="C826" s="1"/>
    </row>
    <row r="827" spans="1:3" ht="15.75" customHeight="1">
      <c r="A827" s="1"/>
      <c r="B827" s="1"/>
      <c r="C827" s="1"/>
    </row>
    <row r="828" spans="1:3" ht="15.75" customHeight="1">
      <c r="A828" s="1"/>
      <c r="B828" s="1"/>
      <c r="C828" s="1"/>
    </row>
    <row r="829" spans="1:3" ht="15.75" customHeight="1">
      <c r="A829" s="1"/>
      <c r="B829" s="1"/>
      <c r="C829" s="1"/>
    </row>
    <row r="830" spans="1:3" ht="15.75" customHeight="1">
      <c r="A830" s="1"/>
      <c r="B830" s="1"/>
      <c r="C830" s="1"/>
    </row>
    <row r="831" spans="1:3" ht="15.75" customHeight="1">
      <c r="A831" s="1"/>
      <c r="B831" s="1"/>
      <c r="C831" s="1"/>
    </row>
    <row r="832" spans="1:3" ht="15.75" customHeight="1">
      <c r="A832" s="1"/>
      <c r="B832" s="1"/>
      <c r="C832" s="1"/>
    </row>
    <row r="833" spans="1:3" ht="15.75" customHeight="1">
      <c r="A833" s="1"/>
      <c r="B833" s="1"/>
      <c r="C833" s="1"/>
    </row>
    <row r="834" spans="1:3" ht="15.75" customHeight="1">
      <c r="A834" s="1"/>
      <c r="B834" s="1"/>
      <c r="C834" s="1"/>
    </row>
    <row r="835" spans="1:3" ht="15.75" customHeight="1">
      <c r="A835" s="1"/>
      <c r="B835" s="1"/>
      <c r="C835" s="1"/>
    </row>
    <row r="836" spans="1:3" ht="15.75" customHeight="1">
      <c r="A836" s="1"/>
      <c r="B836" s="1"/>
      <c r="C836" s="1"/>
    </row>
    <row r="837" spans="1:3" ht="15.75" customHeight="1">
      <c r="A837" s="1"/>
      <c r="B837" s="1"/>
      <c r="C837" s="1"/>
    </row>
    <row r="838" spans="1:3" ht="15.75" customHeight="1">
      <c r="A838" s="1"/>
      <c r="B838" s="1"/>
      <c r="C838" s="1"/>
    </row>
    <row r="839" spans="1:3" ht="15.75" customHeight="1">
      <c r="A839" s="1"/>
      <c r="B839" s="1"/>
      <c r="C839" s="1"/>
    </row>
    <row r="840" spans="1:3" ht="15.75" customHeight="1">
      <c r="A840" s="1"/>
      <c r="B840" s="1"/>
      <c r="C840" s="1"/>
    </row>
    <row r="841" spans="1:3" ht="15.75" customHeight="1">
      <c r="A841" s="1"/>
      <c r="B841" s="1"/>
      <c r="C841" s="1"/>
    </row>
    <row r="842" spans="1:3" ht="15.75" customHeight="1">
      <c r="A842" s="1"/>
      <c r="B842" s="1"/>
      <c r="C842" s="1"/>
    </row>
    <row r="843" spans="1:3" ht="15.75" customHeight="1">
      <c r="A843" s="1"/>
      <c r="B843" s="1"/>
      <c r="C843" s="1"/>
    </row>
    <row r="844" spans="1:3" ht="15.75" customHeight="1">
      <c r="A844" s="1"/>
      <c r="B844" s="1"/>
      <c r="C844" s="1"/>
    </row>
    <row r="845" spans="1:3" ht="15.75" customHeight="1">
      <c r="A845" s="1"/>
      <c r="B845" s="1"/>
      <c r="C845" s="1"/>
    </row>
    <row r="846" spans="1:3" ht="15.75" customHeight="1">
      <c r="A846" s="1"/>
      <c r="B846" s="1"/>
      <c r="C846" s="1"/>
    </row>
    <row r="847" spans="1:3" ht="15.75" customHeight="1">
      <c r="A847" s="1"/>
      <c r="B847" s="1"/>
      <c r="C847" s="1"/>
    </row>
    <row r="848" spans="1:3" ht="15.75" customHeight="1">
      <c r="A848" s="1"/>
      <c r="B848" s="1"/>
      <c r="C848" s="1"/>
    </row>
    <row r="849" spans="1:3" ht="15.75" customHeight="1">
      <c r="A849" s="1"/>
      <c r="B849" s="1"/>
      <c r="C849" s="1"/>
    </row>
    <row r="850" spans="1:3" ht="15.75" customHeight="1">
      <c r="A850" s="1"/>
      <c r="B850" s="1"/>
      <c r="C850" s="1"/>
    </row>
    <row r="851" spans="1:3" ht="15.75" customHeight="1">
      <c r="A851" s="1"/>
      <c r="B851" s="1"/>
      <c r="C851" s="1"/>
    </row>
    <row r="852" spans="1:3" ht="15.75" customHeight="1">
      <c r="A852" s="1"/>
      <c r="B852" s="1"/>
      <c r="C852" s="1"/>
    </row>
    <row r="853" spans="1:3" ht="15.75" customHeight="1">
      <c r="A853" s="1"/>
      <c r="B853" s="1"/>
      <c r="C853" s="1"/>
    </row>
    <row r="854" spans="1:3" ht="15.75" customHeight="1">
      <c r="A854" s="1"/>
      <c r="B854" s="1"/>
      <c r="C854" s="1"/>
    </row>
    <row r="855" spans="1:3" ht="15.75" customHeight="1">
      <c r="A855" s="1"/>
      <c r="B855" s="1"/>
      <c r="C855" s="1"/>
    </row>
    <row r="856" spans="1:3" ht="15.75" customHeight="1">
      <c r="A856" s="1"/>
      <c r="B856" s="1"/>
      <c r="C856" s="1"/>
    </row>
    <row r="857" spans="1:3" ht="15.75" customHeight="1">
      <c r="A857" s="1"/>
      <c r="B857" s="1"/>
      <c r="C857" s="1"/>
    </row>
    <row r="858" spans="1:3" ht="15.75" customHeight="1">
      <c r="A858" s="1"/>
      <c r="B858" s="1"/>
      <c r="C858" s="1"/>
    </row>
    <row r="859" spans="1:3" ht="15.75" customHeight="1">
      <c r="A859" s="1"/>
      <c r="B859" s="1"/>
      <c r="C859" s="1"/>
    </row>
    <row r="860" spans="1:3" ht="15.75" customHeight="1">
      <c r="A860" s="1"/>
      <c r="B860" s="1"/>
      <c r="C860" s="1"/>
    </row>
    <row r="861" spans="1:3" ht="15.75" customHeight="1">
      <c r="A861" s="1"/>
      <c r="B861" s="1"/>
      <c r="C861" s="1"/>
    </row>
    <row r="862" spans="1:3" ht="15.75" customHeight="1">
      <c r="A862" s="1"/>
      <c r="B862" s="1"/>
      <c r="C862" s="1"/>
    </row>
    <row r="863" spans="1:3" ht="15.75" customHeight="1">
      <c r="A863" s="1"/>
      <c r="B863" s="1"/>
      <c r="C863" s="1"/>
    </row>
    <row r="864" spans="1:3" ht="15.75" customHeight="1">
      <c r="A864" s="1"/>
      <c r="B864" s="1"/>
      <c r="C864" s="1"/>
    </row>
    <row r="865" spans="1:3" ht="15.75" customHeight="1">
      <c r="A865" s="1"/>
      <c r="B865" s="1"/>
      <c r="C865" s="1"/>
    </row>
    <row r="866" spans="1:3" ht="15.75" customHeight="1">
      <c r="A866" s="1"/>
      <c r="B866" s="1"/>
      <c r="C866" s="1"/>
    </row>
    <row r="867" spans="1:3" ht="15.75" customHeight="1">
      <c r="A867" s="1"/>
      <c r="B867" s="1"/>
      <c r="C867" s="1"/>
    </row>
    <row r="868" spans="1:3" ht="15.75" customHeight="1">
      <c r="A868" s="1"/>
      <c r="B868" s="1"/>
      <c r="C868" s="1"/>
    </row>
    <row r="869" spans="1:3" ht="15.75" customHeight="1">
      <c r="A869" s="1"/>
      <c r="B869" s="1"/>
      <c r="C869" s="1"/>
    </row>
    <row r="870" spans="1:3" ht="15.75" customHeight="1">
      <c r="A870" s="1"/>
      <c r="B870" s="1"/>
      <c r="C870" s="1"/>
    </row>
    <row r="871" spans="1:3" ht="15.75" customHeight="1">
      <c r="A871" s="1"/>
      <c r="B871" s="1"/>
      <c r="C871" s="1"/>
    </row>
    <row r="872" spans="1:3" ht="15.75" customHeight="1">
      <c r="A872" s="1"/>
      <c r="B872" s="1"/>
      <c r="C872" s="1"/>
    </row>
    <row r="873" spans="1:3" ht="15.75" customHeight="1">
      <c r="A873" s="1"/>
      <c r="B873" s="1"/>
      <c r="C873" s="1"/>
    </row>
    <row r="874" spans="1:3" ht="15.75" customHeight="1">
      <c r="A874" s="1"/>
      <c r="B874" s="1"/>
      <c r="C874" s="1"/>
    </row>
    <row r="875" spans="1:3" ht="15.75" customHeight="1">
      <c r="A875" s="1"/>
      <c r="B875" s="1"/>
      <c r="C875" s="1"/>
    </row>
    <row r="876" spans="1:3" ht="15.75" customHeight="1">
      <c r="A876" s="1"/>
      <c r="B876" s="1"/>
      <c r="C876" s="1"/>
    </row>
    <row r="877" spans="1:3" ht="15.75" customHeight="1">
      <c r="A877" s="1"/>
      <c r="B877" s="1"/>
      <c r="C877" s="1"/>
    </row>
    <row r="878" spans="1:3" ht="15.75" customHeight="1">
      <c r="A878" s="1"/>
      <c r="B878" s="1"/>
      <c r="C878" s="1"/>
    </row>
    <row r="879" spans="1:3" ht="15.75" customHeight="1">
      <c r="A879" s="1"/>
      <c r="B879" s="1"/>
      <c r="C879" s="1"/>
    </row>
    <row r="880" spans="1:3" ht="15.75" customHeight="1">
      <c r="A880" s="1"/>
      <c r="B880" s="1"/>
      <c r="C880" s="1"/>
    </row>
    <row r="881" spans="1:3" ht="15.75" customHeight="1">
      <c r="A881" s="1"/>
      <c r="B881" s="1"/>
      <c r="C881" s="1"/>
    </row>
    <row r="882" spans="1:3" ht="15.75" customHeight="1">
      <c r="A882" s="1"/>
      <c r="B882" s="1"/>
      <c r="C882" s="1"/>
    </row>
    <row r="883" spans="1:3" ht="15.75" customHeight="1">
      <c r="A883" s="1"/>
      <c r="B883" s="1"/>
      <c r="C883" s="1"/>
    </row>
    <row r="884" spans="1:3" ht="15.75" customHeight="1">
      <c r="A884" s="1"/>
      <c r="B884" s="1"/>
      <c r="C884" s="1"/>
    </row>
    <row r="885" spans="1:3" ht="15.75" customHeight="1">
      <c r="A885" s="1"/>
      <c r="B885" s="1"/>
      <c r="C885" s="1"/>
    </row>
    <row r="886" spans="1:3" ht="15.75" customHeight="1">
      <c r="A886" s="1"/>
      <c r="B886" s="1"/>
      <c r="C886" s="1"/>
    </row>
    <row r="887" spans="1:3" ht="15.75" customHeight="1">
      <c r="A887" s="1"/>
      <c r="B887" s="1"/>
      <c r="C887" s="1"/>
    </row>
    <row r="888" spans="1:3" ht="15.75" customHeight="1">
      <c r="A888" s="1"/>
      <c r="B888" s="1"/>
      <c r="C888" s="1"/>
    </row>
    <row r="889" spans="1:3" ht="15.75" customHeight="1">
      <c r="A889" s="1"/>
      <c r="B889" s="1"/>
      <c r="C889" s="1"/>
    </row>
    <row r="890" spans="1:3" ht="15.75" customHeight="1">
      <c r="A890" s="1"/>
      <c r="B890" s="1"/>
      <c r="C890" s="1"/>
    </row>
    <row r="891" spans="1:3" ht="15.75" customHeight="1">
      <c r="A891" s="1"/>
      <c r="B891" s="1"/>
      <c r="C891" s="1"/>
    </row>
    <row r="892" spans="1:3" ht="15.75" customHeight="1">
      <c r="A892" s="1"/>
      <c r="B892" s="1"/>
      <c r="C892" s="1"/>
    </row>
    <row r="893" spans="1:3" ht="15.75" customHeight="1">
      <c r="A893" s="1"/>
      <c r="B893" s="1"/>
      <c r="C893" s="1"/>
    </row>
    <row r="894" spans="1:3" ht="15.75" customHeight="1">
      <c r="A894" s="1"/>
      <c r="B894" s="1"/>
      <c r="C894" s="1"/>
    </row>
    <row r="895" spans="1:3" ht="15.75" customHeight="1">
      <c r="A895" s="1"/>
      <c r="B895" s="1"/>
      <c r="C895" s="1"/>
    </row>
    <row r="896" spans="1:3" ht="15.75" customHeight="1">
      <c r="A896" s="1"/>
      <c r="B896" s="1"/>
      <c r="C896" s="1"/>
    </row>
    <row r="897" spans="1:3" ht="15.75" customHeight="1">
      <c r="A897" s="1"/>
      <c r="B897" s="1"/>
      <c r="C897" s="1"/>
    </row>
    <row r="898" spans="1:3" ht="15.75" customHeight="1">
      <c r="A898" s="1"/>
      <c r="B898" s="1"/>
      <c r="C898" s="1"/>
    </row>
    <row r="899" spans="1:3" ht="15.75" customHeight="1">
      <c r="A899" s="1"/>
      <c r="B899" s="1"/>
      <c r="C899" s="1"/>
    </row>
    <row r="900" spans="1:3" ht="15.75" customHeight="1">
      <c r="A900" s="1"/>
      <c r="B900" s="1"/>
      <c r="C900" s="1"/>
    </row>
    <row r="901" spans="1:3" ht="15.75" customHeight="1">
      <c r="A901" s="1"/>
      <c r="B901" s="1"/>
      <c r="C901" s="1"/>
    </row>
    <row r="902" spans="1:3" ht="15.75" customHeight="1">
      <c r="A902" s="1"/>
      <c r="B902" s="1"/>
      <c r="C902" s="1"/>
    </row>
    <row r="903" spans="1:3" ht="15.75" customHeight="1">
      <c r="A903" s="1"/>
      <c r="B903" s="1"/>
      <c r="C903" s="1"/>
    </row>
    <row r="904" spans="1:3" ht="15.75" customHeight="1">
      <c r="A904" s="1"/>
      <c r="B904" s="1"/>
      <c r="C904" s="1"/>
    </row>
    <row r="905" spans="1:3" ht="15.75" customHeight="1">
      <c r="A905" s="1"/>
      <c r="B905" s="1"/>
      <c r="C905" s="1"/>
    </row>
    <row r="906" spans="1:3" ht="15.75" customHeight="1">
      <c r="A906" s="1"/>
      <c r="B906" s="1"/>
      <c r="C906" s="1"/>
    </row>
    <row r="907" spans="1:3" ht="15.75" customHeight="1">
      <c r="A907" s="1"/>
      <c r="B907" s="1"/>
      <c r="C907" s="1"/>
    </row>
    <row r="908" spans="1:3" ht="15.75" customHeight="1">
      <c r="A908" s="1"/>
      <c r="B908" s="1"/>
      <c r="C908" s="1"/>
    </row>
    <row r="909" spans="1:3" ht="15.75" customHeight="1">
      <c r="A909" s="1"/>
      <c r="B909" s="1"/>
      <c r="C909" s="1"/>
    </row>
    <row r="910" spans="1:3" ht="15.75" customHeight="1">
      <c r="A910" s="1"/>
      <c r="B910" s="1"/>
      <c r="C910" s="1"/>
    </row>
    <row r="911" spans="1:3" ht="15.75" customHeight="1">
      <c r="A911" s="1"/>
      <c r="B911" s="1"/>
      <c r="C911" s="1"/>
    </row>
    <row r="912" spans="1:3" ht="15.75" customHeight="1">
      <c r="A912" s="1"/>
      <c r="B912" s="1"/>
      <c r="C912" s="1"/>
    </row>
    <row r="913" spans="1:3" ht="15.75" customHeight="1">
      <c r="A913" s="1"/>
      <c r="B913" s="1"/>
      <c r="C913" s="1"/>
    </row>
    <row r="914" spans="1:3" ht="15.75" customHeight="1">
      <c r="A914" s="1"/>
      <c r="B914" s="1"/>
      <c r="C914" s="1"/>
    </row>
    <row r="915" spans="1:3" ht="15.75" customHeight="1">
      <c r="A915" s="1"/>
      <c r="B915" s="1"/>
      <c r="C915" s="1"/>
    </row>
    <row r="916" spans="1:3" ht="15.75" customHeight="1">
      <c r="A916" s="1"/>
      <c r="B916" s="1"/>
      <c r="C916" s="1"/>
    </row>
    <row r="917" spans="1:3" ht="15.75" customHeight="1">
      <c r="A917" s="1"/>
      <c r="B917" s="1"/>
      <c r="C917" s="1"/>
    </row>
    <row r="918" spans="1:3" ht="15.75" customHeight="1">
      <c r="A918" s="1"/>
      <c r="B918" s="1"/>
      <c r="C918" s="1"/>
    </row>
    <row r="919" spans="1:3" ht="15.75" customHeight="1">
      <c r="A919" s="1"/>
      <c r="B919" s="1"/>
      <c r="C919" s="1"/>
    </row>
    <row r="920" spans="1:3" ht="15.75" customHeight="1">
      <c r="A920" s="1"/>
      <c r="B920" s="1"/>
      <c r="C920" s="1"/>
    </row>
    <row r="921" spans="1:3" ht="15.75" customHeight="1">
      <c r="A921" s="1"/>
      <c r="B921" s="1"/>
      <c r="C921" s="1"/>
    </row>
    <row r="922" spans="1:3" ht="15.75" customHeight="1">
      <c r="A922" s="1"/>
      <c r="B922" s="1"/>
      <c r="C922" s="1"/>
    </row>
    <row r="923" spans="1:3" ht="15.75" customHeight="1">
      <c r="A923" s="1"/>
      <c r="B923" s="1"/>
      <c r="C923" s="1"/>
    </row>
    <row r="924" spans="1:3" ht="15.75" customHeight="1">
      <c r="A924" s="1"/>
      <c r="B924" s="1"/>
      <c r="C924" s="1"/>
    </row>
    <row r="925" spans="1:3" ht="15.75" customHeight="1">
      <c r="A925" s="1"/>
      <c r="B925" s="1"/>
      <c r="C925" s="1"/>
    </row>
    <row r="926" spans="1:3" ht="15.75" customHeight="1">
      <c r="A926" s="1"/>
      <c r="B926" s="1"/>
      <c r="C926" s="1"/>
    </row>
    <row r="927" spans="1:3" ht="15.75" customHeight="1">
      <c r="A927" s="1"/>
      <c r="B927" s="1"/>
      <c r="C927" s="1"/>
    </row>
    <row r="928" spans="1:3" ht="15.75" customHeight="1">
      <c r="A928" s="1"/>
      <c r="B928" s="1"/>
      <c r="C928" s="1"/>
    </row>
    <row r="929" spans="1:3" ht="15.75" customHeight="1">
      <c r="A929" s="1"/>
      <c r="B929" s="1"/>
      <c r="C929" s="1"/>
    </row>
    <row r="930" spans="1:3" ht="15.75" customHeight="1">
      <c r="A930" s="1"/>
      <c r="B930" s="1"/>
      <c r="C930" s="1"/>
    </row>
    <row r="931" spans="1:3" ht="15.75" customHeight="1">
      <c r="A931" s="1"/>
      <c r="B931" s="1"/>
      <c r="C931" s="1"/>
    </row>
    <row r="932" spans="1:3" ht="15.75" customHeight="1">
      <c r="A932" s="1"/>
      <c r="B932" s="1"/>
      <c r="C932" s="1"/>
    </row>
    <row r="933" spans="1:3" ht="15.75" customHeight="1">
      <c r="A933" s="1"/>
      <c r="B933" s="1"/>
      <c r="C933" s="1"/>
    </row>
    <row r="934" spans="1:3" ht="15.75" customHeight="1">
      <c r="A934" s="1"/>
      <c r="B934" s="1"/>
      <c r="C934" s="1"/>
    </row>
    <row r="935" spans="1:3" ht="15.75" customHeight="1">
      <c r="A935" s="1"/>
      <c r="B935" s="1"/>
      <c r="C935" s="1"/>
    </row>
    <row r="936" spans="1:3" ht="15.75" customHeight="1">
      <c r="A936" s="1"/>
      <c r="B936" s="1"/>
      <c r="C936" s="1"/>
    </row>
    <row r="937" spans="1:3" ht="15.75" customHeight="1">
      <c r="A937" s="1"/>
      <c r="B937" s="1"/>
      <c r="C937" s="1"/>
    </row>
    <row r="938" spans="1:3" ht="15.75" customHeight="1">
      <c r="A938" s="1"/>
      <c r="B938" s="1"/>
      <c r="C938" s="1"/>
    </row>
    <row r="939" spans="1:3" ht="15.75" customHeight="1">
      <c r="A939" s="1"/>
      <c r="B939" s="1"/>
      <c r="C939" s="1"/>
    </row>
    <row r="940" spans="1:3" ht="15.75" customHeight="1">
      <c r="A940" s="1"/>
      <c r="B940" s="1"/>
      <c r="C940" s="1"/>
    </row>
    <row r="941" spans="1:3" ht="15.75" customHeight="1">
      <c r="A941" s="1"/>
      <c r="B941" s="1"/>
      <c r="C941" s="1"/>
    </row>
    <row r="942" spans="1:3" ht="15.75" customHeight="1">
      <c r="A942" s="1"/>
      <c r="B942" s="1"/>
      <c r="C942" s="1"/>
    </row>
    <row r="943" spans="1:3" ht="15.75" customHeight="1">
      <c r="A943" s="1"/>
      <c r="B943" s="1"/>
      <c r="C943" s="1"/>
    </row>
    <row r="944" spans="1:3" ht="15.75" customHeight="1">
      <c r="A944" s="1"/>
      <c r="B944" s="1"/>
      <c r="C944" s="1"/>
    </row>
    <row r="945" spans="1:3" ht="15.75" customHeight="1">
      <c r="A945" s="1"/>
      <c r="B945" s="1"/>
      <c r="C945" s="1"/>
    </row>
    <row r="946" spans="1:3" ht="15.75" customHeight="1">
      <c r="A946" s="1"/>
      <c r="B946" s="1"/>
      <c r="C946" s="1"/>
    </row>
    <row r="947" spans="1:3" ht="15.75" customHeight="1">
      <c r="A947" s="1"/>
      <c r="B947" s="1"/>
      <c r="C947" s="1"/>
    </row>
    <row r="948" spans="1:3" ht="15.75" customHeight="1">
      <c r="A948" s="1"/>
      <c r="B948" s="1"/>
      <c r="C948" s="1"/>
    </row>
    <row r="949" spans="1:3" ht="15.75" customHeight="1">
      <c r="A949" s="1"/>
      <c r="B949" s="1"/>
      <c r="C949" s="1"/>
    </row>
    <row r="950" spans="1:3" ht="15.75" customHeight="1">
      <c r="A950" s="1"/>
      <c r="B950" s="1"/>
      <c r="C950" s="1"/>
    </row>
    <row r="951" spans="1:3" ht="15.75" customHeight="1">
      <c r="A951" s="1"/>
      <c r="B951" s="1"/>
      <c r="C951" s="1"/>
    </row>
    <row r="952" spans="1:3" ht="15.75" customHeight="1">
      <c r="A952" s="1"/>
      <c r="B952" s="1"/>
      <c r="C952" s="1"/>
    </row>
    <row r="953" spans="1:3" ht="15.75" customHeight="1">
      <c r="A953" s="1"/>
      <c r="B953" s="1"/>
      <c r="C953" s="1"/>
    </row>
    <row r="954" spans="1:3" ht="15.75" customHeight="1">
      <c r="A954" s="1"/>
      <c r="B954" s="1"/>
      <c r="C954" s="1"/>
    </row>
    <row r="955" spans="1:3" ht="15.75" customHeight="1">
      <c r="A955" s="1"/>
      <c r="B955" s="1"/>
      <c r="C955" s="1"/>
    </row>
    <row r="956" spans="1:3" ht="15.75" customHeight="1">
      <c r="A956" s="1"/>
      <c r="B956" s="1"/>
      <c r="C956" s="1"/>
    </row>
    <row r="957" spans="1:3" ht="15.75" customHeight="1">
      <c r="A957" s="1"/>
      <c r="B957" s="1"/>
      <c r="C957" s="1"/>
    </row>
    <row r="958" spans="1:3" ht="15.75" customHeight="1">
      <c r="A958" s="1"/>
      <c r="B958" s="1"/>
      <c r="C958" s="1"/>
    </row>
    <row r="959" spans="1:3" ht="15.75" customHeight="1">
      <c r="A959" s="1"/>
      <c r="B959" s="1"/>
      <c r="C959" s="1"/>
    </row>
    <row r="960" spans="1:3" ht="15.75" customHeight="1">
      <c r="A960" s="1"/>
      <c r="B960" s="1"/>
      <c r="C960" s="1"/>
    </row>
    <row r="961" spans="1:3" ht="15.75" customHeight="1">
      <c r="A961" s="1"/>
      <c r="B961" s="1"/>
      <c r="C961" s="1"/>
    </row>
    <row r="962" spans="1:3" ht="15.75" customHeight="1">
      <c r="A962" s="1"/>
      <c r="B962" s="1"/>
      <c r="C962" s="1"/>
    </row>
    <row r="963" spans="1:3" ht="15.75" customHeight="1">
      <c r="A963" s="1"/>
      <c r="B963" s="1"/>
      <c r="C963" s="1"/>
    </row>
    <row r="964" spans="1:3" ht="15.75" customHeight="1">
      <c r="A964" s="1"/>
      <c r="B964" s="1"/>
      <c r="C964" s="1"/>
    </row>
    <row r="965" spans="1:3" ht="15.75" customHeight="1">
      <c r="A965" s="1"/>
      <c r="B965" s="1"/>
      <c r="C965" s="1"/>
    </row>
    <row r="966" spans="1:3" ht="15.75" customHeight="1">
      <c r="A966" s="1"/>
      <c r="B966" s="1"/>
      <c r="C966" s="1"/>
    </row>
    <row r="967" spans="1:3" ht="15.75" customHeight="1">
      <c r="A967" s="1"/>
      <c r="B967" s="1"/>
      <c r="C967" s="1"/>
    </row>
    <row r="968" spans="1:3" ht="15.75" customHeight="1">
      <c r="A968" s="1"/>
      <c r="B968" s="1"/>
      <c r="C968" s="1"/>
    </row>
    <row r="969" spans="1:3" ht="15.75" customHeight="1">
      <c r="A969" s="1"/>
      <c r="B969" s="1"/>
      <c r="C969" s="1"/>
    </row>
    <row r="970" spans="1:3" ht="15.75" customHeight="1">
      <c r="A970" s="1"/>
      <c r="B970" s="1"/>
      <c r="C970" s="1"/>
    </row>
    <row r="971" spans="1:3" ht="15.75" customHeight="1">
      <c r="A971" s="1"/>
      <c r="B971" s="1"/>
      <c r="C971" s="1"/>
    </row>
    <row r="972" spans="1:3" ht="15.75" customHeight="1">
      <c r="A972" s="1"/>
      <c r="B972" s="1"/>
      <c r="C972" s="1"/>
    </row>
    <row r="973" spans="1:3" ht="15.75" customHeight="1">
      <c r="A973" s="1"/>
      <c r="B973" s="1"/>
      <c r="C973" s="1"/>
    </row>
    <row r="974" spans="1:3" ht="15.75" customHeight="1">
      <c r="A974" s="1"/>
      <c r="B974" s="1"/>
      <c r="C974" s="1"/>
    </row>
    <row r="975" spans="1:3" ht="15.75" customHeight="1">
      <c r="A975" s="1"/>
      <c r="B975" s="1"/>
      <c r="C975" s="1"/>
    </row>
    <row r="976" spans="1:3" ht="15.75" customHeight="1">
      <c r="A976" s="1"/>
      <c r="B976" s="1"/>
      <c r="C976" s="1"/>
    </row>
    <row r="977" spans="1:3" ht="15.75" customHeight="1">
      <c r="A977" s="1"/>
      <c r="B977" s="1"/>
      <c r="C977" s="1"/>
    </row>
    <row r="978" spans="1:3" ht="15.75" customHeight="1">
      <c r="A978" s="1"/>
      <c r="B978" s="1"/>
      <c r="C978" s="1"/>
    </row>
    <row r="979" spans="1:3" ht="15.75" customHeight="1">
      <c r="A979" s="1"/>
      <c r="B979" s="1"/>
      <c r="C979" s="1"/>
    </row>
    <row r="980" spans="1:3" ht="15.75" customHeight="1">
      <c r="A980" s="1"/>
      <c r="B980" s="1"/>
      <c r="C980" s="1"/>
    </row>
    <row r="981" spans="1:3" ht="15.75" customHeight="1">
      <c r="A981" s="1"/>
      <c r="B981" s="1"/>
      <c r="C981" s="1"/>
    </row>
    <row r="982" spans="1:3" ht="15.75" customHeight="1">
      <c r="A982" s="1"/>
      <c r="B982" s="1"/>
      <c r="C982" s="1"/>
    </row>
    <row r="983" spans="1:3" ht="15.75" customHeight="1">
      <c r="A983" s="1"/>
      <c r="B983" s="1"/>
      <c r="C983" s="1"/>
    </row>
    <row r="984" spans="1:3" ht="15.75" customHeight="1">
      <c r="A984" s="1"/>
      <c r="B984" s="1"/>
      <c r="C984" s="1"/>
    </row>
    <row r="985" spans="1:3" ht="15.75" customHeight="1">
      <c r="A985" s="1"/>
      <c r="B985" s="1"/>
      <c r="C985" s="1"/>
    </row>
    <row r="986" spans="1:3" ht="15.75" customHeight="1">
      <c r="A986" s="1"/>
      <c r="B986" s="1"/>
      <c r="C986" s="1"/>
    </row>
    <row r="987" spans="1:3" ht="15.75" customHeight="1">
      <c r="A987" s="1"/>
      <c r="B987" s="1"/>
      <c r="C987" s="1"/>
    </row>
    <row r="988" spans="1:3" ht="15.75" customHeight="1">
      <c r="A988" s="1"/>
      <c r="B988" s="1"/>
      <c r="C988" s="1"/>
    </row>
    <row r="989" spans="1:3" ht="15.75" customHeight="1">
      <c r="A989" s="1"/>
      <c r="B989" s="1"/>
      <c r="C989" s="1"/>
    </row>
    <row r="990" spans="1:3" ht="15.75" customHeight="1">
      <c r="A990" s="1"/>
      <c r="B990" s="1"/>
      <c r="C990" s="1"/>
    </row>
    <row r="991" spans="1:3" ht="15.75" customHeight="1">
      <c r="A991" s="1"/>
      <c r="B991" s="1"/>
      <c r="C991" s="1"/>
    </row>
    <row r="992" spans="1:3" ht="15.75" customHeight="1">
      <c r="A992" s="1"/>
      <c r="B992" s="1"/>
      <c r="C992" s="1"/>
    </row>
    <row r="993" spans="1:3" ht="15.75" customHeight="1">
      <c r="A993" s="1"/>
      <c r="B993" s="1"/>
      <c r="C993" s="1"/>
    </row>
    <row r="994" spans="1:3" ht="15.75" customHeight="1">
      <c r="A994" s="1"/>
      <c r="B994" s="1"/>
      <c r="C994" s="1"/>
    </row>
    <row r="995" spans="1:3" ht="15.75" customHeight="1">
      <c r="A995" s="1"/>
      <c r="B995" s="1"/>
      <c r="C995" s="1"/>
    </row>
    <row r="996" spans="1:3" ht="15.75" customHeight="1">
      <c r="A996" s="1"/>
      <c r="B996" s="1"/>
      <c r="C996" s="1"/>
    </row>
    <row r="997" spans="1:3" ht="15.75" customHeight="1">
      <c r="A997" s="1"/>
      <c r="B997" s="1"/>
      <c r="C997" s="1"/>
    </row>
    <row r="998" spans="1:3" ht="15.75" customHeight="1">
      <c r="A998" s="1"/>
      <c r="B998" s="1"/>
      <c r="C998" s="1"/>
    </row>
    <row r="999" spans="1:3" ht="15.75" customHeight="1">
      <c r="A999" s="1"/>
      <c r="B999" s="1"/>
      <c r="C999" s="1"/>
    </row>
    <row r="1000" spans="1:3" ht="15.75" customHeight="1">
      <c r="A1000" s="1"/>
      <c r="B1000" s="1"/>
      <c r="C1000" s="1"/>
    </row>
    <row r="1001" spans="1:3" ht="15.75" customHeight="1">
      <c r="A1001" s="1"/>
      <c r="B1001" s="1"/>
      <c r="C1001" s="1"/>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fitToPage="1"/>
  </sheetPr>
  <dimension ref="A1:H58"/>
  <sheetViews>
    <sheetView workbookViewId="0"/>
  </sheetViews>
  <sheetFormatPr baseColWidth="10" defaultColWidth="14.5" defaultRowHeight="15.75" customHeight="1" x14ac:dyDescent="0"/>
  <cols>
    <col min="1" max="1" width="45.33203125" customWidth="1"/>
  </cols>
  <sheetData>
    <row r="1" spans="1:8" ht="44" customHeight="1">
      <c r="A1" s="7" t="s">
        <v>450</v>
      </c>
      <c r="B1" s="98" t="s">
        <v>3</v>
      </c>
      <c r="C1" s="7" t="s">
        <v>5</v>
      </c>
      <c r="D1" s="7" t="s">
        <v>6</v>
      </c>
      <c r="E1" s="7" t="s">
        <v>7</v>
      </c>
      <c r="F1" s="7" t="s">
        <v>8</v>
      </c>
      <c r="G1" s="7" t="s">
        <v>9</v>
      </c>
      <c r="H1" s="7" t="s">
        <v>10</v>
      </c>
    </row>
    <row r="2" spans="1:8" ht="15.75" customHeight="1">
      <c r="A2" s="44" t="s">
        <v>451</v>
      </c>
      <c r="B2" s="91">
        <v>76572</v>
      </c>
      <c r="C2" s="137"/>
      <c r="D2" s="137">
        <v>1</v>
      </c>
      <c r="E2" s="137">
        <v>1</v>
      </c>
      <c r="F2" s="135"/>
      <c r="G2" s="135"/>
      <c r="H2" s="135"/>
    </row>
    <row r="3" spans="1:8" ht="15.75" customHeight="1">
      <c r="A3" s="44" t="s">
        <v>452</v>
      </c>
      <c r="B3" s="91">
        <v>76801</v>
      </c>
      <c r="C3" s="135"/>
      <c r="D3" s="135"/>
      <c r="E3" s="137">
        <v>1</v>
      </c>
      <c r="F3" s="135"/>
      <c r="G3" s="137"/>
      <c r="H3" s="137"/>
    </row>
    <row r="4" spans="1:8" ht="15.75" customHeight="1">
      <c r="A4" s="44" t="s">
        <v>453</v>
      </c>
      <c r="B4" s="91">
        <v>77920</v>
      </c>
      <c r="C4" s="135"/>
      <c r="D4" s="135"/>
      <c r="E4" s="137">
        <v>1</v>
      </c>
      <c r="F4" s="135"/>
      <c r="G4" s="137"/>
      <c r="H4" s="137"/>
    </row>
    <row r="5" spans="1:8" ht="15.75" customHeight="1">
      <c r="A5" s="44" t="s">
        <v>454</v>
      </c>
      <c r="B5" s="91">
        <v>74594</v>
      </c>
      <c r="C5" s="135"/>
      <c r="D5" s="135"/>
      <c r="E5" s="137">
        <v>1</v>
      </c>
      <c r="F5" s="135"/>
      <c r="G5" s="135"/>
      <c r="H5" s="137"/>
    </row>
    <row r="6" spans="1:8" ht="15.75" customHeight="1">
      <c r="A6" s="44" t="s">
        <v>455</v>
      </c>
      <c r="B6" s="91">
        <v>71165</v>
      </c>
      <c r="C6" s="135"/>
      <c r="D6" s="135"/>
      <c r="E6" s="137">
        <v>1</v>
      </c>
      <c r="F6" s="135"/>
      <c r="G6" s="137"/>
      <c r="H6" s="135"/>
    </row>
    <row r="7" spans="1:8" ht="15.75" customHeight="1">
      <c r="A7" s="44" t="s">
        <v>456</v>
      </c>
      <c r="B7" s="91">
        <v>72083</v>
      </c>
      <c r="C7" s="135"/>
      <c r="D7" s="135"/>
      <c r="E7" s="135"/>
      <c r="F7" s="137">
        <v>1</v>
      </c>
      <c r="G7" s="137"/>
      <c r="H7" s="135"/>
    </row>
    <row r="8" spans="1:8" ht="15.75" customHeight="1">
      <c r="A8" s="44" t="s">
        <v>457</v>
      </c>
      <c r="B8" s="91">
        <v>74276</v>
      </c>
      <c r="C8" s="135"/>
      <c r="D8" s="135"/>
      <c r="E8" s="137">
        <v>1</v>
      </c>
      <c r="F8" s="135"/>
      <c r="G8" s="137"/>
      <c r="H8" s="135"/>
    </row>
    <row r="9" spans="1:8" ht="15.75" customHeight="1">
      <c r="A9" s="44" t="s">
        <v>458</v>
      </c>
      <c r="B9" s="91">
        <v>74447</v>
      </c>
      <c r="C9" s="135"/>
      <c r="D9" s="135"/>
      <c r="E9" s="137">
        <v>1</v>
      </c>
      <c r="F9" s="135"/>
      <c r="G9" s="137"/>
      <c r="H9" s="135"/>
    </row>
    <row r="10" spans="1:8" ht="15.75" customHeight="1">
      <c r="A10" s="44" t="s">
        <v>459</v>
      </c>
      <c r="B10" s="91">
        <v>71365</v>
      </c>
      <c r="C10" s="135"/>
      <c r="D10" s="135"/>
      <c r="E10" s="137">
        <v>1</v>
      </c>
      <c r="F10" s="137"/>
      <c r="G10" s="137"/>
      <c r="H10" s="135"/>
    </row>
    <row r="11" spans="1:8" ht="15.75" customHeight="1">
      <c r="A11" s="44" t="s">
        <v>460</v>
      </c>
      <c r="B11" s="91">
        <v>73850</v>
      </c>
      <c r="C11" s="135"/>
      <c r="D11" s="135"/>
      <c r="E11" s="137">
        <v>1</v>
      </c>
      <c r="F11" s="135"/>
      <c r="G11" s="135"/>
      <c r="H11" s="137"/>
    </row>
    <row r="12" spans="1:8" ht="15.75" customHeight="1">
      <c r="A12" s="44" t="s">
        <v>461</v>
      </c>
      <c r="B12" s="91">
        <v>77216</v>
      </c>
      <c r="C12" s="135"/>
      <c r="D12" s="135"/>
      <c r="E12" s="137">
        <v>1</v>
      </c>
      <c r="F12" s="135"/>
      <c r="G12" s="137"/>
      <c r="H12" s="135"/>
    </row>
    <row r="13" spans="1:8" ht="15.75" customHeight="1">
      <c r="A13" s="44" t="s">
        <v>462</v>
      </c>
      <c r="B13" s="91">
        <v>72542</v>
      </c>
      <c r="C13" s="137">
        <v>1</v>
      </c>
      <c r="D13" s="137">
        <v>1</v>
      </c>
      <c r="E13" s="137">
        <v>1</v>
      </c>
      <c r="F13" s="135"/>
      <c r="G13" s="135"/>
      <c r="H13" s="135"/>
    </row>
    <row r="14" spans="1:8" ht="15.75" customHeight="1">
      <c r="A14" s="44" t="s">
        <v>463</v>
      </c>
      <c r="B14" s="91">
        <v>73470</v>
      </c>
      <c r="C14" s="137">
        <v>1</v>
      </c>
      <c r="D14" s="137">
        <v>1</v>
      </c>
      <c r="E14" s="137">
        <v>1</v>
      </c>
      <c r="F14" s="135"/>
      <c r="G14" s="135"/>
      <c r="H14" s="135"/>
    </row>
    <row r="15" spans="1:8" ht="15.75" customHeight="1">
      <c r="A15" s="44" t="s">
        <v>464</v>
      </c>
      <c r="B15" s="91">
        <v>73304</v>
      </c>
      <c r="C15" s="135"/>
      <c r="D15" s="135"/>
      <c r="E15" s="137">
        <v>1</v>
      </c>
      <c r="F15" s="135"/>
      <c r="G15" s="135"/>
      <c r="H15" s="137"/>
    </row>
    <row r="16" spans="1:8" ht="15.75" customHeight="1">
      <c r="A16" s="44" t="s">
        <v>465</v>
      </c>
      <c r="B16" s="91">
        <v>77745</v>
      </c>
      <c r="C16" s="135"/>
      <c r="D16" s="135"/>
      <c r="E16" s="137">
        <v>1</v>
      </c>
      <c r="F16" s="135"/>
      <c r="G16" s="135"/>
      <c r="H16" s="137"/>
    </row>
    <row r="17" spans="1:8" ht="15.75" customHeight="1">
      <c r="A17" s="44" t="s">
        <v>466</v>
      </c>
      <c r="B17" s="91">
        <v>77275</v>
      </c>
      <c r="C17" s="135"/>
      <c r="D17" s="135"/>
      <c r="E17" s="137">
        <v>1</v>
      </c>
      <c r="F17" s="135"/>
      <c r="G17" s="135"/>
      <c r="H17" s="137"/>
    </row>
    <row r="18" spans="1:8" ht="15.75" customHeight="1">
      <c r="A18" s="44" t="s">
        <v>467</v>
      </c>
      <c r="B18" s="91">
        <v>76902</v>
      </c>
      <c r="C18" s="135"/>
      <c r="D18" s="135"/>
      <c r="E18" s="137">
        <v>1</v>
      </c>
      <c r="F18" s="135"/>
      <c r="G18" s="135"/>
      <c r="H18" s="137"/>
    </row>
    <row r="19" spans="1:8" ht="15.75" customHeight="1">
      <c r="A19" s="44" t="s">
        <v>468</v>
      </c>
      <c r="B19" s="91">
        <v>75255</v>
      </c>
      <c r="C19" s="135"/>
      <c r="D19" s="135"/>
      <c r="E19" s="137">
        <v>1</v>
      </c>
      <c r="F19" s="135"/>
      <c r="G19" s="135"/>
      <c r="H19" s="137"/>
    </row>
    <row r="20" spans="1:8" ht="15.75" customHeight="1">
      <c r="A20" s="44" t="s">
        <v>469</v>
      </c>
      <c r="B20" s="91">
        <v>72477</v>
      </c>
      <c r="C20" s="135"/>
      <c r="D20" s="135"/>
      <c r="E20" s="137">
        <v>1</v>
      </c>
      <c r="F20" s="135"/>
      <c r="G20" s="135"/>
      <c r="H20" s="137"/>
    </row>
    <row r="21" spans="1:8" ht="15.75" customHeight="1">
      <c r="A21" s="44" t="s">
        <v>470</v>
      </c>
      <c r="B21" s="91">
        <v>77651</v>
      </c>
      <c r="C21" s="135"/>
      <c r="D21" s="135"/>
      <c r="E21" s="137">
        <v>1</v>
      </c>
      <c r="F21" s="135"/>
      <c r="G21" s="135"/>
      <c r="H21" s="137"/>
    </row>
    <row r="22" spans="1:8" ht="15.75" customHeight="1">
      <c r="A22" s="44" t="s">
        <v>471</v>
      </c>
      <c r="B22" s="91">
        <v>77370</v>
      </c>
      <c r="C22" s="137"/>
      <c r="D22" s="137">
        <v>1</v>
      </c>
      <c r="E22" s="137">
        <v>1</v>
      </c>
      <c r="F22" s="135"/>
      <c r="G22" s="135"/>
      <c r="H22" s="135"/>
    </row>
    <row r="23" spans="1:8" ht="15.75" customHeight="1">
      <c r="A23" s="44" t="s">
        <v>472</v>
      </c>
      <c r="B23" s="91">
        <v>74778</v>
      </c>
      <c r="C23" s="137"/>
      <c r="D23" s="137"/>
      <c r="E23" s="137">
        <v>1</v>
      </c>
      <c r="F23" s="135"/>
      <c r="G23" s="135"/>
      <c r="H23" s="135"/>
    </row>
    <row r="24" spans="1:8" ht="15.75" customHeight="1">
      <c r="A24" s="44" t="s">
        <v>473</v>
      </c>
      <c r="B24" s="91">
        <v>73503</v>
      </c>
      <c r="C24" s="135"/>
      <c r="D24" s="137"/>
      <c r="E24" s="137">
        <v>1</v>
      </c>
      <c r="F24" s="135"/>
      <c r="G24" s="137"/>
      <c r="H24" s="135"/>
    </row>
    <row r="25" spans="1:8" ht="15.75" customHeight="1">
      <c r="A25" s="44" t="s">
        <v>474</v>
      </c>
      <c r="B25" s="91">
        <v>72441</v>
      </c>
      <c r="C25" s="135"/>
      <c r="D25" s="137"/>
      <c r="E25" s="137">
        <v>1</v>
      </c>
      <c r="F25" s="135"/>
      <c r="G25" s="137"/>
      <c r="H25" s="135"/>
    </row>
    <row r="26" spans="1:8" ht="15.75" customHeight="1">
      <c r="A26" s="44" t="s">
        <v>475</v>
      </c>
      <c r="B26" s="91">
        <v>78247</v>
      </c>
      <c r="C26" s="135"/>
      <c r="D26" s="137"/>
      <c r="E26" s="137">
        <v>1</v>
      </c>
      <c r="F26" s="135"/>
      <c r="G26" s="135"/>
      <c r="H26" s="137"/>
    </row>
    <row r="27" spans="1:8" ht="15.75" customHeight="1">
      <c r="A27" s="44" t="s">
        <v>476</v>
      </c>
      <c r="B27" s="91">
        <v>71622</v>
      </c>
      <c r="C27" s="135"/>
      <c r="D27" s="137"/>
      <c r="E27" s="137">
        <v>1</v>
      </c>
      <c r="F27" s="135"/>
      <c r="G27" s="137"/>
      <c r="H27" s="135"/>
    </row>
    <row r="28" spans="1:8" ht="15.75" customHeight="1">
      <c r="A28" s="44" t="s">
        <v>477</v>
      </c>
      <c r="B28" s="91">
        <v>77768</v>
      </c>
      <c r="C28" s="137">
        <v>1</v>
      </c>
      <c r="D28" s="137">
        <v>1</v>
      </c>
      <c r="E28" s="137">
        <v>1</v>
      </c>
      <c r="F28" s="135"/>
      <c r="G28" s="135"/>
      <c r="H28" s="135"/>
    </row>
    <row r="29" spans="1:8" ht="15.75" customHeight="1">
      <c r="A29" s="44" t="s">
        <v>478</v>
      </c>
      <c r="B29" s="91">
        <v>74124</v>
      </c>
      <c r="C29" s="137"/>
      <c r="D29" s="137">
        <v>1</v>
      </c>
      <c r="E29" s="137">
        <v>1</v>
      </c>
      <c r="F29" s="135"/>
      <c r="G29" s="135"/>
      <c r="H29" s="135"/>
    </row>
    <row r="30" spans="1:8" ht="15.75" customHeight="1">
      <c r="A30" s="44" t="s">
        <v>479</v>
      </c>
      <c r="B30" s="91">
        <v>76385</v>
      </c>
      <c r="C30" s="137"/>
      <c r="D30" s="137">
        <v>1</v>
      </c>
      <c r="E30" s="137">
        <v>1</v>
      </c>
      <c r="F30" s="135"/>
      <c r="G30" s="135"/>
      <c r="H30" s="135"/>
    </row>
    <row r="31" spans="1:8" ht="15.75" customHeight="1">
      <c r="A31" s="44" t="s">
        <v>480</v>
      </c>
      <c r="B31" s="91">
        <v>77689</v>
      </c>
      <c r="C31" s="135"/>
      <c r="D31" s="135"/>
      <c r="E31" s="137">
        <v>1</v>
      </c>
      <c r="F31" s="135"/>
      <c r="G31" s="137"/>
      <c r="H31" s="135"/>
    </row>
    <row r="32" spans="1:8" ht="15.75" customHeight="1">
      <c r="A32" s="44" t="s">
        <v>481</v>
      </c>
      <c r="B32" s="91">
        <v>76575</v>
      </c>
      <c r="C32" s="135"/>
      <c r="D32" s="135"/>
      <c r="E32" s="137">
        <v>1</v>
      </c>
      <c r="F32" s="135"/>
      <c r="G32" s="137"/>
      <c r="H32" s="135"/>
    </row>
    <row r="33" spans="1:8" ht="15.75" customHeight="1">
      <c r="A33" s="44" t="s">
        <v>482</v>
      </c>
      <c r="B33" s="91">
        <v>77830</v>
      </c>
      <c r="C33" s="137"/>
      <c r="D33" s="137">
        <v>1</v>
      </c>
      <c r="E33" s="137">
        <v>1</v>
      </c>
      <c r="F33" s="135"/>
      <c r="G33" s="135"/>
      <c r="H33" s="135"/>
    </row>
    <row r="34" spans="1:8" ht="15.75" customHeight="1">
      <c r="A34" s="44" t="s">
        <v>483</v>
      </c>
      <c r="B34" s="91">
        <v>75626</v>
      </c>
      <c r="C34" s="135"/>
      <c r="D34" s="137"/>
      <c r="E34" s="137">
        <v>1</v>
      </c>
      <c r="F34" s="135"/>
      <c r="G34" s="135"/>
      <c r="H34" s="137"/>
    </row>
    <row r="35" spans="1:8" ht="15.75" customHeight="1">
      <c r="A35" s="44" t="s">
        <v>485</v>
      </c>
      <c r="B35" s="91">
        <v>72132</v>
      </c>
      <c r="C35" s="137">
        <v>1</v>
      </c>
      <c r="D35" s="137">
        <v>1</v>
      </c>
      <c r="E35" s="137">
        <v>1</v>
      </c>
      <c r="F35" s="135"/>
      <c r="G35" s="135"/>
      <c r="H35" s="135"/>
    </row>
    <row r="36" spans="1:8" ht="15.75" customHeight="1">
      <c r="A36" s="44" t="s">
        <v>486</v>
      </c>
      <c r="B36" s="91">
        <v>77970</v>
      </c>
      <c r="C36" s="135"/>
      <c r="D36" s="137"/>
      <c r="E36" s="137">
        <v>1</v>
      </c>
      <c r="F36" s="135"/>
      <c r="G36" s="137"/>
      <c r="H36" s="135"/>
    </row>
    <row r="37" spans="1:8" ht="15.75" customHeight="1">
      <c r="A37" s="44" t="s">
        <v>487</v>
      </c>
      <c r="B37" s="91">
        <v>78211</v>
      </c>
      <c r="C37" s="137"/>
      <c r="D37" s="137">
        <v>1</v>
      </c>
      <c r="E37" s="137">
        <v>1</v>
      </c>
      <c r="F37" s="135"/>
      <c r="G37" s="135"/>
      <c r="H37" s="135"/>
    </row>
    <row r="38" spans="1:8" ht="15.75" customHeight="1">
      <c r="A38" s="44" t="s">
        <v>488</v>
      </c>
      <c r="B38" s="91">
        <v>71730</v>
      </c>
      <c r="C38" s="135"/>
      <c r="D38" s="135"/>
      <c r="E38" s="137">
        <v>1</v>
      </c>
      <c r="F38" s="135"/>
      <c r="G38" s="135"/>
      <c r="H38" s="137"/>
    </row>
    <row r="39" spans="1:8" ht="15.75" customHeight="1">
      <c r="A39" s="44" t="s">
        <v>489</v>
      </c>
      <c r="B39" s="91">
        <v>75725</v>
      </c>
      <c r="C39" s="135"/>
      <c r="D39" s="135"/>
      <c r="E39" s="137">
        <v>1</v>
      </c>
      <c r="F39" s="135"/>
      <c r="G39" s="135"/>
      <c r="H39" s="137"/>
    </row>
    <row r="40" spans="1:8" ht="15.75" customHeight="1">
      <c r="A40" s="44" t="s">
        <v>490</v>
      </c>
      <c r="B40" s="91">
        <v>73842</v>
      </c>
      <c r="C40" s="135"/>
      <c r="D40" s="135"/>
      <c r="E40" s="137">
        <v>1</v>
      </c>
      <c r="F40" s="135"/>
      <c r="G40" s="135"/>
      <c r="H40" s="137"/>
    </row>
    <row r="41" spans="1:8" ht="15.75" customHeight="1">
      <c r="A41" s="44" t="s">
        <v>491</v>
      </c>
      <c r="B41" s="91">
        <v>75342</v>
      </c>
      <c r="C41" s="135"/>
      <c r="D41" s="135"/>
      <c r="E41" s="137">
        <v>1</v>
      </c>
      <c r="F41" s="135"/>
      <c r="G41" s="137"/>
      <c r="H41" s="135"/>
    </row>
    <row r="42" spans="1:8" ht="15.75" customHeight="1">
      <c r="A42" s="44" t="s">
        <v>492</v>
      </c>
      <c r="B42" s="91">
        <v>78370</v>
      </c>
      <c r="C42" s="135"/>
      <c r="D42" s="135"/>
      <c r="E42" s="137">
        <v>1</v>
      </c>
      <c r="F42" s="135"/>
      <c r="G42" s="135"/>
      <c r="H42" s="137"/>
    </row>
    <row r="43" spans="1:8" ht="15.75" customHeight="1">
      <c r="A43" s="44" t="s">
        <v>493</v>
      </c>
      <c r="B43" s="91">
        <v>73172</v>
      </c>
      <c r="C43" s="137">
        <v>1</v>
      </c>
      <c r="D43" s="137">
        <v>1</v>
      </c>
      <c r="E43" s="137">
        <v>1</v>
      </c>
      <c r="F43" s="135"/>
      <c r="G43" s="135"/>
      <c r="H43" s="135"/>
    </row>
    <row r="44" spans="1:8" ht="15.75" customHeight="1">
      <c r="A44" s="44" t="s">
        <v>494</v>
      </c>
      <c r="B44" s="91">
        <v>73305</v>
      </c>
      <c r="C44" s="137"/>
      <c r="D44" s="137"/>
      <c r="E44" s="137">
        <v>1</v>
      </c>
      <c r="F44" s="135"/>
      <c r="G44" s="135"/>
      <c r="H44" s="135"/>
    </row>
    <row r="45" spans="1:8" ht="15.75" customHeight="1">
      <c r="A45" s="44" t="s">
        <v>495</v>
      </c>
      <c r="B45" s="91">
        <v>76556</v>
      </c>
      <c r="C45" s="137"/>
      <c r="D45" s="137">
        <v>1</v>
      </c>
      <c r="E45" s="137">
        <v>1</v>
      </c>
      <c r="F45" s="135"/>
      <c r="G45" s="135"/>
      <c r="H45" s="135"/>
    </row>
    <row r="46" spans="1:8" ht="15.75" customHeight="1">
      <c r="A46" s="44" t="s">
        <v>496</v>
      </c>
      <c r="B46" s="91">
        <v>72331</v>
      </c>
      <c r="C46" s="135"/>
      <c r="D46" s="135"/>
      <c r="E46" s="137">
        <v>1</v>
      </c>
      <c r="F46" s="135"/>
      <c r="G46" s="135"/>
      <c r="H46" s="137"/>
    </row>
    <row r="47" spans="1:8" ht="15.75" customHeight="1">
      <c r="A47" s="44" t="s">
        <v>497</v>
      </c>
      <c r="B47" s="91">
        <v>77670</v>
      </c>
      <c r="C47" s="135"/>
      <c r="D47" s="135"/>
      <c r="E47" s="137">
        <v>1</v>
      </c>
      <c r="F47" s="135"/>
      <c r="G47" s="137"/>
      <c r="H47" s="135"/>
    </row>
    <row r="48" spans="1:8" ht="15.75" customHeight="1">
      <c r="A48" s="44" t="s">
        <v>498</v>
      </c>
      <c r="B48" s="91">
        <v>77569</v>
      </c>
      <c r="C48" s="135"/>
      <c r="D48" s="135"/>
      <c r="E48" s="137">
        <v>1</v>
      </c>
      <c r="F48" s="135"/>
      <c r="G48" s="135"/>
      <c r="H48" s="137"/>
    </row>
    <row r="49" spans="1:8" ht="15.75" customHeight="1">
      <c r="A49" s="44" t="s">
        <v>500</v>
      </c>
      <c r="B49" s="91">
        <v>78225</v>
      </c>
      <c r="C49" s="135"/>
      <c r="D49" s="135"/>
      <c r="E49" s="137">
        <v>1</v>
      </c>
      <c r="F49" s="135"/>
      <c r="G49" s="137"/>
      <c r="H49" s="135"/>
    </row>
    <row r="50" spans="1:8" ht="15.75" customHeight="1">
      <c r="A50" s="44" t="s">
        <v>501</v>
      </c>
      <c r="B50" s="91">
        <v>77139</v>
      </c>
      <c r="C50" s="135"/>
      <c r="D50" s="135"/>
      <c r="E50" s="137">
        <v>1</v>
      </c>
      <c r="F50" s="137"/>
      <c r="G50" s="135"/>
      <c r="H50" s="135"/>
    </row>
    <row r="51" spans="1:8" ht="15.75" customHeight="1">
      <c r="A51" s="44" t="s">
        <v>502</v>
      </c>
      <c r="B51" s="91">
        <v>73652</v>
      </c>
      <c r="C51" s="137"/>
      <c r="D51" s="137"/>
      <c r="E51" s="137">
        <v>1</v>
      </c>
      <c r="F51" s="135"/>
      <c r="G51" s="135"/>
      <c r="H51" s="135"/>
    </row>
    <row r="52" spans="1:8" ht="15.75" customHeight="1">
      <c r="A52" s="44" t="s">
        <v>503</v>
      </c>
      <c r="B52" s="91">
        <v>77373</v>
      </c>
      <c r="C52" s="137"/>
      <c r="D52" s="137"/>
      <c r="E52" s="137">
        <v>1</v>
      </c>
      <c r="F52" s="135"/>
      <c r="G52" s="135"/>
      <c r="H52" s="135"/>
    </row>
    <row r="53" spans="1:8" ht="15.75" customHeight="1">
      <c r="A53" s="44" t="s">
        <v>504</v>
      </c>
      <c r="B53" s="91">
        <v>72912</v>
      </c>
      <c r="C53" s="135"/>
      <c r="D53" s="135"/>
      <c r="E53" s="137">
        <v>1</v>
      </c>
      <c r="F53" s="135"/>
      <c r="G53" s="137"/>
      <c r="H53" s="135"/>
    </row>
    <row r="54" spans="1:8" ht="15.75" customHeight="1">
      <c r="A54" s="44" t="s">
        <v>505</v>
      </c>
      <c r="B54" s="91">
        <v>75226</v>
      </c>
      <c r="C54" s="137"/>
      <c r="D54" s="137"/>
      <c r="E54" s="137">
        <v>1</v>
      </c>
      <c r="F54" s="135"/>
      <c r="G54" s="137"/>
      <c r="H54" s="135"/>
    </row>
    <row r="55" spans="1:8" ht="15.75" customHeight="1">
      <c r="A55" s="92"/>
      <c r="B55" s="95">
        <f>AVERAGE(B2:B54)</f>
        <v>75270.188679245286</v>
      </c>
      <c r="C55" s="135"/>
      <c r="D55" s="135"/>
      <c r="E55" s="135"/>
      <c r="F55" s="135"/>
      <c r="G55" s="135"/>
      <c r="H55" s="135"/>
    </row>
    <row r="56" spans="1:8" ht="15.75" customHeight="1">
      <c r="A56" s="92"/>
      <c r="B56" s="92"/>
      <c r="C56" s="135"/>
      <c r="D56" s="135"/>
      <c r="E56" s="135"/>
      <c r="F56" s="135"/>
      <c r="G56" s="135"/>
      <c r="H56" s="135"/>
    </row>
    <row r="57" spans="1:8" ht="15.75" customHeight="1">
      <c r="A57" s="92"/>
      <c r="B57" s="92"/>
      <c r="C57" s="135"/>
      <c r="D57" s="135"/>
      <c r="E57" s="135"/>
      <c r="F57" s="135"/>
      <c r="G57" s="135"/>
      <c r="H57" s="135"/>
    </row>
    <row r="58" spans="1:8" ht="15.75" customHeight="1">
      <c r="A58" s="44" t="s">
        <v>79</v>
      </c>
      <c r="B58" s="95">
        <f>SUM(B2:B54)</f>
        <v>3989320</v>
      </c>
      <c r="C58" s="135">
        <f t="shared" ref="C58:H58" si="0">COUNT(C2:C57)</f>
        <v>5</v>
      </c>
      <c r="D58" s="135">
        <f t="shared" si="0"/>
        <v>12</v>
      </c>
      <c r="E58" s="135">
        <f t="shared" si="0"/>
        <v>52</v>
      </c>
      <c r="F58" s="135">
        <f t="shared" si="0"/>
        <v>1</v>
      </c>
      <c r="G58" s="135">
        <f t="shared" si="0"/>
        <v>0</v>
      </c>
      <c r="H58" s="135">
        <f t="shared" si="0"/>
        <v>0</v>
      </c>
    </row>
  </sheetData>
  <autoFilter ref="A1:H55"/>
  <printOptions horizontalCentered="1" gridLines="1"/>
  <pageMargins left="0.25" right="0.25" top="0.75" bottom="0.75" header="0" footer="0"/>
  <pageSetup paperSize="9" fitToHeight="0" pageOrder="overThenDown" orientation="portrait" cellComments="atEnd"/>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fitToPage="1"/>
  </sheetPr>
  <dimension ref="A1:H54"/>
  <sheetViews>
    <sheetView workbookViewId="0"/>
  </sheetViews>
  <sheetFormatPr baseColWidth="10" defaultColWidth="14.5" defaultRowHeight="15.75" customHeight="1" x14ac:dyDescent="0"/>
  <cols>
    <col min="1" max="1" width="43" customWidth="1"/>
  </cols>
  <sheetData>
    <row r="1" spans="1:8" ht="40" customHeight="1">
      <c r="A1" s="7" t="s">
        <v>484</v>
      </c>
      <c r="B1" s="138" t="s">
        <v>3</v>
      </c>
      <c r="C1" s="7" t="s">
        <v>5</v>
      </c>
      <c r="D1" s="7" t="s">
        <v>6</v>
      </c>
      <c r="E1" s="7" t="s">
        <v>7</v>
      </c>
      <c r="F1" s="139" t="s">
        <v>8</v>
      </c>
      <c r="G1" s="7" t="s">
        <v>9</v>
      </c>
      <c r="H1" s="7" t="s">
        <v>10</v>
      </c>
    </row>
    <row r="2" spans="1:8" ht="12">
      <c r="A2" s="44" t="s">
        <v>499</v>
      </c>
      <c r="B2" s="140">
        <v>74581</v>
      </c>
      <c r="C2" s="137" t="s">
        <v>506</v>
      </c>
      <c r="D2" s="137" t="s">
        <v>507</v>
      </c>
      <c r="E2" s="137">
        <v>1</v>
      </c>
      <c r="F2" s="137" t="s">
        <v>506</v>
      </c>
      <c r="G2" s="137" t="s">
        <v>506</v>
      </c>
      <c r="H2" s="137" t="s">
        <v>506</v>
      </c>
    </row>
    <row r="3" spans="1:8" ht="12">
      <c r="A3" s="44" t="s">
        <v>508</v>
      </c>
      <c r="B3" s="140">
        <v>75935</v>
      </c>
      <c r="C3" s="137" t="s">
        <v>506</v>
      </c>
      <c r="D3" s="137" t="s">
        <v>507</v>
      </c>
      <c r="E3" s="137">
        <v>1</v>
      </c>
      <c r="F3" s="137" t="s">
        <v>506</v>
      </c>
      <c r="G3" s="137" t="s">
        <v>506</v>
      </c>
      <c r="H3" s="137" t="s">
        <v>506</v>
      </c>
    </row>
    <row r="4" spans="1:8" ht="12">
      <c r="A4" s="44" t="s">
        <v>509</v>
      </c>
      <c r="B4" s="140">
        <v>74680</v>
      </c>
      <c r="C4" s="137" t="s">
        <v>506</v>
      </c>
      <c r="D4" s="137">
        <v>1</v>
      </c>
      <c r="E4" s="137">
        <v>1</v>
      </c>
      <c r="F4" s="137" t="s">
        <v>506</v>
      </c>
      <c r="G4" s="137" t="s">
        <v>506</v>
      </c>
      <c r="H4" s="137" t="s">
        <v>506</v>
      </c>
    </row>
    <row r="5" spans="1:8" ht="12">
      <c r="A5" s="44" t="s">
        <v>510</v>
      </c>
      <c r="B5" s="140">
        <v>76641</v>
      </c>
      <c r="C5" s="137">
        <v>1</v>
      </c>
      <c r="D5" s="137">
        <v>1</v>
      </c>
      <c r="E5" s="137">
        <v>1</v>
      </c>
      <c r="F5" s="137" t="s">
        <v>506</v>
      </c>
      <c r="G5" s="137" t="s">
        <v>506</v>
      </c>
      <c r="H5" s="137" t="s">
        <v>506</v>
      </c>
    </row>
    <row r="6" spans="1:8" ht="12">
      <c r="A6" s="44" t="s">
        <v>511</v>
      </c>
      <c r="B6" s="141">
        <v>75876</v>
      </c>
      <c r="C6" s="137" t="s">
        <v>506</v>
      </c>
      <c r="D6" s="137" t="s">
        <v>506</v>
      </c>
      <c r="E6" s="137" t="s">
        <v>506</v>
      </c>
      <c r="F6" s="137" t="s">
        <v>506</v>
      </c>
      <c r="G6" s="137">
        <v>1</v>
      </c>
      <c r="H6" s="137" t="s">
        <v>506</v>
      </c>
    </row>
    <row r="7" spans="1:8" ht="12">
      <c r="A7" s="44" t="s">
        <v>512</v>
      </c>
      <c r="B7" s="140">
        <v>71479</v>
      </c>
      <c r="C7" s="137" t="s">
        <v>506</v>
      </c>
      <c r="D7" s="137" t="s">
        <v>506</v>
      </c>
      <c r="E7" s="137">
        <v>1</v>
      </c>
      <c r="F7" s="137" t="s">
        <v>506</v>
      </c>
      <c r="G7" s="137" t="s">
        <v>506</v>
      </c>
      <c r="H7" s="137" t="s">
        <v>506</v>
      </c>
    </row>
    <row r="8" spans="1:8" ht="12">
      <c r="A8" s="44" t="s">
        <v>513</v>
      </c>
      <c r="B8" s="140">
        <v>71297</v>
      </c>
      <c r="C8" s="137" t="s">
        <v>506</v>
      </c>
      <c r="D8" s="137" t="s">
        <v>506</v>
      </c>
      <c r="E8" s="137">
        <v>1</v>
      </c>
      <c r="F8" s="137" t="s">
        <v>506</v>
      </c>
      <c r="G8" s="137" t="s">
        <v>506</v>
      </c>
      <c r="H8" s="137" t="s">
        <v>506</v>
      </c>
    </row>
    <row r="9" spans="1:8" ht="12">
      <c r="A9" s="99" t="s">
        <v>514</v>
      </c>
      <c r="B9" s="140">
        <v>71733</v>
      </c>
      <c r="C9" s="137" t="s">
        <v>506</v>
      </c>
      <c r="D9" s="137" t="s">
        <v>506</v>
      </c>
      <c r="E9" s="137" t="s">
        <v>506</v>
      </c>
      <c r="F9" s="137">
        <v>1</v>
      </c>
      <c r="G9" s="137" t="s">
        <v>506</v>
      </c>
      <c r="H9" s="137" t="s">
        <v>506</v>
      </c>
    </row>
    <row r="10" spans="1:8" ht="12">
      <c r="A10" s="44" t="s">
        <v>515</v>
      </c>
      <c r="B10" s="140">
        <v>74899</v>
      </c>
      <c r="C10" s="137" t="s">
        <v>506</v>
      </c>
      <c r="D10" s="137">
        <v>1</v>
      </c>
      <c r="E10" s="137" t="s">
        <v>506</v>
      </c>
      <c r="F10" s="137">
        <v>1</v>
      </c>
      <c r="G10" s="137" t="s">
        <v>506</v>
      </c>
      <c r="H10" s="137" t="s">
        <v>506</v>
      </c>
    </row>
    <row r="11" spans="1:8" ht="12">
      <c r="A11" s="44" t="s">
        <v>516</v>
      </c>
      <c r="B11" s="140">
        <v>77167</v>
      </c>
      <c r="C11" s="137" t="s">
        <v>506</v>
      </c>
      <c r="D11" s="137">
        <v>1</v>
      </c>
      <c r="E11" s="137">
        <v>1</v>
      </c>
      <c r="F11" s="137" t="s">
        <v>506</v>
      </c>
      <c r="G11" s="137" t="s">
        <v>506</v>
      </c>
      <c r="H11" s="137" t="s">
        <v>506</v>
      </c>
    </row>
    <row r="12" spans="1:8" ht="12">
      <c r="A12" s="44" t="s">
        <v>517</v>
      </c>
      <c r="B12" s="140">
        <v>74947</v>
      </c>
      <c r="C12" s="137" t="s">
        <v>506</v>
      </c>
      <c r="D12" s="137" t="s">
        <v>506</v>
      </c>
      <c r="E12" s="137">
        <v>1</v>
      </c>
      <c r="F12" s="137" t="s">
        <v>506</v>
      </c>
      <c r="G12" s="137" t="s">
        <v>506</v>
      </c>
      <c r="H12" s="137" t="s">
        <v>506</v>
      </c>
    </row>
    <row r="13" spans="1:8" ht="12">
      <c r="A13" s="44" t="s">
        <v>518</v>
      </c>
      <c r="B13" s="140">
        <v>72729</v>
      </c>
      <c r="C13" s="137" t="s">
        <v>506</v>
      </c>
      <c r="D13" s="137">
        <v>1</v>
      </c>
      <c r="E13" s="137">
        <v>1</v>
      </c>
      <c r="F13" s="137" t="s">
        <v>506</v>
      </c>
      <c r="G13" s="137" t="s">
        <v>506</v>
      </c>
      <c r="H13" s="137" t="s">
        <v>506</v>
      </c>
    </row>
    <row r="14" spans="1:8" ht="12">
      <c r="A14" s="44" t="s">
        <v>519</v>
      </c>
      <c r="B14" s="140">
        <v>71786</v>
      </c>
      <c r="C14" s="137" t="s">
        <v>506</v>
      </c>
      <c r="D14" s="137" t="s">
        <v>506</v>
      </c>
      <c r="E14" s="137">
        <v>1</v>
      </c>
      <c r="F14" s="137" t="s">
        <v>506</v>
      </c>
      <c r="G14" s="137" t="s">
        <v>506</v>
      </c>
      <c r="H14" s="137" t="s">
        <v>506</v>
      </c>
    </row>
    <row r="15" spans="1:8" ht="12">
      <c r="A15" s="44" t="s">
        <v>520</v>
      </c>
      <c r="B15" s="140">
        <v>77061</v>
      </c>
      <c r="C15" s="137">
        <v>1</v>
      </c>
      <c r="D15" s="137">
        <v>1</v>
      </c>
      <c r="E15" s="137">
        <v>1</v>
      </c>
      <c r="F15" s="137" t="s">
        <v>506</v>
      </c>
      <c r="G15" s="137" t="s">
        <v>506</v>
      </c>
      <c r="H15" s="137" t="s">
        <v>506</v>
      </c>
    </row>
    <row r="16" spans="1:8" ht="12">
      <c r="A16" s="44" t="s">
        <v>521</v>
      </c>
      <c r="B16" s="140">
        <v>77287</v>
      </c>
      <c r="C16" s="137">
        <v>1</v>
      </c>
      <c r="D16" s="137">
        <v>1</v>
      </c>
      <c r="E16" s="137">
        <v>1</v>
      </c>
      <c r="F16" s="137" t="s">
        <v>506</v>
      </c>
      <c r="G16" s="137" t="s">
        <v>506</v>
      </c>
      <c r="H16" s="137" t="s">
        <v>506</v>
      </c>
    </row>
    <row r="17" spans="1:8" ht="12">
      <c r="A17" s="99" t="s">
        <v>522</v>
      </c>
      <c r="B17" s="140">
        <v>75259</v>
      </c>
      <c r="C17" s="137" t="s">
        <v>506</v>
      </c>
      <c r="D17" s="137" t="s">
        <v>506</v>
      </c>
      <c r="E17" s="137" t="s">
        <v>506</v>
      </c>
      <c r="F17" s="137">
        <v>1</v>
      </c>
      <c r="G17" s="137" t="s">
        <v>506</v>
      </c>
      <c r="H17" s="137" t="s">
        <v>506</v>
      </c>
    </row>
    <row r="18" spans="1:8" ht="12">
      <c r="A18" s="44" t="s">
        <v>523</v>
      </c>
      <c r="B18" s="140">
        <v>71470</v>
      </c>
      <c r="C18" s="137" t="s">
        <v>506</v>
      </c>
      <c r="D18" s="137" t="s">
        <v>506</v>
      </c>
      <c r="E18" s="137">
        <v>1</v>
      </c>
      <c r="F18" s="137" t="s">
        <v>506</v>
      </c>
      <c r="G18" s="137" t="s">
        <v>506</v>
      </c>
      <c r="H18" s="137" t="s">
        <v>506</v>
      </c>
    </row>
    <row r="19" spans="1:8" ht="12">
      <c r="A19" s="99" t="s">
        <v>524</v>
      </c>
      <c r="B19" s="140">
        <v>76123</v>
      </c>
      <c r="C19" s="137" t="s">
        <v>506</v>
      </c>
      <c r="D19" s="137" t="s">
        <v>506</v>
      </c>
      <c r="E19" s="137" t="s">
        <v>506</v>
      </c>
      <c r="F19" s="137">
        <v>1</v>
      </c>
      <c r="G19" s="137" t="s">
        <v>506</v>
      </c>
      <c r="H19" s="137" t="s">
        <v>506</v>
      </c>
    </row>
    <row r="20" spans="1:8" ht="31.5" customHeight="1">
      <c r="A20" s="44" t="s">
        <v>525</v>
      </c>
      <c r="B20" s="140">
        <v>74319</v>
      </c>
      <c r="C20" s="137">
        <v>1</v>
      </c>
      <c r="D20" s="137" t="s">
        <v>506</v>
      </c>
      <c r="E20" s="137">
        <v>1</v>
      </c>
      <c r="F20" s="137" t="s">
        <v>506</v>
      </c>
      <c r="G20" s="137" t="s">
        <v>506</v>
      </c>
      <c r="H20" s="137" t="s">
        <v>506</v>
      </c>
    </row>
    <row r="21" spans="1:8" ht="12">
      <c r="A21" s="44" t="s">
        <v>526</v>
      </c>
      <c r="B21" s="140">
        <v>76540</v>
      </c>
      <c r="C21" s="137" t="s">
        <v>506</v>
      </c>
      <c r="D21" s="137">
        <v>1</v>
      </c>
      <c r="E21" s="137">
        <v>1</v>
      </c>
      <c r="F21" s="137" t="s">
        <v>506</v>
      </c>
      <c r="G21" s="137" t="s">
        <v>506</v>
      </c>
      <c r="H21" s="137" t="s">
        <v>506</v>
      </c>
    </row>
    <row r="22" spans="1:8" ht="33.75" customHeight="1">
      <c r="A22" s="44" t="s">
        <v>527</v>
      </c>
      <c r="B22" s="140">
        <v>76636</v>
      </c>
      <c r="C22" s="137" t="s">
        <v>506</v>
      </c>
      <c r="D22" s="137">
        <v>1</v>
      </c>
      <c r="E22" s="137">
        <v>1</v>
      </c>
      <c r="F22" s="137" t="s">
        <v>506</v>
      </c>
      <c r="G22" s="137" t="s">
        <v>506</v>
      </c>
      <c r="H22" s="137" t="s">
        <v>506</v>
      </c>
    </row>
    <row r="23" spans="1:8" ht="12">
      <c r="A23" s="142" t="s">
        <v>528</v>
      </c>
      <c r="B23" s="141">
        <v>73262</v>
      </c>
      <c r="C23" s="137" t="s">
        <v>506</v>
      </c>
      <c r="D23" s="137" t="s">
        <v>506</v>
      </c>
      <c r="E23" s="137">
        <v>1</v>
      </c>
      <c r="F23" s="137" t="s">
        <v>506</v>
      </c>
      <c r="G23" s="137" t="s">
        <v>506</v>
      </c>
      <c r="H23" s="137" t="s">
        <v>506</v>
      </c>
    </row>
    <row r="24" spans="1:8" ht="12">
      <c r="A24" s="142" t="s">
        <v>529</v>
      </c>
      <c r="B24" s="141">
        <v>71858</v>
      </c>
      <c r="C24" s="137" t="s">
        <v>506</v>
      </c>
      <c r="D24" s="137" t="s">
        <v>506</v>
      </c>
      <c r="E24" s="137">
        <v>1</v>
      </c>
      <c r="F24" s="137" t="s">
        <v>506</v>
      </c>
      <c r="G24" s="137" t="s">
        <v>506</v>
      </c>
      <c r="H24" s="137" t="s">
        <v>506</v>
      </c>
    </row>
    <row r="25" spans="1:8" ht="12">
      <c r="A25" s="44" t="s">
        <v>530</v>
      </c>
      <c r="B25" s="141">
        <v>72891</v>
      </c>
      <c r="C25" s="137" t="s">
        <v>506</v>
      </c>
      <c r="D25" s="137" t="s">
        <v>506</v>
      </c>
      <c r="E25" s="137">
        <v>1</v>
      </c>
      <c r="F25" s="137" t="s">
        <v>506</v>
      </c>
      <c r="G25" s="137" t="s">
        <v>506</v>
      </c>
      <c r="H25" s="137" t="s">
        <v>506</v>
      </c>
    </row>
    <row r="26" spans="1:8" ht="12">
      <c r="A26" s="44" t="s">
        <v>531</v>
      </c>
      <c r="B26" s="140">
        <v>77012</v>
      </c>
      <c r="C26" s="137" t="s">
        <v>506</v>
      </c>
      <c r="D26" s="137">
        <v>1</v>
      </c>
      <c r="E26" s="137">
        <v>1</v>
      </c>
      <c r="F26" s="137" t="s">
        <v>506</v>
      </c>
      <c r="G26" s="137" t="s">
        <v>506</v>
      </c>
      <c r="H26" s="137" t="s">
        <v>506</v>
      </c>
    </row>
    <row r="27" spans="1:8" ht="12">
      <c r="A27" s="44" t="s">
        <v>532</v>
      </c>
      <c r="B27" s="140">
        <v>76213</v>
      </c>
      <c r="C27" s="137" t="s">
        <v>506</v>
      </c>
      <c r="D27" s="137">
        <v>1</v>
      </c>
      <c r="E27" s="137">
        <v>1</v>
      </c>
      <c r="F27" s="137" t="s">
        <v>506</v>
      </c>
      <c r="G27" s="137" t="s">
        <v>506</v>
      </c>
      <c r="H27" s="137" t="s">
        <v>506</v>
      </c>
    </row>
    <row r="28" spans="1:8" ht="12">
      <c r="A28" s="44" t="s">
        <v>533</v>
      </c>
      <c r="B28" s="140">
        <v>74883</v>
      </c>
      <c r="C28" s="137" t="s">
        <v>506</v>
      </c>
      <c r="D28" s="137">
        <v>1</v>
      </c>
      <c r="E28" s="137">
        <v>1</v>
      </c>
      <c r="F28" s="137" t="s">
        <v>506</v>
      </c>
      <c r="G28" s="137" t="s">
        <v>506</v>
      </c>
      <c r="H28" s="137" t="s">
        <v>506</v>
      </c>
    </row>
    <row r="29" spans="1:8" ht="12">
      <c r="A29" s="44" t="s">
        <v>535</v>
      </c>
      <c r="B29" s="140">
        <v>77244</v>
      </c>
      <c r="C29" s="137" t="s">
        <v>506</v>
      </c>
      <c r="D29" s="137">
        <v>1</v>
      </c>
      <c r="E29" s="137">
        <v>1</v>
      </c>
      <c r="F29" s="137" t="s">
        <v>506</v>
      </c>
      <c r="G29" s="137" t="s">
        <v>506</v>
      </c>
      <c r="H29" s="137" t="s">
        <v>506</v>
      </c>
    </row>
    <row r="30" spans="1:8" ht="12">
      <c r="A30" s="44" t="s">
        <v>536</v>
      </c>
      <c r="B30" s="140">
        <v>78097</v>
      </c>
      <c r="C30" s="137">
        <v>1</v>
      </c>
      <c r="D30" s="137" t="s">
        <v>506</v>
      </c>
      <c r="E30" s="137">
        <v>1</v>
      </c>
      <c r="F30" s="137" t="s">
        <v>506</v>
      </c>
      <c r="G30" s="137" t="s">
        <v>506</v>
      </c>
      <c r="H30" s="137" t="s">
        <v>506</v>
      </c>
    </row>
    <row r="31" spans="1:8" ht="12">
      <c r="A31" s="44" t="s">
        <v>537</v>
      </c>
      <c r="B31" s="140">
        <v>75850</v>
      </c>
      <c r="C31" s="137" t="s">
        <v>506</v>
      </c>
      <c r="D31" s="137" t="s">
        <v>506</v>
      </c>
      <c r="E31" s="137">
        <v>1</v>
      </c>
      <c r="F31" s="137" t="s">
        <v>506</v>
      </c>
      <c r="G31" s="137" t="s">
        <v>506</v>
      </c>
      <c r="H31" s="137" t="s">
        <v>506</v>
      </c>
    </row>
    <row r="32" spans="1:8" ht="12">
      <c r="A32" s="44" t="s">
        <v>538</v>
      </c>
      <c r="B32" s="140">
        <v>76649</v>
      </c>
      <c r="C32" s="137" t="s">
        <v>506</v>
      </c>
      <c r="D32" s="137" t="s">
        <v>506</v>
      </c>
      <c r="E32" s="137">
        <v>1</v>
      </c>
      <c r="F32" s="137" t="s">
        <v>506</v>
      </c>
      <c r="G32" s="137" t="s">
        <v>506</v>
      </c>
      <c r="H32" s="137" t="s">
        <v>506</v>
      </c>
    </row>
    <row r="33" spans="1:8" ht="12">
      <c r="A33" s="44" t="s">
        <v>539</v>
      </c>
      <c r="B33" s="140">
        <v>73511</v>
      </c>
      <c r="C33" s="137">
        <v>1</v>
      </c>
      <c r="D33" s="137" t="s">
        <v>506</v>
      </c>
      <c r="E33" s="137">
        <v>1</v>
      </c>
      <c r="F33" s="137" t="s">
        <v>506</v>
      </c>
      <c r="G33" s="137" t="s">
        <v>506</v>
      </c>
      <c r="H33" s="137" t="s">
        <v>506</v>
      </c>
    </row>
    <row r="34" spans="1:8" ht="12">
      <c r="A34" s="44" t="s">
        <v>540</v>
      </c>
      <c r="B34" s="140">
        <v>71116</v>
      </c>
      <c r="C34" s="137" t="s">
        <v>506</v>
      </c>
      <c r="D34" s="137" t="s">
        <v>506</v>
      </c>
      <c r="E34" s="137">
        <v>1</v>
      </c>
      <c r="F34" s="137" t="s">
        <v>506</v>
      </c>
      <c r="G34" s="137" t="s">
        <v>506</v>
      </c>
      <c r="H34" s="137" t="s">
        <v>506</v>
      </c>
    </row>
    <row r="35" spans="1:8" ht="12">
      <c r="A35" s="44" t="s">
        <v>541</v>
      </c>
      <c r="B35" s="140">
        <v>73324</v>
      </c>
      <c r="C35" s="137" t="s">
        <v>506</v>
      </c>
      <c r="D35" s="137" t="s">
        <v>506</v>
      </c>
      <c r="E35" s="137">
        <v>1</v>
      </c>
      <c r="F35" s="137" t="s">
        <v>506</v>
      </c>
      <c r="G35" s="137"/>
      <c r="H35" s="137" t="s">
        <v>506</v>
      </c>
    </row>
    <row r="36" spans="1:8" ht="12">
      <c r="A36" s="44" t="s">
        <v>542</v>
      </c>
      <c r="B36" s="140">
        <v>71820</v>
      </c>
      <c r="C36" s="137" t="s">
        <v>506</v>
      </c>
      <c r="D36" s="137">
        <v>1</v>
      </c>
      <c r="E36" s="137">
        <v>1</v>
      </c>
      <c r="F36" s="137" t="s">
        <v>506</v>
      </c>
      <c r="G36" s="137" t="s">
        <v>506</v>
      </c>
      <c r="H36" s="137" t="s">
        <v>506</v>
      </c>
    </row>
    <row r="37" spans="1:8" ht="12">
      <c r="A37" s="44" t="s">
        <v>543</v>
      </c>
      <c r="B37" s="140">
        <v>72685</v>
      </c>
      <c r="C37" s="137">
        <v>1</v>
      </c>
      <c r="D37" s="137" t="s">
        <v>506</v>
      </c>
      <c r="E37" s="137">
        <v>1</v>
      </c>
      <c r="F37" s="137" t="s">
        <v>506</v>
      </c>
      <c r="G37" s="137" t="s">
        <v>506</v>
      </c>
      <c r="H37" s="137" t="s">
        <v>506</v>
      </c>
    </row>
    <row r="38" spans="1:8" ht="98.25" customHeight="1">
      <c r="A38" s="44" t="s">
        <v>545</v>
      </c>
      <c r="B38" s="150">
        <v>72586</v>
      </c>
      <c r="C38" s="137" t="s">
        <v>506</v>
      </c>
      <c r="D38" s="137" t="s">
        <v>506</v>
      </c>
      <c r="E38" s="137">
        <v>1</v>
      </c>
      <c r="F38" s="137" t="s">
        <v>506</v>
      </c>
      <c r="G38" s="137" t="s">
        <v>506</v>
      </c>
      <c r="H38" s="137" t="s">
        <v>506</v>
      </c>
    </row>
    <row r="39" spans="1:8" ht="12">
      <c r="A39" s="44" t="s">
        <v>548</v>
      </c>
      <c r="B39" s="140">
        <v>74117</v>
      </c>
      <c r="C39" s="137" t="s">
        <v>506</v>
      </c>
      <c r="D39" s="137" t="s">
        <v>506</v>
      </c>
      <c r="E39" s="137">
        <v>1</v>
      </c>
      <c r="F39" s="137" t="s">
        <v>506</v>
      </c>
      <c r="G39" s="137" t="s">
        <v>506</v>
      </c>
      <c r="H39" s="137" t="s">
        <v>506</v>
      </c>
    </row>
    <row r="40" spans="1:8" ht="12">
      <c r="A40" s="44" t="s">
        <v>550</v>
      </c>
      <c r="B40" s="140">
        <v>76806</v>
      </c>
      <c r="C40" s="137" t="s">
        <v>506</v>
      </c>
      <c r="D40" s="137" t="s">
        <v>506</v>
      </c>
      <c r="E40" s="137">
        <v>1</v>
      </c>
      <c r="F40" s="137" t="s">
        <v>506</v>
      </c>
      <c r="G40" s="137" t="s">
        <v>506</v>
      </c>
      <c r="H40" s="137" t="s">
        <v>506</v>
      </c>
    </row>
    <row r="41" spans="1:8" ht="12">
      <c r="A41" s="44" t="s">
        <v>551</v>
      </c>
      <c r="B41" s="150">
        <v>71193</v>
      </c>
      <c r="C41" s="137" t="s">
        <v>506</v>
      </c>
      <c r="D41" s="137" t="s">
        <v>506</v>
      </c>
      <c r="E41" s="137">
        <v>1</v>
      </c>
      <c r="F41" s="137" t="s">
        <v>506</v>
      </c>
      <c r="G41" s="137" t="s">
        <v>506</v>
      </c>
      <c r="H41" s="137" t="s">
        <v>506</v>
      </c>
    </row>
    <row r="42" spans="1:8" ht="12">
      <c r="A42" s="44" t="s">
        <v>552</v>
      </c>
      <c r="B42" s="140">
        <v>72399</v>
      </c>
      <c r="C42" s="137" t="s">
        <v>506</v>
      </c>
      <c r="D42" s="137" t="s">
        <v>506</v>
      </c>
      <c r="E42" s="137">
        <v>1</v>
      </c>
      <c r="F42" s="137" t="s">
        <v>506</v>
      </c>
      <c r="G42" s="137" t="s">
        <v>506</v>
      </c>
      <c r="H42" s="137" t="s">
        <v>506</v>
      </c>
    </row>
    <row r="43" spans="1:8" ht="12">
      <c r="A43" s="44" t="s">
        <v>553</v>
      </c>
      <c r="B43" s="141">
        <v>77910</v>
      </c>
      <c r="C43" s="137" t="s">
        <v>506</v>
      </c>
      <c r="D43" s="137" t="s">
        <v>506</v>
      </c>
      <c r="E43" s="137" t="s">
        <v>506</v>
      </c>
      <c r="F43" s="137" t="s">
        <v>506</v>
      </c>
      <c r="G43" s="137">
        <v>1</v>
      </c>
      <c r="H43" s="137" t="s">
        <v>506</v>
      </c>
    </row>
    <row r="44" spans="1:8" ht="12">
      <c r="A44" s="44" t="s">
        <v>555</v>
      </c>
      <c r="B44" s="140">
        <v>74270</v>
      </c>
      <c r="C44" s="137">
        <v>1</v>
      </c>
      <c r="D44" s="137" t="s">
        <v>506</v>
      </c>
      <c r="E44" s="137">
        <v>1</v>
      </c>
      <c r="F44" s="137" t="s">
        <v>506</v>
      </c>
      <c r="G44" s="137" t="s">
        <v>506</v>
      </c>
      <c r="H44" s="137" t="s">
        <v>506</v>
      </c>
    </row>
    <row r="45" spans="1:8" ht="12">
      <c r="A45" s="99" t="s">
        <v>556</v>
      </c>
      <c r="B45" s="140">
        <v>78422</v>
      </c>
      <c r="C45" s="137" t="s">
        <v>506</v>
      </c>
      <c r="D45" s="137" t="s">
        <v>506</v>
      </c>
      <c r="E45" s="137" t="s">
        <v>506</v>
      </c>
      <c r="F45" s="137">
        <v>1</v>
      </c>
      <c r="G45" s="137" t="s">
        <v>506</v>
      </c>
      <c r="H45" s="137" t="s">
        <v>506</v>
      </c>
    </row>
    <row r="46" spans="1:8" ht="12">
      <c r="A46" s="44" t="s">
        <v>557</v>
      </c>
      <c r="B46" s="140">
        <v>71244</v>
      </c>
      <c r="C46" s="137" t="s">
        <v>506</v>
      </c>
      <c r="D46" s="137" t="s">
        <v>506</v>
      </c>
      <c r="E46" s="137">
        <v>1</v>
      </c>
      <c r="F46" s="137" t="s">
        <v>506</v>
      </c>
      <c r="G46" s="137" t="s">
        <v>506</v>
      </c>
      <c r="H46" s="137" t="s">
        <v>506</v>
      </c>
    </row>
    <row r="47" spans="1:8" ht="12">
      <c r="A47" s="44" t="s">
        <v>558</v>
      </c>
      <c r="B47" s="140">
        <v>76795</v>
      </c>
      <c r="C47" s="137" t="s">
        <v>506</v>
      </c>
      <c r="D47" s="137" t="s">
        <v>506</v>
      </c>
      <c r="E47" s="137">
        <v>1</v>
      </c>
      <c r="F47" s="137" t="s">
        <v>506</v>
      </c>
      <c r="G47" s="137" t="s">
        <v>506</v>
      </c>
      <c r="H47" s="137" t="s">
        <v>506</v>
      </c>
    </row>
    <row r="48" spans="1:8" ht="12">
      <c r="A48" s="99" t="s">
        <v>559</v>
      </c>
      <c r="B48" s="140">
        <v>71144</v>
      </c>
      <c r="C48" s="137" t="s">
        <v>506</v>
      </c>
      <c r="D48" s="137" t="s">
        <v>506</v>
      </c>
      <c r="E48" s="137" t="s">
        <v>506</v>
      </c>
      <c r="F48" s="137">
        <v>1</v>
      </c>
      <c r="G48" s="137" t="s">
        <v>506</v>
      </c>
      <c r="H48" s="137" t="s">
        <v>506</v>
      </c>
    </row>
    <row r="49" spans="1:8" ht="12">
      <c r="A49" s="99" t="s">
        <v>560</v>
      </c>
      <c r="B49" s="140">
        <v>72925</v>
      </c>
      <c r="C49" s="137" t="s">
        <v>506</v>
      </c>
      <c r="D49" s="137" t="s">
        <v>506</v>
      </c>
      <c r="E49" s="137" t="s">
        <v>506</v>
      </c>
      <c r="F49" s="137">
        <v>1</v>
      </c>
      <c r="G49" s="137" t="s">
        <v>506</v>
      </c>
      <c r="H49" s="137" t="s">
        <v>506</v>
      </c>
    </row>
    <row r="50" spans="1:8" ht="12">
      <c r="A50" s="44" t="s">
        <v>561</v>
      </c>
      <c r="B50" s="140">
        <v>76146</v>
      </c>
      <c r="C50" s="137" t="s">
        <v>506</v>
      </c>
      <c r="D50" s="137">
        <v>1</v>
      </c>
      <c r="E50" s="137">
        <v>1</v>
      </c>
      <c r="F50" s="137" t="s">
        <v>506</v>
      </c>
      <c r="G50" s="137" t="s">
        <v>506</v>
      </c>
      <c r="H50" s="137" t="s">
        <v>506</v>
      </c>
    </row>
    <row r="51" spans="1:8" ht="12">
      <c r="A51" s="44" t="s">
        <v>562</v>
      </c>
      <c r="B51" s="140">
        <v>71218</v>
      </c>
      <c r="C51" s="137" t="s">
        <v>506</v>
      </c>
      <c r="D51" s="137">
        <v>1</v>
      </c>
      <c r="E51" s="137">
        <v>1</v>
      </c>
      <c r="F51" s="137" t="s">
        <v>506</v>
      </c>
      <c r="G51" s="137" t="s">
        <v>506</v>
      </c>
      <c r="H51" s="137" t="s">
        <v>506</v>
      </c>
    </row>
    <row r="52" spans="1:8" ht="12">
      <c r="A52" s="92"/>
      <c r="B52" s="140">
        <f>AVERAGE(B2:B51)</f>
        <v>74440.7</v>
      </c>
      <c r="C52" s="92"/>
      <c r="D52" s="135"/>
      <c r="E52" s="135"/>
      <c r="F52" s="135"/>
      <c r="G52" s="135"/>
      <c r="H52" s="135"/>
    </row>
    <row r="53" spans="1:8" ht="12">
      <c r="A53" s="92"/>
      <c r="B53" s="140"/>
      <c r="C53" s="92"/>
      <c r="D53" s="135"/>
      <c r="E53" s="135"/>
      <c r="F53" s="135"/>
      <c r="G53" s="135"/>
      <c r="H53" s="135"/>
    </row>
    <row r="54" spans="1:8" ht="12">
      <c r="A54" s="44" t="s">
        <v>79</v>
      </c>
      <c r="B54" s="140">
        <f>SUM(B2:B51)</f>
        <v>3722035</v>
      </c>
      <c r="C54" s="92">
        <f t="shared" ref="C54:H54" si="0">COUNT(C2:C53)</f>
        <v>8</v>
      </c>
      <c r="D54" s="135">
        <f t="shared" si="0"/>
        <v>16</v>
      </c>
      <c r="E54" s="135">
        <f t="shared" si="0"/>
        <v>41</v>
      </c>
      <c r="F54" s="135">
        <f t="shared" si="0"/>
        <v>7</v>
      </c>
      <c r="G54" s="135">
        <f t="shared" si="0"/>
        <v>2</v>
      </c>
      <c r="H54" s="135">
        <f t="shared" si="0"/>
        <v>0</v>
      </c>
    </row>
  </sheetData>
  <autoFilter ref="A1:H52"/>
  <printOptions horizontalCentered="1" gridLines="1"/>
  <pageMargins left="0.25" right="0.25" top="0.75" bottom="0.75" header="0" footer="0"/>
  <pageSetup paperSize="9" fitToHeight="0" pageOrder="overThenDown" orientation="portrait" cellComments="atEnd"/>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H539"/>
  <sheetViews>
    <sheetView workbookViewId="0">
      <pane ySplit="3" topLeftCell="A4" activePane="bottomLeft" state="frozen"/>
      <selection pane="bottomLeft" activeCell="B5" sqref="B5"/>
    </sheetView>
  </sheetViews>
  <sheetFormatPr baseColWidth="10" defaultColWidth="14.5" defaultRowHeight="15.75" customHeight="1" x14ac:dyDescent="0"/>
  <cols>
    <col min="1" max="1" width="28" customWidth="1"/>
    <col min="2" max="2" width="23.5" customWidth="1"/>
    <col min="3" max="8" width="32" customWidth="1"/>
  </cols>
  <sheetData>
    <row r="1" spans="1:8" ht="21" customHeight="1">
      <c r="A1" s="143" t="s">
        <v>534</v>
      </c>
      <c r="B1" s="144"/>
      <c r="C1" s="145"/>
      <c r="D1" s="145"/>
      <c r="E1" s="145"/>
      <c r="F1" s="145"/>
      <c r="G1" s="145"/>
      <c r="H1" s="145"/>
    </row>
    <row r="2" spans="1:8" ht="15.75" customHeight="1">
      <c r="A2" s="1"/>
      <c r="B2" s="146"/>
      <c r="C2" s="147"/>
      <c r="D2" s="147"/>
      <c r="E2" s="147"/>
      <c r="F2" s="147"/>
      <c r="G2" s="147"/>
      <c r="H2" s="147"/>
    </row>
    <row r="3" spans="1:8" ht="15.75" customHeight="1">
      <c r="A3" s="148" t="s">
        <v>544</v>
      </c>
      <c r="B3" s="149" t="s">
        <v>546</v>
      </c>
      <c r="C3" s="151" t="s">
        <v>547</v>
      </c>
      <c r="D3" s="151"/>
      <c r="E3" s="151"/>
      <c r="F3" s="151"/>
      <c r="G3" s="151"/>
      <c r="H3" s="151"/>
    </row>
    <row r="4" spans="1:8">
      <c r="A4" s="152" t="s">
        <v>549</v>
      </c>
      <c r="B4" s="153">
        <v>69903</v>
      </c>
      <c r="C4" s="154" t="s">
        <v>554</v>
      </c>
      <c r="D4" s="155" t="s">
        <v>247</v>
      </c>
      <c r="E4" s="156">
        <v>69903</v>
      </c>
      <c r="F4" s="156" t="str">
        <f t="shared" ref="F4:F536" si="0">LEFT(D4,FIND("[",SUBSTITUTE(D4," ","[",LEN(D4)-LEN(SUBSTITUTE(D4," ",""))))-1)</f>
        <v>Aldershot</v>
      </c>
      <c r="G4" s="156">
        <f t="shared" ref="G4:G474" si="1">IF(F4=A4,1,0)</f>
        <v>1</v>
      </c>
      <c r="H4" s="156">
        <f t="shared" ref="H4:H536" si="2">IF(E4=B4,1,0)</f>
        <v>1</v>
      </c>
    </row>
    <row r="5" spans="1:8">
      <c r="A5" s="157" t="s">
        <v>563</v>
      </c>
      <c r="B5" s="153">
        <v>58359</v>
      </c>
      <c r="C5" s="154" t="s">
        <v>564</v>
      </c>
      <c r="D5" s="155" t="s">
        <v>565</v>
      </c>
      <c r="E5" s="156">
        <v>58359</v>
      </c>
      <c r="F5" s="156" t="str">
        <f t="shared" si="0"/>
        <v>Aldridge-Brownhills</v>
      </c>
      <c r="G5" s="156">
        <f t="shared" si="1"/>
        <v>1</v>
      </c>
      <c r="H5" s="156">
        <f t="shared" si="2"/>
        <v>1</v>
      </c>
    </row>
    <row r="6" spans="1:8">
      <c r="A6" s="157" t="s">
        <v>566</v>
      </c>
      <c r="B6" s="153">
        <v>69719</v>
      </c>
      <c r="C6" s="154" t="s">
        <v>567</v>
      </c>
      <c r="D6" s="155" t="s">
        <v>568</v>
      </c>
      <c r="E6" s="156">
        <v>69719</v>
      </c>
      <c r="F6" s="156" t="str">
        <f t="shared" si="0"/>
        <v>Altrincham and Sale West</v>
      </c>
      <c r="G6" s="156">
        <f t="shared" si="1"/>
        <v>1</v>
      </c>
      <c r="H6" s="156">
        <f t="shared" si="2"/>
        <v>1</v>
      </c>
    </row>
    <row r="7" spans="1:8">
      <c r="A7" s="157" t="s">
        <v>569</v>
      </c>
      <c r="B7" s="153">
        <v>64454</v>
      </c>
      <c r="C7" s="154" t="s">
        <v>570</v>
      </c>
      <c r="D7" s="155" t="s">
        <v>11</v>
      </c>
      <c r="E7" s="156">
        <v>64454</v>
      </c>
      <c r="F7" s="156" t="str">
        <f t="shared" si="0"/>
        <v>Amber Valley</v>
      </c>
      <c r="G7" s="156">
        <f t="shared" si="1"/>
        <v>1</v>
      </c>
      <c r="H7" s="156">
        <f t="shared" si="2"/>
        <v>1</v>
      </c>
    </row>
    <row r="8" spans="1:8">
      <c r="A8" s="157" t="s">
        <v>571</v>
      </c>
      <c r="B8" s="153">
        <v>75321</v>
      </c>
      <c r="C8" s="154" t="s">
        <v>554</v>
      </c>
      <c r="D8" s="155" t="s">
        <v>248</v>
      </c>
      <c r="E8" s="156">
        <v>75321</v>
      </c>
      <c r="F8" s="156" t="str">
        <f t="shared" si="0"/>
        <v>Arundel and South Downs</v>
      </c>
      <c r="G8" s="156">
        <f t="shared" si="1"/>
        <v>1</v>
      </c>
      <c r="H8" s="156">
        <f t="shared" si="2"/>
        <v>1</v>
      </c>
    </row>
    <row r="9" spans="1:8">
      <c r="A9" s="157" t="s">
        <v>572</v>
      </c>
      <c r="B9" s="153">
        <v>76490</v>
      </c>
      <c r="C9" s="154" t="s">
        <v>570</v>
      </c>
      <c r="D9" s="155" t="s">
        <v>18</v>
      </c>
      <c r="E9" s="156">
        <v>76490</v>
      </c>
      <c r="F9" s="156" t="str">
        <f t="shared" si="0"/>
        <v>Ashfield</v>
      </c>
      <c r="G9" s="156">
        <f t="shared" si="1"/>
        <v>1</v>
      </c>
      <c r="H9" s="156">
        <f t="shared" si="2"/>
        <v>1</v>
      </c>
    </row>
    <row r="10" spans="1:8">
      <c r="A10" s="157" t="s">
        <v>573</v>
      </c>
      <c r="B10" s="153">
        <v>82527</v>
      </c>
      <c r="C10" s="154" t="s">
        <v>554</v>
      </c>
      <c r="D10" s="155" t="s">
        <v>249</v>
      </c>
      <c r="E10" s="156">
        <v>82527</v>
      </c>
      <c r="F10" s="156" t="str">
        <f t="shared" si="0"/>
        <v>Ashford</v>
      </c>
      <c r="G10" s="156">
        <f t="shared" si="1"/>
        <v>1</v>
      </c>
      <c r="H10" s="156">
        <f t="shared" si="2"/>
        <v>1</v>
      </c>
    </row>
    <row r="11" spans="1:8">
      <c r="A11" s="157" t="s">
        <v>574</v>
      </c>
      <c r="B11" s="153">
        <v>65941</v>
      </c>
      <c r="C11" s="154" t="s">
        <v>567</v>
      </c>
      <c r="D11" s="155" t="s">
        <v>575</v>
      </c>
      <c r="E11" s="156">
        <v>65941</v>
      </c>
      <c r="F11" s="156" t="str">
        <f t="shared" si="0"/>
        <v>Ashton-under-Lyne</v>
      </c>
      <c r="G11" s="156">
        <f t="shared" si="1"/>
        <v>1</v>
      </c>
      <c r="H11" s="156">
        <f t="shared" si="2"/>
        <v>1</v>
      </c>
    </row>
    <row r="12" spans="1:8">
      <c r="A12" s="157" t="s">
        <v>576</v>
      </c>
      <c r="B12" s="153">
        <v>77463</v>
      </c>
      <c r="C12" s="154" t="s">
        <v>554</v>
      </c>
      <c r="D12" s="155" t="s">
        <v>250</v>
      </c>
      <c r="E12" s="156">
        <v>77463</v>
      </c>
      <c r="F12" s="156" t="str">
        <f t="shared" si="0"/>
        <v>Aylesbury</v>
      </c>
      <c r="G12" s="156">
        <f t="shared" si="1"/>
        <v>1</v>
      </c>
      <c r="H12" s="156">
        <f t="shared" si="2"/>
        <v>1</v>
      </c>
    </row>
    <row r="13" spans="1:8">
      <c r="A13" s="157" t="s">
        <v>577</v>
      </c>
      <c r="B13" s="153">
        <v>85398</v>
      </c>
      <c r="C13" s="154" t="s">
        <v>554</v>
      </c>
      <c r="D13" s="155" t="s">
        <v>251</v>
      </c>
      <c r="E13" s="156">
        <v>85398</v>
      </c>
      <c r="F13" s="156" t="str">
        <f t="shared" si="0"/>
        <v>Banbury</v>
      </c>
      <c r="G13" s="156">
        <f t="shared" si="1"/>
        <v>1</v>
      </c>
      <c r="H13" s="156">
        <f t="shared" si="2"/>
        <v>1</v>
      </c>
    </row>
    <row r="14" spans="1:8">
      <c r="A14" s="157" t="s">
        <v>578</v>
      </c>
      <c r="B14" s="153">
        <v>72314</v>
      </c>
      <c r="C14" s="154" t="s">
        <v>579</v>
      </c>
      <c r="D14" s="155" t="s">
        <v>580</v>
      </c>
      <c r="E14" s="156">
        <v>72314</v>
      </c>
      <c r="F14" s="156" t="str">
        <f t="shared" si="0"/>
        <v>Barking</v>
      </c>
      <c r="G14" s="156">
        <f t="shared" si="1"/>
        <v>1</v>
      </c>
      <c r="H14" s="156">
        <f t="shared" si="2"/>
        <v>1</v>
      </c>
    </row>
    <row r="15" spans="1:8">
      <c r="A15" s="157" t="s">
        <v>581</v>
      </c>
      <c r="B15" s="153">
        <v>60767</v>
      </c>
      <c r="C15" s="154" t="s">
        <v>582</v>
      </c>
      <c r="D15" s="155" t="s">
        <v>583</v>
      </c>
      <c r="E15" s="156">
        <v>60767</v>
      </c>
      <c r="F15" s="156" t="str">
        <f t="shared" si="0"/>
        <v>Barnsley Central</v>
      </c>
      <c r="G15" s="156">
        <f t="shared" si="1"/>
        <v>1</v>
      </c>
      <c r="H15" s="156">
        <f t="shared" si="2"/>
        <v>1</v>
      </c>
    </row>
    <row r="16" spans="1:8">
      <c r="A16" s="157" t="s">
        <v>584</v>
      </c>
      <c r="B16" s="153">
        <v>65344</v>
      </c>
      <c r="C16" s="154" t="s">
        <v>582</v>
      </c>
      <c r="D16" s="155" t="s">
        <v>585</v>
      </c>
      <c r="E16" s="156">
        <v>65344</v>
      </c>
      <c r="F16" s="156" t="str">
        <f t="shared" si="0"/>
        <v>Barnsley East</v>
      </c>
      <c r="G16" s="156">
        <f t="shared" si="1"/>
        <v>1</v>
      </c>
      <c r="H16" s="156">
        <f t="shared" si="2"/>
        <v>1</v>
      </c>
    </row>
    <row r="17" spans="1:8">
      <c r="A17" s="157" t="s">
        <v>586</v>
      </c>
      <c r="B17" s="153">
        <v>67777</v>
      </c>
      <c r="C17" s="154" t="s">
        <v>567</v>
      </c>
      <c r="D17" s="155" t="s">
        <v>328</v>
      </c>
      <c r="E17" s="156">
        <v>67777</v>
      </c>
      <c r="F17" s="156" t="str">
        <f t="shared" si="0"/>
        <v>Barrow and Furness</v>
      </c>
      <c r="G17" s="156">
        <f t="shared" si="1"/>
        <v>1</v>
      </c>
      <c r="H17" s="156">
        <f t="shared" si="2"/>
        <v>1</v>
      </c>
    </row>
    <row r="18" spans="1:8">
      <c r="A18" s="157" t="s">
        <v>587</v>
      </c>
      <c r="B18" s="153">
        <v>64885</v>
      </c>
      <c r="C18" s="154" t="s">
        <v>588</v>
      </c>
      <c r="D18" s="155" t="s">
        <v>589</v>
      </c>
      <c r="E18" s="156">
        <v>64885</v>
      </c>
      <c r="F18" s="156" t="str">
        <f t="shared" si="0"/>
        <v>Basildon and Billericay</v>
      </c>
      <c r="G18" s="156">
        <f t="shared" si="1"/>
        <v>1</v>
      </c>
      <c r="H18" s="156">
        <f t="shared" si="2"/>
        <v>1</v>
      </c>
    </row>
    <row r="19" spans="1:8">
      <c r="A19" s="157" t="s">
        <v>590</v>
      </c>
      <c r="B19" s="153">
        <v>78026</v>
      </c>
      <c r="C19" s="154" t="s">
        <v>554</v>
      </c>
      <c r="D19" s="155" t="s">
        <v>252</v>
      </c>
      <c r="E19" s="156">
        <v>78026</v>
      </c>
      <c r="F19" s="156" t="str">
        <f t="shared" si="0"/>
        <v>Basingstoke</v>
      </c>
      <c r="G19" s="156">
        <f t="shared" si="1"/>
        <v>1</v>
      </c>
      <c r="H19" s="156">
        <f t="shared" si="2"/>
        <v>1</v>
      </c>
    </row>
    <row r="20" spans="1:8">
      <c r="A20" s="157" t="s">
        <v>591</v>
      </c>
      <c r="B20" s="153">
        <v>76764</v>
      </c>
      <c r="C20" s="154" t="s">
        <v>570</v>
      </c>
      <c r="D20" s="155" t="s">
        <v>30</v>
      </c>
      <c r="E20" s="156">
        <v>76764</v>
      </c>
      <c r="F20" s="156" t="str">
        <f t="shared" si="0"/>
        <v>Bassetlaw</v>
      </c>
      <c r="G20" s="156">
        <f t="shared" si="1"/>
        <v>1</v>
      </c>
      <c r="H20" s="156">
        <f t="shared" si="2"/>
        <v>1</v>
      </c>
    </row>
    <row r="21" spans="1:8">
      <c r="A21" s="157" t="s">
        <v>592</v>
      </c>
      <c r="B21" s="153">
        <v>60966</v>
      </c>
      <c r="C21" s="154" t="s">
        <v>593</v>
      </c>
      <c r="D21" s="155" t="s">
        <v>594</v>
      </c>
      <c r="E21" s="156">
        <v>60966</v>
      </c>
      <c r="F21" s="156" t="str">
        <f t="shared" si="0"/>
        <v>Bath</v>
      </c>
      <c r="G21" s="156">
        <f t="shared" si="1"/>
        <v>1</v>
      </c>
      <c r="H21" s="156">
        <f t="shared" si="2"/>
        <v>1</v>
      </c>
    </row>
    <row r="22" spans="1:8">
      <c r="A22" s="157" t="s">
        <v>595</v>
      </c>
      <c r="B22" s="153">
        <v>75961</v>
      </c>
      <c r="C22" s="154" t="s">
        <v>582</v>
      </c>
      <c r="D22" s="155" t="s">
        <v>596</v>
      </c>
      <c r="E22" s="156">
        <v>75961</v>
      </c>
      <c r="F22" s="156" t="str">
        <f t="shared" si="0"/>
        <v>Batley and Spen</v>
      </c>
      <c r="G22" s="156">
        <f t="shared" si="1"/>
        <v>1</v>
      </c>
      <c r="H22" s="156">
        <f t="shared" si="2"/>
        <v>1</v>
      </c>
    </row>
    <row r="23" spans="1:8">
      <c r="A23" s="157" t="s">
        <v>597</v>
      </c>
      <c r="B23" s="153">
        <v>69924</v>
      </c>
      <c r="C23" s="154" t="s">
        <v>579</v>
      </c>
      <c r="D23" s="155" t="s">
        <v>598</v>
      </c>
      <c r="E23" s="156">
        <v>69924</v>
      </c>
      <c r="F23" s="156" t="str">
        <f t="shared" si="0"/>
        <v>Battersea</v>
      </c>
      <c r="G23" s="156">
        <f t="shared" si="1"/>
        <v>1</v>
      </c>
      <c r="H23" s="156">
        <f t="shared" si="2"/>
        <v>1</v>
      </c>
    </row>
    <row r="24" spans="1:8">
      <c r="A24" s="157" t="s">
        <v>599</v>
      </c>
      <c r="B24" s="153">
        <v>73984</v>
      </c>
      <c r="C24" s="154" t="s">
        <v>554</v>
      </c>
      <c r="D24" s="155" t="s">
        <v>253</v>
      </c>
      <c r="E24" s="156">
        <v>73984</v>
      </c>
      <c r="F24" s="156" t="str">
        <f t="shared" si="0"/>
        <v>Beaconsfield</v>
      </c>
      <c r="G24" s="156">
        <f t="shared" si="1"/>
        <v>1</v>
      </c>
      <c r="H24" s="156">
        <f t="shared" si="2"/>
        <v>1</v>
      </c>
    </row>
    <row r="25" spans="1:8">
      <c r="A25" s="157" t="s">
        <v>600</v>
      </c>
      <c r="B25" s="153">
        <v>66067</v>
      </c>
      <c r="C25" s="154" t="s">
        <v>579</v>
      </c>
      <c r="D25" s="155" t="s">
        <v>150</v>
      </c>
      <c r="E25" s="156">
        <v>66067</v>
      </c>
      <c r="F25" s="156" t="str">
        <f t="shared" si="0"/>
        <v>Beckenham</v>
      </c>
      <c r="G25" s="156">
        <f t="shared" si="1"/>
        <v>1</v>
      </c>
      <c r="H25" s="156">
        <f t="shared" si="2"/>
        <v>1</v>
      </c>
    </row>
    <row r="26" spans="1:8">
      <c r="A26" s="157" t="s">
        <v>602</v>
      </c>
      <c r="B26" s="153">
        <v>70259</v>
      </c>
      <c r="C26" s="154" t="s">
        <v>588</v>
      </c>
      <c r="D26" s="155" t="s">
        <v>83</v>
      </c>
      <c r="E26" s="156">
        <v>70259</v>
      </c>
      <c r="F26" s="156" t="str">
        <f t="shared" si="0"/>
        <v>Bedford</v>
      </c>
      <c r="G26" s="156">
        <f t="shared" si="1"/>
        <v>1</v>
      </c>
      <c r="H26" s="156">
        <f t="shared" si="2"/>
        <v>1</v>
      </c>
    </row>
    <row r="27" spans="1:8">
      <c r="A27" s="157" t="s">
        <v>603</v>
      </c>
      <c r="B27" s="153">
        <v>80174</v>
      </c>
      <c r="C27" s="154" t="s">
        <v>579</v>
      </c>
      <c r="D27" s="155" t="s">
        <v>151</v>
      </c>
      <c r="E27" s="156">
        <v>80174</v>
      </c>
      <c r="F27" s="156" t="str">
        <f t="shared" si="0"/>
        <v>Bermondsey and Old Southwark</v>
      </c>
      <c r="G27" s="156">
        <f t="shared" si="1"/>
        <v>1</v>
      </c>
      <c r="H27" s="156">
        <f t="shared" si="2"/>
        <v>1</v>
      </c>
    </row>
    <row r="28" spans="1:8">
      <c r="A28" s="157" t="s">
        <v>605</v>
      </c>
      <c r="B28" s="153">
        <v>55548</v>
      </c>
      <c r="C28" s="154" t="s">
        <v>606</v>
      </c>
      <c r="D28" s="155" t="s">
        <v>607</v>
      </c>
      <c r="E28" s="156">
        <v>55548</v>
      </c>
      <c r="F28" s="156" t="str">
        <f t="shared" si="0"/>
        <v>Berwick-upon-Tweed</v>
      </c>
      <c r="G28" s="156">
        <f t="shared" si="1"/>
        <v>1</v>
      </c>
      <c r="H28" s="156">
        <f t="shared" si="2"/>
        <v>1</v>
      </c>
    </row>
    <row r="29" spans="1:8">
      <c r="A29" s="157" t="s">
        <v>608</v>
      </c>
      <c r="B29" s="153">
        <v>75002</v>
      </c>
      <c r="C29" s="154" t="s">
        <v>579</v>
      </c>
      <c r="D29" s="155" t="s">
        <v>609</v>
      </c>
      <c r="E29" s="156">
        <v>75002</v>
      </c>
      <c r="F29" s="156" t="str">
        <f t="shared" si="0"/>
        <v>Bethnal Green and Bow</v>
      </c>
      <c r="G29" s="156">
        <f t="shared" si="1"/>
        <v>1</v>
      </c>
      <c r="H29" s="156">
        <f t="shared" si="2"/>
        <v>1</v>
      </c>
    </row>
    <row r="30" spans="1:8">
      <c r="A30" s="157" t="s">
        <v>610</v>
      </c>
      <c r="B30" s="153">
        <v>76641</v>
      </c>
      <c r="C30" s="154" t="s">
        <v>582</v>
      </c>
      <c r="D30" s="155" t="s">
        <v>510</v>
      </c>
      <c r="E30" s="156">
        <v>76641</v>
      </c>
      <c r="F30" s="156" t="str">
        <f t="shared" si="0"/>
        <v>Beverley and Holderness</v>
      </c>
      <c r="G30" s="156">
        <f t="shared" si="1"/>
        <v>1</v>
      </c>
      <c r="H30" s="156">
        <f t="shared" si="2"/>
        <v>1</v>
      </c>
    </row>
    <row r="31" spans="1:8">
      <c r="A31" s="157" t="s">
        <v>612</v>
      </c>
      <c r="B31" s="153">
        <v>77221</v>
      </c>
      <c r="C31" s="154" t="s">
        <v>554</v>
      </c>
      <c r="D31" s="155" t="s">
        <v>254</v>
      </c>
      <c r="E31" s="156">
        <v>77221</v>
      </c>
      <c r="F31" s="156" t="str">
        <f t="shared" si="0"/>
        <v>Bexhill and Battle</v>
      </c>
      <c r="G31" s="156">
        <f t="shared" si="1"/>
        <v>1</v>
      </c>
      <c r="H31" s="156">
        <f t="shared" si="2"/>
        <v>1</v>
      </c>
    </row>
    <row r="32" spans="1:8">
      <c r="A32" s="157" t="s">
        <v>613</v>
      </c>
      <c r="B32" s="153">
        <v>63243</v>
      </c>
      <c r="C32" s="154" t="s">
        <v>579</v>
      </c>
      <c r="D32" s="155" t="s">
        <v>614</v>
      </c>
      <c r="E32" s="156">
        <v>63243</v>
      </c>
      <c r="F32" s="156" t="str">
        <f t="shared" si="0"/>
        <v>Bexleyheath and Crayford</v>
      </c>
      <c r="G32" s="156">
        <f t="shared" si="1"/>
        <v>1</v>
      </c>
      <c r="H32" s="156">
        <f t="shared" si="2"/>
        <v>1</v>
      </c>
    </row>
    <row r="33" spans="1:8">
      <c r="A33" s="157" t="s">
        <v>615</v>
      </c>
      <c r="B33" s="153">
        <v>60845</v>
      </c>
      <c r="C33" s="154" t="s">
        <v>567</v>
      </c>
      <c r="D33" s="155" t="s">
        <v>337</v>
      </c>
      <c r="E33" s="156">
        <v>60845</v>
      </c>
      <c r="F33" s="156" t="str">
        <f t="shared" si="0"/>
        <v>Birkenhead</v>
      </c>
      <c r="G33" s="156">
        <f t="shared" si="1"/>
        <v>1</v>
      </c>
      <c r="H33" s="156">
        <f t="shared" si="2"/>
        <v>1</v>
      </c>
    </row>
    <row r="34" spans="1:8">
      <c r="A34" s="157" t="s">
        <v>618</v>
      </c>
      <c r="B34" s="153">
        <v>62795</v>
      </c>
      <c r="C34" s="154" t="s">
        <v>564</v>
      </c>
      <c r="D34" s="155" t="s">
        <v>620</v>
      </c>
      <c r="E34" s="156">
        <v>62795</v>
      </c>
      <c r="F34" s="156" t="str">
        <f t="shared" si="0"/>
        <v>Birmingham, Edgbaston</v>
      </c>
      <c r="G34" s="156">
        <f t="shared" si="1"/>
        <v>1</v>
      </c>
      <c r="H34" s="156">
        <f t="shared" si="2"/>
        <v>1</v>
      </c>
    </row>
    <row r="35" spans="1:8">
      <c r="A35" s="157" t="s">
        <v>625</v>
      </c>
      <c r="B35" s="153">
        <v>62552</v>
      </c>
      <c r="C35" s="154" t="s">
        <v>564</v>
      </c>
      <c r="D35" s="155" t="s">
        <v>627</v>
      </c>
      <c r="E35" s="156">
        <v>62552</v>
      </c>
      <c r="F35" s="156" t="str">
        <f t="shared" si="0"/>
        <v>Birmingham, Erdington</v>
      </c>
      <c r="G35" s="156">
        <f t="shared" si="1"/>
        <v>1</v>
      </c>
      <c r="H35" s="156">
        <f t="shared" si="2"/>
        <v>1</v>
      </c>
    </row>
    <row r="36" spans="1:8">
      <c r="A36" s="157" t="s">
        <v>632</v>
      </c>
      <c r="B36" s="153">
        <v>73938</v>
      </c>
      <c r="C36" s="154" t="s">
        <v>564</v>
      </c>
      <c r="D36" s="155" t="s">
        <v>634</v>
      </c>
      <c r="E36" s="156">
        <v>73938</v>
      </c>
      <c r="F36" s="156" t="str">
        <f t="shared" si="0"/>
        <v>Birmingham, Hall Green</v>
      </c>
      <c r="G36" s="156">
        <f t="shared" si="1"/>
        <v>1</v>
      </c>
      <c r="H36" s="156">
        <f t="shared" si="2"/>
        <v>1</v>
      </c>
    </row>
    <row r="37" spans="1:8">
      <c r="A37" s="157" t="s">
        <v>641</v>
      </c>
      <c r="B37" s="153">
        <v>73173</v>
      </c>
      <c r="C37" s="154" t="s">
        <v>564</v>
      </c>
      <c r="D37" s="155" t="s">
        <v>646</v>
      </c>
      <c r="E37" s="156">
        <v>73173</v>
      </c>
      <c r="F37" s="156" t="str">
        <f t="shared" si="0"/>
        <v>Birmingham, Hodge Hill</v>
      </c>
      <c r="G37" s="156">
        <f t="shared" si="1"/>
        <v>1</v>
      </c>
      <c r="H37" s="156">
        <f t="shared" si="2"/>
        <v>1</v>
      </c>
    </row>
    <row r="38" spans="1:8">
      <c r="A38" s="157" t="s">
        <v>652</v>
      </c>
      <c r="B38" s="153">
        <v>65716</v>
      </c>
      <c r="C38" s="154" t="s">
        <v>564</v>
      </c>
      <c r="D38" s="155" t="s">
        <v>654</v>
      </c>
      <c r="E38" s="156">
        <v>65716</v>
      </c>
      <c r="F38" s="156" t="str">
        <f t="shared" si="0"/>
        <v>Birmingham, Ladywood</v>
      </c>
      <c r="G38" s="156">
        <f t="shared" si="1"/>
        <v>1</v>
      </c>
      <c r="H38" s="156">
        <f t="shared" si="2"/>
        <v>1</v>
      </c>
    </row>
    <row r="39" spans="1:8">
      <c r="A39" s="157" t="s">
        <v>658</v>
      </c>
      <c r="B39" s="153">
        <v>69377</v>
      </c>
      <c r="C39" s="154" t="s">
        <v>564</v>
      </c>
      <c r="D39" s="155" t="s">
        <v>660</v>
      </c>
      <c r="E39" s="156">
        <v>69377</v>
      </c>
      <c r="F39" s="156" t="str">
        <f t="shared" si="0"/>
        <v>Birmingham, Northfield</v>
      </c>
      <c r="G39" s="156">
        <f t="shared" si="1"/>
        <v>1</v>
      </c>
      <c r="H39" s="156">
        <f t="shared" si="2"/>
        <v>1</v>
      </c>
    </row>
    <row r="40" spans="1:8">
      <c r="A40" s="157" t="s">
        <v>666</v>
      </c>
      <c r="B40" s="153">
        <v>67710</v>
      </c>
      <c r="C40" s="154" t="s">
        <v>564</v>
      </c>
      <c r="D40" s="155" t="s">
        <v>667</v>
      </c>
      <c r="E40" s="156">
        <v>67710</v>
      </c>
      <c r="F40" s="156" t="str">
        <f t="shared" si="0"/>
        <v>Birmingham, Perry Barr</v>
      </c>
      <c r="G40" s="156">
        <f t="shared" si="1"/>
        <v>1</v>
      </c>
      <c r="H40" s="156">
        <f t="shared" si="2"/>
        <v>1</v>
      </c>
    </row>
    <row r="41" spans="1:8">
      <c r="A41" s="157" t="s">
        <v>670</v>
      </c>
      <c r="B41" s="153">
        <v>68460</v>
      </c>
      <c r="C41" s="154" t="s">
        <v>564</v>
      </c>
      <c r="D41" s="155" t="s">
        <v>671</v>
      </c>
      <c r="E41" s="156">
        <v>68460</v>
      </c>
      <c r="F41" s="156" t="str">
        <f t="shared" si="0"/>
        <v>Birmingham, Selly Oak</v>
      </c>
      <c r="G41" s="156">
        <f t="shared" si="1"/>
        <v>1</v>
      </c>
      <c r="H41" s="156">
        <f t="shared" si="2"/>
        <v>1</v>
      </c>
    </row>
    <row r="42" spans="1:8">
      <c r="A42" s="157" t="s">
        <v>674</v>
      </c>
      <c r="B42" s="153">
        <v>69911</v>
      </c>
      <c r="C42" s="154" t="s">
        <v>564</v>
      </c>
      <c r="D42" s="155" t="s">
        <v>676</v>
      </c>
      <c r="E42" s="156">
        <v>69911</v>
      </c>
      <c r="F42" s="156" t="str">
        <f t="shared" si="0"/>
        <v>Birmingham, Yardley</v>
      </c>
      <c r="G42" s="156">
        <f t="shared" si="1"/>
        <v>1</v>
      </c>
      <c r="H42" s="156">
        <f t="shared" si="2"/>
        <v>1</v>
      </c>
    </row>
    <row r="43" spans="1:8">
      <c r="A43" s="157" t="s">
        <v>681</v>
      </c>
      <c r="B43" s="153">
        <v>65234</v>
      </c>
      <c r="C43" s="154" t="s">
        <v>606</v>
      </c>
      <c r="D43" s="155" t="s">
        <v>220</v>
      </c>
      <c r="E43" s="156">
        <v>65234</v>
      </c>
      <c r="F43" s="156" t="str">
        <f t="shared" si="0"/>
        <v>Bishop Auckland</v>
      </c>
      <c r="G43" s="156">
        <f t="shared" si="1"/>
        <v>1</v>
      </c>
      <c r="H43" s="156">
        <f t="shared" si="2"/>
        <v>1</v>
      </c>
    </row>
    <row r="44" spans="1:8">
      <c r="A44" s="157" t="s">
        <v>686</v>
      </c>
      <c r="B44" s="153">
        <v>68691</v>
      </c>
      <c r="C44" s="154" t="s">
        <v>567</v>
      </c>
      <c r="D44" s="155" t="s">
        <v>339</v>
      </c>
      <c r="E44" s="156">
        <v>68691</v>
      </c>
      <c r="F44" s="156" t="str">
        <f t="shared" si="0"/>
        <v>Blackburn</v>
      </c>
      <c r="G44" s="156">
        <f t="shared" si="1"/>
        <v>1</v>
      </c>
      <c r="H44" s="156">
        <f t="shared" si="2"/>
        <v>1</v>
      </c>
    </row>
    <row r="45" spans="1:8">
      <c r="A45" s="157" t="s">
        <v>693</v>
      </c>
      <c r="B45" s="153">
        <v>72003</v>
      </c>
      <c r="C45" s="154" t="s">
        <v>567</v>
      </c>
      <c r="D45" s="155" t="s">
        <v>341</v>
      </c>
      <c r="E45" s="156">
        <v>72003</v>
      </c>
      <c r="F45" s="156" t="str">
        <f t="shared" si="0"/>
        <v>Blackley and Broughton</v>
      </c>
      <c r="G45" s="156">
        <f t="shared" si="1"/>
        <v>1</v>
      </c>
      <c r="H45" s="156">
        <f t="shared" si="2"/>
        <v>1</v>
      </c>
    </row>
    <row r="46" spans="1:8">
      <c r="A46" s="157" t="s">
        <v>698</v>
      </c>
      <c r="B46" s="153">
        <v>60324</v>
      </c>
      <c r="C46" s="154" t="s">
        <v>567</v>
      </c>
      <c r="D46" s="155" t="s">
        <v>700</v>
      </c>
      <c r="E46" s="156">
        <v>60324</v>
      </c>
      <c r="F46" s="156" t="str">
        <f t="shared" si="0"/>
        <v>Blackpool North and Cleveleys</v>
      </c>
      <c r="G46" s="156">
        <f t="shared" si="1"/>
        <v>1</v>
      </c>
      <c r="H46" s="156">
        <f t="shared" si="2"/>
        <v>1</v>
      </c>
    </row>
    <row r="47" spans="1:8">
      <c r="A47" s="157" t="s">
        <v>705</v>
      </c>
      <c r="B47" s="153">
        <v>54607</v>
      </c>
      <c r="C47" s="154" t="s">
        <v>567</v>
      </c>
      <c r="D47" s="155" t="s">
        <v>346</v>
      </c>
      <c r="E47" s="156">
        <v>54607</v>
      </c>
      <c r="F47" s="156" t="str">
        <f t="shared" si="0"/>
        <v>Blackpool South</v>
      </c>
      <c r="G47" s="156">
        <f t="shared" si="1"/>
        <v>1</v>
      </c>
      <c r="H47" s="156">
        <f t="shared" si="2"/>
        <v>1</v>
      </c>
    </row>
    <row r="48" spans="1:8">
      <c r="A48" s="157" t="s">
        <v>711</v>
      </c>
      <c r="B48" s="153">
        <v>66409</v>
      </c>
      <c r="C48" s="154" t="s">
        <v>606</v>
      </c>
      <c r="D48" s="155" t="s">
        <v>712</v>
      </c>
      <c r="E48" s="156">
        <v>66409</v>
      </c>
      <c r="F48" s="156" t="str">
        <f t="shared" si="0"/>
        <v>Blaydon</v>
      </c>
      <c r="G48" s="156">
        <f t="shared" si="1"/>
        <v>1</v>
      </c>
      <c r="H48" s="156">
        <f t="shared" si="2"/>
        <v>1</v>
      </c>
    </row>
    <row r="49" spans="1:8">
      <c r="A49" s="157" t="s">
        <v>715</v>
      </c>
      <c r="B49" s="153">
        <v>59819</v>
      </c>
      <c r="C49" s="154" t="s">
        <v>606</v>
      </c>
      <c r="D49" s="155" t="s">
        <v>717</v>
      </c>
      <c r="E49" s="156">
        <v>59819</v>
      </c>
      <c r="F49" s="156" t="str">
        <f t="shared" si="0"/>
        <v>Blyth Valley</v>
      </c>
      <c r="G49" s="156">
        <f t="shared" si="1"/>
        <v>1</v>
      </c>
      <c r="H49" s="156">
        <f t="shared" si="2"/>
        <v>1</v>
      </c>
    </row>
    <row r="50" spans="1:8">
      <c r="A50" s="157" t="s">
        <v>721</v>
      </c>
      <c r="B50" s="153">
        <v>72190</v>
      </c>
      <c r="C50" s="154" t="s">
        <v>554</v>
      </c>
      <c r="D50" s="155" t="s">
        <v>255</v>
      </c>
      <c r="E50" s="156">
        <v>72190</v>
      </c>
      <c r="F50" s="156" t="str">
        <f t="shared" si="0"/>
        <v>Bognor Regis and Littlehampton</v>
      </c>
      <c r="G50" s="156">
        <f t="shared" si="1"/>
        <v>1</v>
      </c>
      <c r="H50" s="156">
        <f t="shared" si="2"/>
        <v>1</v>
      </c>
    </row>
    <row r="51" spans="1:8">
      <c r="A51" s="157" t="s">
        <v>727</v>
      </c>
      <c r="B51" s="153">
        <v>70880</v>
      </c>
      <c r="C51" s="154" t="s">
        <v>570</v>
      </c>
      <c r="D51" s="155" t="s">
        <v>31</v>
      </c>
      <c r="E51" s="156">
        <v>70880</v>
      </c>
      <c r="F51" s="156" t="str">
        <f t="shared" si="0"/>
        <v>Bolsover</v>
      </c>
      <c r="G51" s="156">
        <f t="shared" si="1"/>
        <v>1</v>
      </c>
      <c r="H51" s="156">
        <f t="shared" si="2"/>
        <v>1</v>
      </c>
    </row>
    <row r="52" spans="1:8">
      <c r="A52" s="152" t="s">
        <v>734</v>
      </c>
      <c r="B52" s="153">
        <v>63881</v>
      </c>
      <c r="C52" s="154" t="s">
        <v>567</v>
      </c>
      <c r="D52" s="155" t="s">
        <v>348</v>
      </c>
      <c r="E52" s="156">
        <v>63881</v>
      </c>
      <c r="F52" s="156" t="str">
        <f t="shared" si="0"/>
        <v>Bolton North East</v>
      </c>
      <c r="G52" s="156">
        <f t="shared" si="1"/>
        <v>1</v>
      </c>
      <c r="H52" s="156">
        <f t="shared" si="2"/>
        <v>1</v>
      </c>
    </row>
    <row r="53" spans="1:8">
      <c r="A53" s="152" t="s">
        <v>741</v>
      </c>
      <c r="B53" s="153">
        <v>65610</v>
      </c>
      <c r="C53" s="154" t="s">
        <v>567</v>
      </c>
      <c r="D53" s="155" t="s">
        <v>743</v>
      </c>
      <c r="E53" s="156">
        <v>65610</v>
      </c>
      <c r="F53" s="156" t="str">
        <f t="shared" si="0"/>
        <v>Bolton South East</v>
      </c>
      <c r="G53" s="156">
        <f t="shared" si="1"/>
        <v>1</v>
      </c>
      <c r="H53" s="156">
        <f t="shared" si="2"/>
        <v>1</v>
      </c>
    </row>
    <row r="54" spans="1:8">
      <c r="A54" s="157" t="s">
        <v>745</v>
      </c>
      <c r="B54" s="153">
        <v>69720</v>
      </c>
      <c r="C54" s="154" t="s">
        <v>567</v>
      </c>
      <c r="D54" s="155" t="s">
        <v>351</v>
      </c>
      <c r="E54" s="156">
        <v>69720</v>
      </c>
      <c r="F54" s="156" t="str">
        <f t="shared" si="0"/>
        <v>Bolton West</v>
      </c>
      <c r="G54" s="156">
        <f t="shared" si="1"/>
        <v>1</v>
      </c>
      <c r="H54" s="156">
        <f t="shared" si="2"/>
        <v>1</v>
      </c>
    </row>
    <row r="55" spans="1:8">
      <c r="A55" s="157" t="s">
        <v>751</v>
      </c>
      <c r="B55" s="153">
        <v>67611</v>
      </c>
      <c r="C55" s="154" t="s">
        <v>567</v>
      </c>
      <c r="D55" s="155" t="s">
        <v>354</v>
      </c>
      <c r="E55" s="156">
        <v>67611</v>
      </c>
      <c r="F55" s="156" t="str">
        <f t="shared" si="0"/>
        <v>Bootle</v>
      </c>
      <c r="G55" s="156">
        <f t="shared" si="1"/>
        <v>1</v>
      </c>
      <c r="H55" s="156">
        <f t="shared" si="2"/>
        <v>1</v>
      </c>
    </row>
    <row r="56" spans="1:8">
      <c r="A56" s="157" t="s">
        <v>617</v>
      </c>
      <c r="B56" s="153">
        <v>66250</v>
      </c>
      <c r="C56" s="154" t="s">
        <v>570</v>
      </c>
      <c r="D56" s="155" t="s">
        <v>32</v>
      </c>
      <c r="E56" s="156">
        <v>66250</v>
      </c>
      <c r="F56" s="156" t="str">
        <f t="shared" si="0"/>
        <v>Boston and Skegness</v>
      </c>
      <c r="G56" s="156">
        <f t="shared" si="1"/>
        <v>1</v>
      </c>
      <c r="H56" s="156">
        <f t="shared" si="2"/>
        <v>1</v>
      </c>
    </row>
    <row r="57" spans="1:8">
      <c r="A57" s="157" t="s">
        <v>619</v>
      </c>
      <c r="B57" s="153">
        <v>78188</v>
      </c>
      <c r="C57" s="154" t="s">
        <v>570</v>
      </c>
      <c r="D57" s="155" t="s">
        <v>33</v>
      </c>
      <c r="E57" s="156">
        <v>78188</v>
      </c>
      <c r="F57" s="156" t="str">
        <f t="shared" si="0"/>
        <v>Bosworth</v>
      </c>
      <c r="G57" s="156">
        <f t="shared" si="1"/>
        <v>1</v>
      </c>
      <c r="H57" s="156">
        <f t="shared" si="2"/>
        <v>1</v>
      </c>
    </row>
    <row r="58" spans="1:8">
      <c r="A58" s="157" t="s">
        <v>774</v>
      </c>
      <c r="B58" s="153">
        <v>71748</v>
      </c>
      <c r="C58" s="154" t="s">
        <v>593</v>
      </c>
      <c r="D58" s="155" t="s">
        <v>316</v>
      </c>
      <c r="E58" s="156">
        <v>71748</v>
      </c>
      <c r="F58" s="156" t="str">
        <f t="shared" si="0"/>
        <v>Bournemouth East</v>
      </c>
      <c r="G58" s="156">
        <f t="shared" si="1"/>
        <v>1</v>
      </c>
      <c r="H58" s="156">
        <f t="shared" si="2"/>
        <v>1</v>
      </c>
    </row>
    <row r="59" spans="1:8">
      <c r="A59" s="157" t="s">
        <v>779</v>
      </c>
      <c r="B59" s="153">
        <v>70999</v>
      </c>
      <c r="C59" s="154" t="s">
        <v>593</v>
      </c>
      <c r="D59" s="155" t="s">
        <v>318</v>
      </c>
      <c r="E59" s="156">
        <v>70999</v>
      </c>
      <c r="F59" s="156" t="str">
        <f t="shared" si="0"/>
        <v>Bournemouth West</v>
      </c>
      <c r="G59" s="156">
        <f t="shared" si="1"/>
        <v>1</v>
      </c>
      <c r="H59" s="156">
        <f t="shared" si="2"/>
        <v>1</v>
      </c>
    </row>
    <row r="60" spans="1:8">
      <c r="A60" s="157" t="s">
        <v>785</v>
      </c>
      <c r="B60" s="153">
        <v>76917</v>
      </c>
      <c r="C60" s="154" t="s">
        <v>554</v>
      </c>
      <c r="D60" s="155" t="s">
        <v>788</v>
      </c>
      <c r="E60" s="156">
        <v>76917</v>
      </c>
      <c r="F60" s="156" t="str">
        <f t="shared" si="0"/>
        <v>Bracknell</v>
      </c>
      <c r="G60" s="156">
        <f t="shared" si="1"/>
        <v>1</v>
      </c>
      <c r="H60" s="156">
        <f t="shared" si="2"/>
        <v>1</v>
      </c>
    </row>
    <row r="61" spans="1:8">
      <c r="A61" s="157" t="s">
        <v>794</v>
      </c>
      <c r="B61" s="153">
        <v>64952</v>
      </c>
      <c r="C61" s="154" t="s">
        <v>582</v>
      </c>
      <c r="D61" s="155" t="s">
        <v>796</v>
      </c>
      <c r="E61" s="156">
        <v>64952</v>
      </c>
      <c r="F61" s="156" t="str">
        <f t="shared" si="0"/>
        <v>Bradford East</v>
      </c>
      <c r="G61" s="156">
        <f t="shared" si="1"/>
        <v>1</v>
      </c>
      <c r="H61" s="156">
        <f t="shared" si="2"/>
        <v>1</v>
      </c>
    </row>
    <row r="62" spans="1:8">
      <c r="A62" s="157" t="s">
        <v>801</v>
      </c>
      <c r="B62" s="153">
        <v>62968</v>
      </c>
      <c r="C62" s="154" t="s">
        <v>582</v>
      </c>
      <c r="D62" s="155" t="s">
        <v>512</v>
      </c>
      <c r="E62" s="156">
        <v>62968</v>
      </c>
      <c r="F62" s="156" t="str">
        <f t="shared" si="0"/>
        <v>Bradford South</v>
      </c>
      <c r="G62" s="156">
        <f t="shared" si="1"/>
        <v>1</v>
      </c>
      <c r="H62" s="156">
        <f t="shared" si="2"/>
        <v>1</v>
      </c>
    </row>
    <row r="63" spans="1:8">
      <c r="A63" s="157" t="s">
        <v>806</v>
      </c>
      <c r="B63" s="153">
        <v>62096</v>
      </c>
      <c r="C63" s="154" t="s">
        <v>582</v>
      </c>
      <c r="D63" s="155" t="s">
        <v>808</v>
      </c>
      <c r="E63" s="156">
        <v>62096</v>
      </c>
      <c r="F63" s="156" t="str">
        <f t="shared" si="0"/>
        <v>Bradford West</v>
      </c>
      <c r="G63" s="156">
        <f t="shared" si="1"/>
        <v>1</v>
      </c>
      <c r="H63" s="156">
        <f t="shared" si="2"/>
        <v>1</v>
      </c>
    </row>
    <row r="64" spans="1:8">
      <c r="A64" s="157" t="s">
        <v>672</v>
      </c>
      <c r="B64" s="153">
        <v>72892</v>
      </c>
      <c r="C64" s="154" t="s">
        <v>588</v>
      </c>
      <c r="D64" s="155" t="s">
        <v>85</v>
      </c>
      <c r="E64" s="156">
        <v>72892</v>
      </c>
      <c r="F64" s="156" t="str">
        <f t="shared" si="0"/>
        <v>Braintree</v>
      </c>
      <c r="G64" s="156">
        <f t="shared" si="1"/>
        <v>1</v>
      </c>
      <c r="H64" s="156">
        <f t="shared" si="2"/>
        <v>1</v>
      </c>
    </row>
    <row r="65" spans="1:8">
      <c r="A65" s="157" t="s">
        <v>818</v>
      </c>
      <c r="B65" s="153">
        <v>74899</v>
      </c>
      <c r="C65" s="154" t="s">
        <v>579</v>
      </c>
      <c r="D65" s="155" t="s">
        <v>821</v>
      </c>
      <c r="E65" s="156">
        <v>74899</v>
      </c>
      <c r="F65" s="156" t="str">
        <f t="shared" si="0"/>
        <v>Brent Central</v>
      </c>
      <c r="G65" s="156">
        <f t="shared" si="1"/>
        <v>1</v>
      </c>
      <c r="H65" s="156">
        <f t="shared" si="2"/>
        <v>1</v>
      </c>
    </row>
    <row r="66" spans="1:8">
      <c r="A66" s="157" t="s">
        <v>823</v>
      </c>
      <c r="B66" s="153">
        <v>81364</v>
      </c>
      <c r="C66" s="154" t="s">
        <v>579</v>
      </c>
      <c r="D66" s="155" t="s">
        <v>825</v>
      </c>
      <c r="E66" s="156">
        <v>81364</v>
      </c>
      <c r="F66" s="156" t="str">
        <f t="shared" si="0"/>
        <v>Brent North</v>
      </c>
      <c r="G66" s="156">
        <f t="shared" si="1"/>
        <v>1</v>
      </c>
      <c r="H66" s="156">
        <f t="shared" si="2"/>
        <v>1</v>
      </c>
    </row>
    <row r="67" spans="1:8">
      <c r="A67" s="157" t="s">
        <v>829</v>
      </c>
      <c r="B67" s="153">
        <v>80427</v>
      </c>
      <c r="C67" s="154" t="s">
        <v>579</v>
      </c>
      <c r="D67" s="155" t="s">
        <v>831</v>
      </c>
      <c r="E67" s="156">
        <v>80427</v>
      </c>
      <c r="F67" s="156" t="str">
        <f t="shared" si="0"/>
        <v>Brentford and Isleworth</v>
      </c>
      <c r="G67" s="156">
        <f t="shared" si="1"/>
        <v>1</v>
      </c>
      <c r="H67" s="156">
        <f t="shared" si="2"/>
        <v>1</v>
      </c>
    </row>
    <row r="68" spans="1:8">
      <c r="A68" s="157" t="s">
        <v>673</v>
      </c>
      <c r="B68" s="153">
        <v>72382</v>
      </c>
      <c r="C68" s="154" t="s">
        <v>588</v>
      </c>
      <c r="D68" s="155" t="s">
        <v>86</v>
      </c>
      <c r="E68" s="156">
        <v>72382</v>
      </c>
      <c r="F68" s="156" t="str">
        <f t="shared" si="0"/>
        <v>Brentwood and Ongar</v>
      </c>
      <c r="G68" s="156">
        <f t="shared" si="1"/>
        <v>1</v>
      </c>
      <c r="H68" s="156">
        <f t="shared" si="2"/>
        <v>1</v>
      </c>
    </row>
    <row r="69" spans="1:8">
      <c r="A69" s="157" t="s">
        <v>839</v>
      </c>
      <c r="B69" s="153">
        <v>79824</v>
      </c>
      <c r="C69" s="154" t="s">
        <v>593</v>
      </c>
      <c r="D69" s="155" t="s">
        <v>320</v>
      </c>
      <c r="E69" s="156">
        <v>79824</v>
      </c>
      <c r="F69" s="156" t="str">
        <f t="shared" si="0"/>
        <v>Bridgwater and West Somerset</v>
      </c>
      <c r="G69" s="156">
        <f t="shared" si="1"/>
        <v>1</v>
      </c>
      <c r="H69" s="156">
        <f t="shared" si="2"/>
        <v>1</v>
      </c>
    </row>
    <row r="70" spans="1:8">
      <c r="A70" s="157" t="s">
        <v>844</v>
      </c>
      <c r="B70" s="153">
        <v>63859</v>
      </c>
      <c r="C70" s="154" t="s">
        <v>582</v>
      </c>
      <c r="D70" s="155" t="s">
        <v>846</v>
      </c>
      <c r="E70" s="156">
        <v>63859</v>
      </c>
      <c r="F70" s="156" t="str">
        <f t="shared" si="0"/>
        <v>Brigg and Goole</v>
      </c>
      <c r="G70" s="156">
        <f t="shared" si="1"/>
        <v>1</v>
      </c>
      <c r="H70" s="156">
        <f t="shared" si="2"/>
        <v>1</v>
      </c>
    </row>
    <row r="71" spans="1:8">
      <c r="A71" s="157" t="s">
        <v>851</v>
      </c>
      <c r="B71" s="153">
        <v>62205</v>
      </c>
      <c r="C71" s="154" t="s">
        <v>554</v>
      </c>
      <c r="D71" s="155" t="s">
        <v>852</v>
      </c>
      <c r="E71" s="156">
        <v>62205</v>
      </c>
      <c r="F71" s="156" t="str">
        <f t="shared" si="0"/>
        <v>Brighton, Kemptown</v>
      </c>
      <c r="G71" s="156">
        <f t="shared" si="1"/>
        <v>1</v>
      </c>
      <c r="H71" s="156">
        <f t="shared" si="2"/>
        <v>1</v>
      </c>
    </row>
    <row r="72" spans="1:8">
      <c r="A72" s="157" t="s">
        <v>855</v>
      </c>
      <c r="B72" s="153">
        <v>67700</v>
      </c>
      <c r="C72" s="154" t="s">
        <v>554</v>
      </c>
      <c r="D72" s="155" t="s">
        <v>856</v>
      </c>
      <c r="E72" s="156">
        <v>67700</v>
      </c>
      <c r="F72" s="156" t="str">
        <f t="shared" si="0"/>
        <v>Brighton, Pavilion</v>
      </c>
      <c r="G72" s="156">
        <f t="shared" si="1"/>
        <v>1</v>
      </c>
      <c r="H72" s="156">
        <f t="shared" si="2"/>
        <v>1</v>
      </c>
    </row>
    <row r="73" spans="1:8">
      <c r="A73" s="157" t="s">
        <v>858</v>
      </c>
      <c r="B73" s="153">
        <v>68199</v>
      </c>
      <c r="C73" s="154" t="s">
        <v>593</v>
      </c>
      <c r="D73" s="155" t="s">
        <v>322</v>
      </c>
      <c r="E73" s="156">
        <v>68199</v>
      </c>
      <c r="F73" s="156" t="str">
        <f t="shared" si="0"/>
        <v>Bristol East</v>
      </c>
      <c r="G73" s="156">
        <f t="shared" si="1"/>
        <v>1</v>
      </c>
      <c r="H73" s="156">
        <f t="shared" si="2"/>
        <v>1</v>
      </c>
    </row>
    <row r="74" spans="1:8">
      <c r="A74" s="152" t="s">
        <v>861</v>
      </c>
      <c r="B74" s="153">
        <v>71869</v>
      </c>
      <c r="C74" s="154" t="s">
        <v>593</v>
      </c>
      <c r="D74" s="155" t="s">
        <v>324</v>
      </c>
      <c r="E74" s="156">
        <v>71869</v>
      </c>
      <c r="F74" s="156" t="str">
        <f t="shared" si="0"/>
        <v>Bristol North West</v>
      </c>
      <c r="G74" s="156">
        <f t="shared" si="1"/>
        <v>1</v>
      </c>
      <c r="H74" s="156">
        <f t="shared" si="2"/>
        <v>1</v>
      </c>
    </row>
    <row r="75" spans="1:8">
      <c r="A75" s="157" t="s">
        <v>866</v>
      </c>
      <c r="B75" s="153">
        <v>78060</v>
      </c>
      <c r="C75" s="154" t="s">
        <v>593</v>
      </c>
      <c r="D75" s="155" t="s">
        <v>326</v>
      </c>
      <c r="E75" s="156">
        <v>78060</v>
      </c>
      <c r="F75" s="156" t="str">
        <f t="shared" si="0"/>
        <v>Bristol South</v>
      </c>
      <c r="G75" s="156">
        <f t="shared" si="1"/>
        <v>1</v>
      </c>
      <c r="H75" s="156">
        <f t="shared" si="2"/>
        <v>1</v>
      </c>
    </row>
    <row r="76" spans="1:8">
      <c r="A76" s="157" t="s">
        <v>871</v>
      </c>
      <c r="B76" s="153">
        <v>82067</v>
      </c>
      <c r="C76" s="154" t="s">
        <v>593</v>
      </c>
      <c r="D76" s="155" t="s">
        <v>329</v>
      </c>
      <c r="E76" s="156">
        <v>82067</v>
      </c>
      <c r="F76" s="156" t="str">
        <f t="shared" si="0"/>
        <v>Bristol West</v>
      </c>
      <c r="G76" s="156">
        <f t="shared" si="1"/>
        <v>1</v>
      </c>
      <c r="H76" s="156">
        <f t="shared" si="2"/>
        <v>1</v>
      </c>
    </row>
    <row r="77" spans="1:8">
      <c r="A77" s="157" t="s">
        <v>675</v>
      </c>
      <c r="B77" s="153">
        <v>72897</v>
      </c>
      <c r="C77" s="154" t="s">
        <v>588</v>
      </c>
      <c r="D77" s="155" t="s">
        <v>878</v>
      </c>
      <c r="E77" s="156">
        <v>72897</v>
      </c>
      <c r="F77" s="156" t="str">
        <f t="shared" si="0"/>
        <v>Broadland</v>
      </c>
      <c r="G77" s="156">
        <f t="shared" si="1"/>
        <v>1</v>
      </c>
      <c r="H77" s="156">
        <f t="shared" si="2"/>
        <v>1</v>
      </c>
    </row>
    <row r="78" spans="1:8">
      <c r="A78" s="157" t="s">
        <v>747</v>
      </c>
      <c r="B78" s="153">
        <v>63339</v>
      </c>
      <c r="C78" s="154" t="s">
        <v>579</v>
      </c>
      <c r="D78" s="155" t="s">
        <v>154</v>
      </c>
      <c r="E78" s="156">
        <v>63339</v>
      </c>
      <c r="F78" s="156" t="str">
        <f t="shared" si="0"/>
        <v>Bromley and Chislehurst</v>
      </c>
      <c r="G78" s="156">
        <f t="shared" si="1"/>
        <v>1</v>
      </c>
      <c r="H78" s="156">
        <f t="shared" si="2"/>
        <v>1</v>
      </c>
    </row>
    <row r="79" spans="1:8">
      <c r="A79" s="157" t="s">
        <v>887</v>
      </c>
      <c r="B79" s="153">
        <v>72042</v>
      </c>
      <c r="C79" s="154" t="s">
        <v>564</v>
      </c>
      <c r="D79" s="155" t="s">
        <v>889</v>
      </c>
      <c r="E79" s="156">
        <v>72042</v>
      </c>
      <c r="F79" s="156" t="str">
        <f t="shared" si="0"/>
        <v>Bromsgrove</v>
      </c>
      <c r="G79" s="156">
        <f t="shared" si="1"/>
        <v>1</v>
      </c>
      <c r="H79" s="156">
        <f t="shared" si="2"/>
        <v>1</v>
      </c>
    </row>
    <row r="80" spans="1:8">
      <c r="A80" s="157" t="s">
        <v>677</v>
      </c>
      <c r="B80" s="153">
        <v>70420</v>
      </c>
      <c r="C80" s="154" t="s">
        <v>588</v>
      </c>
      <c r="D80" s="155" t="s">
        <v>88</v>
      </c>
      <c r="E80" s="156">
        <v>70420</v>
      </c>
      <c r="F80" s="156" t="str">
        <f t="shared" si="0"/>
        <v>Broxbourne</v>
      </c>
      <c r="G80" s="156">
        <f t="shared" si="1"/>
        <v>1</v>
      </c>
      <c r="H80" s="156">
        <f t="shared" si="2"/>
        <v>1</v>
      </c>
    </row>
    <row r="81" spans="1:8">
      <c r="A81" s="157" t="s">
        <v>899</v>
      </c>
      <c r="B81" s="153">
        <v>69699</v>
      </c>
      <c r="C81" s="154" t="s">
        <v>570</v>
      </c>
      <c r="D81" s="155" t="s">
        <v>901</v>
      </c>
      <c r="E81" s="156">
        <v>69699</v>
      </c>
      <c r="F81" s="156" t="str">
        <f t="shared" si="0"/>
        <v>Broxtowe</v>
      </c>
      <c r="G81" s="156">
        <f t="shared" si="1"/>
        <v>1</v>
      </c>
      <c r="H81" s="156">
        <f t="shared" si="2"/>
        <v>1</v>
      </c>
    </row>
    <row r="82" spans="1:8">
      <c r="A82" s="157" t="s">
        <v>905</v>
      </c>
      <c r="B82" s="153">
        <v>74882</v>
      </c>
      <c r="C82" s="154" t="s">
        <v>554</v>
      </c>
      <c r="D82" s="155" t="s">
        <v>907</v>
      </c>
      <c r="E82" s="156">
        <v>74882</v>
      </c>
      <c r="F82" s="156" t="str">
        <f t="shared" si="0"/>
        <v>Buckingham</v>
      </c>
      <c r="G82" s="156">
        <f t="shared" si="1"/>
        <v>1</v>
      </c>
      <c r="H82" s="156">
        <f t="shared" si="2"/>
        <v>1</v>
      </c>
    </row>
    <row r="83" spans="1:8">
      <c r="A83" s="157" t="s">
        <v>860</v>
      </c>
      <c r="B83" s="153">
        <v>63228</v>
      </c>
      <c r="C83" s="154" t="s">
        <v>567</v>
      </c>
      <c r="D83" s="155" t="s">
        <v>911</v>
      </c>
      <c r="E83" s="156">
        <v>63228</v>
      </c>
      <c r="F83" s="156" t="str">
        <f t="shared" si="0"/>
        <v>Burnley</v>
      </c>
      <c r="G83" s="156">
        <f t="shared" si="1"/>
        <v>1</v>
      </c>
      <c r="H83" s="156">
        <f t="shared" si="2"/>
        <v>1</v>
      </c>
    </row>
    <row r="84" spans="1:8">
      <c r="A84" s="157" t="s">
        <v>915</v>
      </c>
      <c r="B84" s="153">
        <v>72542</v>
      </c>
      <c r="C84" s="154" t="s">
        <v>564</v>
      </c>
      <c r="D84" s="155" t="s">
        <v>462</v>
      </c>
      <c r="E84" s="156">
        <v>72542</v>
      </c>
      <c r="F84" s="156" t="str">
        <f t="shared" si="0"/>
        <v>Burton</v>
      </c>
      <c r="G84" s="156">
        <f t="shared" si="1"/>
        <v>1</v>
      </c>
      <c r="H84" s="156">
        <f t="shared" si="2"/>
        <v>1</v>
      </c>
    </row>
    <row r="85" spans="1:8">
      <c r="A85" s="157" t="s">
        <v>921</v>
      </c>
      <c r="B85" s="153">
        <v>64564</v>
      </c>
      <c r="C85" s="154" t="s">
        <v>567</v>
      </c>
      <c r="D85" s="155" t="s">
        <v>923</v>
      </c>
      <c r="E85" s="156">
        <v>64564</v>
      </c>
      <c r="F85" s="156" t="str">
        <f t="shared" si="0"/>
        <v>Bury North</v>
      </c>
      <c r="G85" s="156">
        <f t="shared" si="1"/>
        <v>1</v>
      </c>
      <c r="H85" s="156">
        <f t="shared" si="2"/>
        <v>1</v>
      </c>
    </row>
    <row r="86" spans="1:8">
      <c r="A86" s="157" t="s">
        <v>928</v>
      </c>
      <c r="B86" s="153">
        <v>70085</v>
      </c>
      <c r="C86" s="154" t="s">
        <v>567</v>
      </c>
      <c r="D86" s="155" t="s">
        <v>929</v>
      </c>
      <c r="E86" s="156">
        <v>70085</v>
      </c>
      <c r="F86" s="156" t="str">
        <f t="shared" si="0"/>
        <v>Bury South</v>
      </c>
      <c r="G86" s="156">
        <f t="shared" si="1"/>
        <v>1</v>
      </c>
      <c r="H86" s="156">
        <f t="shared" si="2"/>
        <v>1</v>
      </c>
    </row>
    <row r="87" spans="1:8">
      <c r="A87" s="152" t="s">
        <v>678</v>
      </c>
      <c r="B87" s="153">
        <v>83477</v>
      </c>
      <c r="C87" s="154" t="s">
        <v>588</v>
      </c>
      <c r="D87" s="155" t="s">
        <v>89</v>
      </c>
      <c r="E87" s="156">
        <v>83477</v>
      </c>
      <c r="F87" s="156" t="str">
        <f t="shared" si="0"/>
        <v>Bury St Edmunds</v>
      </c>
      <c r="G87" s="156">
        <f t="shared" si="1"/>
        <v>1</v>
      </c>
      <c r="H87" s="156">
        <f t="shared" si="2"/>
        <v>1</v>
      </c>
    </row>
    <row r="88" spans="1:8">
      <c r="A88" s="157" t="s">
        <v>931</v>
      </c>
      <c r="B88" s="153">
        <v>75059</v>
      </c>
      <c r="C88" s="154" t="s">
        <v>582</v>
      </c>
      <c r="D88" s="155" t="s">
        <v>932</v>
      </c>
      <c r="E88" s="156">
        <v>75059</v>
      </c>
      <c r="F88" s="156" t="str">
        <f t="shared" si="0"/>
        <v>Calder Valley</v>
      </c>
      <c r="G88" s="156">
        <f t="shared" si="1"/>
        <v>1</v>
      </c>
      <c r="H88" s="156">
        <f t="shared" si="2"/>
        <v>1</v>
      </c>
    </row>
    <row r="89" spans="1:8">
      <c r="A89" s="157" t="s">
        <v>934</v>
      </c>
      <c r="B89" s="153">
        <v>80375</v>
      </c>
      <c r="C89" s="154" t="s">
        <v>579</v>
      </c>
      <c r="D89" s="155" t="s">
        <v>155</v>
      </c>
      <c r="E89" s="156">
        <v>80375</v>
      </c>
      <c r="F89" s="156" t="str">
        <f t="shared" si="0"/>
        <v>Camberwell and Peckham</v>
      </c>
      <c r="G89" s="156">
        <f t="shared" si="1"/>
        <v>1</v>
      </c>
      <c r="H89" s="156">
        <f t="shared" si="2"/>
        <v>1</v>
      </c>
    </row>
    <row r="90" spans="1:8">
      <c r="A90" s="157" t="s">
        <v>939</v>
      </c>
      <c r="B90" s="153">
        <v>62034</v>
      </c>
      <c r="C90" s="154" t="s">
        <v>593</v>
      </c>
      <c r="D90" s="155" t="s">
        <v>940</v>
      </c>
      <c r="E90" s="156">
        <v>62034</v>
      </c>
      <c r="F90" s="156" t="str">
        <f t="shared" si="0"/>
        <v>Camborne and Redruth</v>
      </c>
      <c r="G90" s="156">
        <f t="shared" si="1"/>
        <v>1</v>
      </c>
      <c r="H90" s="156">
        <f t="shared" si="2"/>
        <v>1</v>
      </c>
    </row>
    <row r="91" spans="1:8">
      <c r="A91" s="157" t="s">
        <v>679</v>
      </c>
      <c r="B91" s="153">
        <v>67266</v>
      </c>
      <c r="C91" s="154" t="s">
        <v>588</v>
      </c>
      <c r="D91" s="155" t="s">
        <v>91</v>
      </c>
      <c r="E91" s="156">
        <v>67266</v>
      </c>
      <c r="F91" s="156" t="str">
        <f t="shared" si="0"/>
        <v>Cambridge</v>
      </c>
      <c r="G91" s="156">
        <f t="shared" si="1"/>
        <v>1</v>
      </c>
      <c r="H91" s="156">
        <f t="shared" si="2"/>
        <v>1</v>
      </c>
    </row>
    <row r="92" spans="1:8">
      <c r="A92" s="157" t="s">
        <v>948</v>
      </c>
      <c r="B92" s="153">
        <v>73470</v>
      </c>
      <c r="C92" s="154" t="s">
        <v>564</v>
      </c>
      <c r="D92" s="155" t="s">
        <v>463</v>
      </c>
      <c r="E92" s="156">
        <v>73470</v>
      </c>
      <c r="F92" s="156" t="str">
        <f t="shared" si="0"/>
        <v>Cannock Chase</v>
      </c>
      <c r="G92" s="156">
        <f t="shared" si="1"/>
        <v>1</v>
      </c>
      <c r="H92" s="156">
        <f t="shared" si="2"/>
        <v>1</v>
      </c>
    </row>
    <row r="93" spans="1:8">
      <c r="A93" s="157" t="s">
        <v>953</v>
      </c>
      <c r="B93" s="153">
        <v>68695</v>
      </c>
      <c r="C93" s="154" t="s">
        <v>554</v>
      </c>
      <c r="D93" s="155" t="s">
        <v>955</v>
      </c>
      <c r="E93" s="156">
        <v>68695</v>
      </c>
      <c r="F93" s="156" t="str">
        <f t="shared" si="0"/>
        <v>Canterbury</v>
      </c>
      <c r="G93" s="156">
        <f t="shared" si="1"/>
        <v>1</v>
      </c>
      <c r="H93" s="156">
        <f t="shared" si="2"/>
        <v>1</v>
      </c>
    </row>
    <row r="94" spans="1:8">
      <c r="A94" s="157" t="s">
        <v>863</v>
      </c>
      <c r="B94" s="153">
        <v>60507</v>
      </c>
      <c r="C94" s="154" t="s">
        <v>567</v>
      </c>
      <c r="D94" s="155" t="s">
        <v>360</v>
      </c>
      <c r="E94" s="156">
        <v>60507</v>
      </c>
      <c r="F94" s="156" t="str">
        <f t="shared" si="0"/>
        <v>Carlisle</v>
      </c>
      <c r="G94" s="156">
        <f t="shared" si="1"/>
        <v>1</v>
      </c>
      <c r="H94" s="156">
        <f t="shared" si="2"/>
        <v>1</v>
      </c>
    </row>
    <row r="95" spans="1:8">
      <c r="A95" s="157" t="s">
        <v>749</v>
      </c>
      <c r="B95" s="153">
        <v>68304</v>
      </c>
      <c r="C95" s="154" t="s">
        <v>579</v>
      </c>
      <c r="D95" s="155" t="s">
        <v>157</v>
      </c>
      <c r="E95" s="156">
        <v>68304</v>
      </c>
      <c r="F95" s="156" t="str">
        <f t="shared" si="0"/>
        <v>Carshalton and Wallington</v>
      </c>
      <c r="G95" s="156">
        <f t="shared" si="1"/>
        <v>1</v>
      </c>
      <c r="H95" s="156">
        <f t="shared" si="2"/>
        <v>1</v>
      </c>
    </row>
    <row r="96" spans="1:8">
      <c r="A96" s="157" t="s">
        <v>680</v>
      </c>
      <c r="B96" s="153">
        <v>67541</v>
      </c>
      <c r="C96" s="154" t="s">
        <v>588</v>
      </c>
      <c r="D96" s="155" t="s">
        <v>92</v>
      </c>
      <c r="E96" s="156">
        <v>67541</v>
      </c>
      <c r="F96" s="156" t="str">
        <f t="shared" si="0"/>
        <v>Castle Point</v>
      </c>
      <c r="G96" s="156">
        <f t="shared" si="1"/>
        <v>1</v>
      </c>
      <c r="H96" s="156">
        <f t="shared" si="2"/>
        <v>1</v>
      </c>
    </row>
    <row r="97" spans="1:8">
      <c r="A97" s="157" t="s">
        <v>973</v>
      </c>
      <c r="B97" s="153">
        <v>70543</v>
      </c>
      <c r="C97" s="154" t="s">
        <v>593</v>
      </c>
      <c r="D97" s="155" t="s">
        <v>331</v>
      </c>
      <c r="E97" s="156">
        <v>70543</v>
      </c>
      <c r="F97" s="156" t="str">
        <f t="shared" si="0"/>
        <v>Central Devon</v>
      </c>
      <c r="G97" s="156">
        <f t="shared" si="1"/>
        <v>1</v>
      </c>
      <c r="H97" s="156">
        <f t="shared" si="2"/>
        <v>1</v>
      </c>
    </row>
    <row r="98" spans="1:8">
      <c r="A98" s="157" t="s">
        <v>682</v>
      </c>
      <c r="B98" s="153">
        <v>74698</v>
      </c>
      <c r="C98" s="154" t="s">
        <v>588</v>
      </c>
      <c r="D98" s="155" t="s">
        <v>976</v>
      </c>
      <c r="E98" s="156">
        <v>74698</v>
      </c>
      <c r="F98" s="156" t="str">
        <f t="shared" si="0"/>
        <v>Central Suffolk and North Ipswich</v>
      </c>
      <c r="G98" s="156">
        <f t="shared" si="1"/>
        <v>1</v>
      </c>
      <c r="H98" s="156">
        <f t="shared" si="2"/>
        <v>1</v>
      </c>
    </row>
    <row r="99" spans="1:8">
      <c r="A99" s="157" t="s">
        <v>622</v>
      </c>
      <c r="B99" s="153">
        <v>75459</v>
      </c>
      <c r="C99" s="154" t="s">
        <v>570</v>
      </c>
      <c r="D99" s="155" t="s">
        <v>35</v>
      </c>
      <c r="E99" s="156">
        <v>75459</v>
      </c>
      <c r="F99" s="156" t="str">
        <f t="shared" si="0"/>
        <v>Charnwood</v>
      </c>
      <c r="G99" s="156">
        <f t="shared" si="1"/>
        <v>1</v>
      </c>
      <c r="H99" s="156">
        <f t="shared" si="2"/>
        <v>1</v>
      </c>
    </row>
    <row r="100" spans="1:8">
      <c r="A100" s="157" t="s">
        <v>988</v>
      </c>
      <c r="B100" s="153">
        <v>66381</v>
      </c>
      <c r="C100" s="154" t="s">
        <v>554</v>
      </c>
      <c r="D100" s="155" t="s">
        <v>990</v>
      </c>
      <c r="E100" s="156">
        <v>66381</v>
      </c>
      <c r="F100" s="156" t="str">
        <f t="shared" si="0"/>
        <v>Chatham and Aylesford</v>
      </c>
      <c r="G100" s="156">
        <f t="shared" si="1"/>
        <v>1</v>
      </c>
      <c r="H100" s="156">
        <f t="shared" si="2"/>
        <v>1</v>
      </c>
    </row>
    <row r="101" spans="1:8">
      <c r="A101" s="157" t="s">
        <v>995</v>
      </c>
      <c r="B101" s="153">
        <v>70529</v>
      </c>
      <c r="C101" s="154" t="s">
        <v>567</v>
      </c>
      <c r="D101" s="155" t="s">
        <v>997</v>
      </c>
      <c r="E101" s="156">
        <v>70529</v>
      </c>
      <c r="F101" s="156" t="str">
        <f t="shared" si="0"/>
        <v>Cheadle</v>
      </c>
      <c r="G101" s="156">
        <f t="shared" si="1"/>
        <v>1</v>
      </c>
      <c r="H101" s="156">
        <f t="shared" si="2"/>
        <v>1</v>
      </c>
    </row>
    <row r="102" spans="1:8">
      <c r="A102" s="157" t="s">
        <v>683</v>
      </c>
      <c r="B102" s="153">
        <v>78107</v>
      </c>
      <c r="C102" s="154" t="s">
        <v>588</v>
      </c>
      <c r="D102" s="155" t="s">
        <v>94</v>
      </c>
      <c r="E102" s="156">
        <v>78107</v>
      </c>
      <c r="F102" s="156" t="str">
        <f t="shared" si="0"/>
        <v>Chelmsford</v>
      </c>
      <c r="G102" s="156">
        <f t="shared" si="1"/>
        <v>1</v>
      </c>
      <c r="H102" s="156">
        <f t="shared" si="2"/>
        <v>1</v>
      </c>
    </row>
    <row r="103" spans="1:8">
      <c r="A103" s="157" t="s">
        <v>1006</v>
      </c>
      <c r="B103" s="153">
        <v>58927</v>
      </c>
      <c r="C103" s="154" t="s">
        <v>579</v>
      </c>
      <c r="D103" s="155" t="s">
        <v>1008</v>
      </c>
      <c r="E103" s="156">
        <v>58927</v>
      </c>
      <c r="F103" s="156" t="str">
        <f t="shared" si="0"/>
        <v>Chelsea and Fulham</v>
      </c>
      <c r="G103" s="156">
        <f t="shared" si="1"/>
        <v>1</v>
      </c>
      <c r="H103" s="156">
        <f t="shared" si="2"/>
        <v>1</v>
      </c>
    </row>
    <row r="104" spans="1:8">
      <c r="A104" s="157" t="s">
        <v>1013</v>
      </c>
      <c r="B104" s="153">
        <v>77222</v>
      </c>
      <c r="C104" s="154" t="s">
        <v>593</v>
      </c>
      <c r="D104" s="155" t="s">
        <v>333</v>
      </c>
      <c r="E104" s="156">
        <v>77222</v>
      </c>
      <c r="F104" s="156" t="str">
        <f t="shared" si="0"/>
        <v>Cheltenham</v>
      </c>
      <c r="G104" s="156">
        <f t="shared" si="1"/>
        <v>1</v>
      </c>
      <c r="H104" s="156">
        <f t="shared" si="2"/>
        <v>1</v>
      </c>
    </row>
    <row r="105" spans="1:8">
      <c r="A105" s="157" t="s">
        <v>941</v>
      </c>
      <c r="B105" s="153">
        <v>68560</v>
      </c>
      <c r="C105" s="154" t="s">
        <v>554</v>
      </c>
      <c r="D105" s="155" t="s">
        <v>262</v>
      </c>
      <c r="E105" s="156">
        <v>68560</v>
      </c>
      <c r="F105" s="156" t="str">
        <f t="shared" si="0"/>
        <v>Chesham and Amersham</v>
      </c>
      <c r="G105" s="156">
        <f t="shared" si="1"/>
        <v>1</v>
      </c>
      <c r="H105" s="156">
        <f t="shared" si="2"/>
        <v>1</v>
      </c>
    </row>
    <row r="106" spans="1:8">
      <c r="A106" s="157" t="s">
        <v>623</v>
      </c>
      <c r="B106" s="153">
        <v>71297</v>
      </c>
      <c r="C106" s="154" t="s">
        <v>570</v>
      </c>
      <c r="D106" s="155" t="s">
        <v>36</v>
      </c>
      <c r="E106" s="156">
        <v>71297</v>
      </c>
      <c r="F106" s="156" t="str">
        <f t="shared" si="0"/>
        <v>Chesterfield</v>
      </c>
      <c r="G106" s="156">
        <f t="shared" si="1"/>
        <v>1</v>
      </c>
      <c r="H106" s="156">
        <f t="shared" si="2"/>
        <v>1</v>
      </c>
    </row>
    <row r="107" spans="1:8">
      <c r="A107" s="157" t="s">
        <v>942</v>
      </c>
      <c r="B107" s="153">
        <v>78736</v>
      </c>
      <c r="C107" s="154" t="s">
        <v>554</v>
      </c>
      <c r="D107" s="155" t="s">
        <v>263</v>
      </c>
      <c r="E107" s="156">
        <v>78736</v>
      </c>
      <c r="F107" s="156" t="str">
        <f t="shared" si="0"/>
        <v>Chichester</v>
      </c>
      <c r="G107" s="156">
        <f t="shared" si="1"/>
        <v>1</v>
      </c>
      <c r="H107" s="156">
        <f t="shared" si="2"/>
        <v>1</v>
      </c>
    </row>
    <row r="108" spans="1:8">
      <c r="A108" s="157" t="s">
        <v>750</v>
      </c>
      <c r="B108" s="153">
        <v>63251</v>
      </c>
      <c r="C108" s="154" t="s">
        <v>579</v>
      </c>
      <c r="D108" s="155" t="s">
        <v>158</v>
      </c>
      <c r="E108" s="156">
        <v>63251</v>
      </c>
      <c r="F108" s="156" t="str">
        <f t="shared" si="0"/>
        <v>Chingford and Woodford Green</v>
      </c>
      <c r="G108" s="156">
        <f t="shared" si="1"/>
        <v>1</v>
      </c>
      <c r="H108" s="156">
        <f t="shared" si="2"/>
        <v>1</v>
      </c>
    </row>
    <row r="109" spans="1:8">
      <c r="A109" s="157" t="s">
        <v>1026</v>
      </c>
      <c r="B109" s="153">
        <v>72812</v>
      </c>
      <c r="C109" s="154" t="s">
        <v>593</v>
      </c>
      <c r="D109" s="155" t="s">
        <v>1029</v>
      </c>
      <c r="E109" s="156">
        <v>72812</v>
      </c>
      <c r="F109" s="156" t="str">
        <f t="shared" si="0"/>
        <v>Chippenham</v>
      </c>
      <c r="G109" s="156">
        <f t="shared" si="1"/>
        <v>1</v>
      </c>
      <c r="H109" s="156">
        <f t="shared" si="2"/>
        <v>1</v>
      </c>
    </row>
    <row r="110" spans="1:8">
      <c r="A110" s="157" t="s">
        <v>1034</v>
      </c>
      <c r="B110" s="153">
        <v>72480</v>
      </c>
      <c r="C110" s="154" t="s">
        <v>579</v>
      </c>
      <c r="D110" s="155" t="s">
        <v>1036</v>
      </c>
      <c r="E110" s="156">
        <v>72480</v>
      </c>
      <c r="F110" s="156" t="str">
        <f t="shared" si="0"/>
        <v>Chipping Barnet</v>
      </c>
      <c r="G110" s="156">
        <f t="shared" si="1"/>
        <v>1</v>
      </c>
      <c r="H110" s="156">
        <f t="shared" si="2"/>
        <v>1</v>
      </c>
    </row>
    <row r="111" spans="1:8">
      <c r="A111" s="157" t="s">
        <v>864</v>
      </c>
      <c r="B111" s="153">
        <v>73323</v>
      </c>
      <c r="C111" s="154" t="s">
        <v>567</v>
      </c>
      <c r="D111" s="155" t="s">
        <v>361</v>
      </c>
      <c r="E111" s="156">
        <v>73323</v>
      </c>
      <c r="F111" s="156" t="str">
        <f t="shared" si="0"/>
        <v>Chorley</v>
      </c>
      <c r="G111" s="156">
        <f t="shared" si="1"/>
        <v>1</v>
      </c>
      <c r="H111" s="156">
        <f t="shared" si="2"/>
        <v>1</v>
      </c>
    </row>
    <row r="112" spans="1:8">
      <c r="A112" s="157" t="s">
        <v>1044</v>
      </c>
      <c r="B112" s="153">
        <v>67600</v>
      </c>
      <c r="C112" s="154" t="s">
        <v>593</v>
      </c>
      <c r="D112" s="155" t="s">
        <v>342</v>
      </c>
      <c r="E112" s="156">
        <v>67600</v>
      </c>
      <c r="F112" s="156" t="str">
        <f t="shared" si="0"/>
        <v>Christchurch</v>
      </c>
      <c r="G112" s="156">
        <f t="shared" si="1"/>
        <v>1</v>
      </c>
      <c r="H112" s="156">
        <f t="shared" si="2"/>
        <v>1</v>
      </c>
    </row>
    <row r="113" spans="1:8">
      <c r="A113" s="152" t="s">
        <v>753</v>
      </c>
      <c r="B113" s="153">
        <v>58071</v>
      </c>
      <c r="C113" s="154" t="s">
        <v>579</v>
      </c>
      <c r="D113" s="155" t="s">
        <v>160</v>
      </c>
      <c r="E113" s="156">
        <v>58071</v>
      </c>
      <c r="F113" s="156" t="str">
        <f t="shared" si="0"/>
        <v>Cities of London and Westminster</v>
      </c>
      <c r="G113" s="156">
        <f t="shared" si="1"/>
        <v>1</v>
      </c>
      <c r="H113" s="156">
        <f t="shared" si="2"/>
        <v>1</v>
      </c>
    </row>
    <row r="114" spans="1:8">
      <c r="A114" s="157" t="s">
        <v>865</v>
      </c>
      <c r="B114" s="153">
        <v>70857</v>
      </c>
      <c r="C114" s="154" t="s">
        <v>567</v>
      </c>
      <c r="D114" s="155" t="s">
        <v>362</v>
      </c>
      <c r="E114" s="156">
        <v>70857</v>
      </c>
      <c r="F114" s="156" t="str">
        <f t="shared" si="0"/>
        <v>City of Chester</v>
      </c>
      <c r="G114" s="156">
        <f t="shared" si="1"/>
        <v>1</v>
      </c>
      <c r="H114" s="156">
        <f t="shared" si="2"/>
        <v>1</v>
      </c>
    </row>
    <row r="115" spans="1:8">
      <c r="A115" s="157" t="s">
        <v>822</v>
      </c>
      <c r="B115" s="153">
        <v>66618</v>
      </c>
      <c r="C115" s="154" t="s">
        <v>606</v>
      </c>
      <c r="D115" s="155" t="s">
        <v>1057</v>
      </c>
      <c r="E115" s="156">
        <v>66618</v>
      </c>
      <c r="F115" s="156" t="str">
        <f t="shared" si="0"/>
        <v>City of Durham</v>
      </c>
      <c r="G115" s="156">
        <f t="shared" si="1"/>
        <v>1</v>
      </c>
      <c r="H115" s="156">
        <f t="shared" si="2"/>
        <v>1</v>
      </c>
    </row>
    <row r="116" spans="1:8">
      <c r="A116" s="157" t="s">
        <v>1062</v>
      </c>
      <c r="B116" s="153">
        <v>68209</v>
      </c>
      <c r="C116" s="154" t="s">
        <v>588</v>
      </c>
      <c r="D116" s="155" t="s">
        <v>1063</v>
      </c>
      <c r="E116" s="156">
        <v>68209</v>
      </c>
      <c r="F116" s="156" t="str">
        <f t="shared" si="0"/>
        <v>Clacton</v>
      </c>
      <c r="G116" s="156">
        <f t="shared" si="1"/>
        <v>1</v>
      </c>
      <c r="H116" s="156">
        <f t="shared" si="2"/>
        <v>1</v>
      </c>
    </row>
    <row r="117" spans="1:8">
      <c r="A117" s="157" t="s">
        <v>1068</v>
      </c>
      <c r="B117" s="153">
        <v>70557</v>
      </c>
      <c r="C117" s="164" t="s">
        <v>582</v>
      </c>
      <c r="D117" s="165" t="s">
        <v>1075</v>
      </c>
      <c r="E117" s="156">
        <v>70557</v>
      </c>
      <c r="F117" s="156" t="str">
        <f t="shared" si="0"/>
        <v>Cleethorpes</v>
      </c>
      <c r="G117" s="156">
        <f t="shared" si="1"/>
        <v>1</v>
      </c>
      <c r="H117" s="156">
        <f t="shared" si="2"/>
        <v>1</v>
      </c>
    </row>
    <row r="118" spans="1:8">
      <c r="A118" s="157" t="s">
        <v>684</v>
      </c>
      <c r="B118" s="153">
        <v>72295</v>
      </c>
      <c r="C118" s="154" t="s">
        <v>588</v>
      </c>
      <c r="D118" s="155" t="s">
        <v>95</v>
      </c>
      <c r="E118" s="156">
        <v>72295</v>
      </c>
      <c r="F118" s="156" t="str">
        <f t="shared" si="0"/>
        <v>Colchester</v>
      </c>
      <c r="G118" s="156">
        <f t="shared" si="1"/>
        <v>1</v>
      </c>
      <c r="H118" s="156">
        <f t="shared" si="2"/>
        <v>1</v>
      </c>
    </row>
    <row r="119" spans="1:8">
      <c r="A119" s="157" t="s">
        <v>1087</v>
      </c>
      <c r="B119" s="153">
        <v>79979</v>
      </c>
      <c r="C119" s="154" t="s">
        <v>582</v>
      </c>
      <c r="D119" s="155" t="s">
        <v>1089</v>
      </c>
      <c r="E119" s="156">
        <v>79979</v>
      </c>
      <c r="F119" s="156" t="str">
        <f t="shared" si="0"/>
        <v>Colne Valley</v>
      </c>
      <c r="G119" s="156">
        <f t="shared" si="1"/>
        <v>1</v>
      </c>
      <c r="H119" s="156">
        <f t="shared" si="2"/>
        <v>1</v>
      </c>
    </row>
    <row r="120" spans="1:8">
      <c r="A120" s="157" t="s">
        <v>868</v>
      </c>
      <c r="B120" s="153">
        <v>71102</v>
      </c>
      <c r="C120" s="154" t="s">
        <v>567</v>
      </c>
      <c r="D120" s="155" t="s">
        <v>363</v>
      </c>
      <c r="E120" s="156">
        <v>71102</v>
      </c>
      <c r="F120" s="156" t="str">
        <f t="shared" si="0"/>
        <v>Congleton</v>
      </c>
      <c r="G120" s="156">
        <f t="shared" si="1"/>
        <v>1</v>
      </c>
      <c r="H120" s="156">
        <f t="shared" si="2"/>
        <v>1</v>
      </c>
    </row>
    <row r="121" spans="1:8">
      <c r="A121" s="157" t="s">
        <v>1099</v>
      </c>
      <c r="B121" s="153">
        <v>60785</v>
      </c>
      <c r="C121" s="154" t="s">
        <v>567</v>
      </c>
      <c r="D121" s="155" t="s">
        <v>1101</v>
      </c>
      <c r="E121" s="156">
        <v>60785</v>
      </c>
      <c r="F121" s="156" t="str">
        <f t="shared" si="0"/>
        <v>Copeland</v>
      </c>
      <c r="G121" s="156">
        <f t="shared" si="1"/>
        <v>1</v>
      </c>
      <c r="H121" s="156">
        <f t="shared" si="2"/>
        <v>1</v>
      </c>
    </row>
    <row r="122" spans="1:8">
      <c r="A122" s="157" t="s">
        <v>624</v>
      </c>
      <c r="B122" s="153">
        <v>80049</v>
      </c>
      <c r="C122" s="154" t="s">
        <v>570</v>
      </c>
      <c r="D122" s="155" t="s">
        <v>1106</v>
      </c>
      <c r="E122" s="156">
        <v>80049</v>
      </c>
      <c r="F122" s="156" t="str">
        <f t="shared" si="0"/>
        <v>Corby</v>
      </c>
      <c r="G122" s="156">
        <f t="shared" si="1"/>
        <v>1</v>
      </c>
      <c r="H122" s="156">
        <f t="shared" si="2"/>
        <v>1</v>
      </c>
    </row>
    <row r="123" spans="1:8">
      <c r="A123" s="152" t="s">
        <v>1088</v>
      </c>
      <c r="B123" s="153">
        <v>72135</v>
      </c>
      <c r="C123" s="154" t="s">
        <v>564</v>
      </c>
      <c r="D123" s="155" t="s">
        <v>1111</v>
      </c>
      <c r="E123" s="156">
        <v>72135</v>
      </c>
      <c r="F123" s="156" t="str">
        <f t="shared" si="0"/>
        <v>Coventry North East</v>
      </c>
      <c r="G123" s="156">
        <f t="shared" si="1"/>
        <v>1</v>
      </c>
      <c r="H123" s="156">
        <f t="shared" si="2"/>
        <v>1</v>
      </c>
    </row>
    <row r="124" spans="1:8">
      <c r="A124" s="152" t="s">
        <v>1116</v>
      </c>
      <c r="B124" s="153">
        <v>70716</v>
      </c>
      <c r="C124" s="154" t="s">
        <v>564</v>
      </c>
      <c r="D124" s="155" t="s">
        <v>465</v>
      </c>
      <c r="E124" s="156">
        <v>70716</v>
      </c>
      <c r="F124" s="156" t="str">
        <f t="shared" si="0"/>
        <v>Coventry North West</v>
      </c>
      <c r="G124" s="156">
        <f t="shared" si="1"/>
        <v>1</v>
      </c>
      <c r="H124" s="156">
        <f t="shared" si="2"/>
        <v>1</v>
      </c>
    </row>
    <row r="125" spans="1:8">
      <c r="A125" s="157" t="s">
        <v>1090</v>
      </c>
      <c r="B125" s="153">
        <v>67180</v>
      </c>
      <c r="C125" s="154" t="s">
        <v>564</v>
      </c>
      <c r="D125" s="155" t="s">
        <v>1123</v>
      </c>
      <c r="E125" s="156">
        <v>67180</v>
      </c>
      <c r="F125" s="156" t="str">
        <f t="shared" si="0"/>
        <v>Coventry South</v>
      </c>
      <c r="G125" s="156">
        <f t="shared" si="1"/>
        <v>1</v>
      </c>
      <c r="H125" s="156">
        <f t="shared" si="2"/>
        <v>1</v>
      </c>
    </row>
    <row r="126" spans="1:8">
      <c r="A126" s="157" t="s">
        <v>943</v>
      </c>
      <c r="B126" s="153">
        <v>70578</v>
      </c>
      <c r="C126" s="154" t="s">
        <v>554</v>
      </c>
      <c r="D126" s="155" t="s">
        <v>264</v>
      </c>
      <c r="E126" s="156">
        <v>70578</v>
      </c>
      <c r="F126" s="156" t="str">
        <f t="shared" si="0"/>
        <v>Crawley</v>
      </c>
      <c r="G126" s="156">
        <f t="shared" si="1"/>
        <v>1</v>
      </c>
      <c r="H126" s="156">
        <f t="shared" si="2"/>
        <v>1</v>
      </c>
    </row>
    <row r="127" spans="1:8">
      <c r="A127" s="157" t="s">
        <v>869</v>
      </c>
      <c r="B127" s="153">
        <v>72239</v>
      </c>
      <c r="C127" s="154" t="s">
        <v>567</v>
      </c>
      <c r="D127" s="155" t="s">
        <v>365</v>
      </c>
      <c r="E127" s="156">
        <v>72239</v>
      </c>
      <c r="F127" s="156" t="str">
        <f t="shared" si="0"/>
        <v>Crewe and Nantwich</v>
      </c>
      <c r="G127" s="156">
        <f t="shared" si="1"/>
        <v>1</v>
      </c>
      <c r="H127" s="156">
        <f t="shared" si="2"/>
        <v>1</v>
      </c>
    </row>
    <row r="128" spans="1:8">
      <c r="A128" s="157" t="s">
        <v>755</v>
      </c>
      <c r="B128" s="153">
        <v>74571</v>
      </c>
      <c r="C128" s="154" t="s">
        <v>579</v>
      </c>
      <c r="D128" s="155" t="s">
        <v>1135</v>
      </c>
      <c r="E128" s="156">
        <v>74571</v>
      </c>
      <c r="F128" s="156" t="str">
        <f t="shared" si="0"/>
        <v>Croydon Central</v>
      </c>
      <c r="G128" s="156">
        <f t="shared" si="1"/>
        <v>1</v>
      </c>
      <c r="H128" s="156">
        <f t="shared" si="2"/>
        <v>1</v>
      </c>
    </row>
    <row r="129" spans="1:8">
      <c r="A129" s="157" t="s">
        <v>756</v>
      </c>
      <c r="B129" s="153">
        <v>80523</v>
      </c>
      <c r="C129" s="154" t="s">
        <v>579</v>
      </c>
      <c r="D129" s="155" t="s">
        <v>1139</v>
      </c>
      <c r="E129" s="156">
        <v>80523</v>
      </c>
      <c r="F129" s="156" t="str">
        <f t="shared" si="0"/>
        <v>Croydon North</v>
      </c>
      <c r="G129" s="156">
        <f t="shared" si="1"/>
        <v>1</v>
      </c>
      <c r="H129" s="156">
        <f t="shared" si="2"/>
        <v>1</v>
      </c>
    </row>
    <row r="130" spans="1:8">
      <c r="A130" s="157" t="s">
        <v>757</v>
      </c>
      <c r="B130" s="153">
        <v>79094</v>
      </c>
      <c r="C130" s="154" t="s">
        <v>579</v>
      </c>
      <c r="D130" s="155" t="s">
        <v>1144</v>
      </c>
      <c r="E130" s="156">
        <v>79094</v>
      </c>
      <c r="F130" s="156" t="str">
        <f t="shared" si="0"/>
        <v>Croydon South</v>
      </c>
      <c r="G130" s="156">
        <f t="shared" si="1"/>
        <v>1</v>
      </c>
      <c r="H130" s="156">
        <f t="shared" si="2"/>
        <v>1</v>
      </c>
    </row>
    <row r="131" spans="1:8">
      <c r="A131" s="157" t="s">
        <v>758</v>
      </c>
      <c r="B131" s="153">
        <v>67555</v>
      </c>
      <c r="C131" s="154" t="s">
        <v>579</v>
      </c>
      <c r="D131" s="155" t="s">
        <v>163</v>
      </c>
      <c r="E131" s="156">
        <v>67555</v>
      </c>
      <c r="F131" s="156" t="str">
        <f t="shared" si="0"/>
        <v>Dagenham and Rainham</v>
      </c>
      <c r="G131" s="156">
        <f t="shared" si="1"/>
        <v>1</v>
      </c>
      <c r="H131" s="156">
        <f t="shared" si="2"/>
        <v>1</v>
      </c>
    </row>
    <row r="132" spans="1:8">
      <c r="A132" s="157" t="s">
        <v>824</v>
      </c>
      <c r="B132" s="153">
        <v>63995</v>
      </c>
      <c r="C132" s="154" t="s">
        <v>606</v>
      </c>
      <c r="D132" s="155" t="s">
        <v>224</v>
      </c>
      <c r="E132" s="156">
        <v>63995</v>
      </c>
      <c r="F132" s="156" t="str">
        <f t="shared" si="0"/>
        <v>Darlington</v>
      </c>
      <c r="G132" s="156">
        <f t="shared" si="1"/>
        <v>1</v>
      </c>
      <c r="H132" s="156">
        <f t="shared" si="2"/>
        <v>1</v>
      </c>
    </row>
    <row r="133" spans="1:8">
      <c r="A133" s="157" t="s">
        <v>944</v>
      </c>
      <c r="B133" s="153">
        <v>76911</v>
      </c>
      <c r="C133" s="154" t="s">
        <v>554</v>
      </c>
      <c r="D133" s="155" t="s">
        <v>265</v>
      </c>
      <c r="E133" s="156">
        <v>76911</v>
      </c>
      <c r="F133" s="156" t="str">
        <f t="shared" si="0"/>
        <v>Dartford</v>
      </c>
      <c r="G133" s="156">
        <f t="shared" si="1"/>
        <v>1</v>
      </c>
      <c r="H133" s="156">
        <f t="shared" si="2"/>
        <v>1</v>
      </c>
    </row>
    <row r="134" spans="1:8">
      <c r="A134" s="157" t="s">
        <v>1164</v>
      </c>
      <c r="B134" s="153">
        <v>71479</v>
      </c>
      <c r="C134" s="154" t="s">
        <v>570</v>
      </c>
      <c r="D134" s="155" t="s">
        <v>1165</v>
      </c>
      <c r="E134" s="156">
        <v>71479</v>
      </c>
      <c r="F134" s="156" t="str">
        <f t="shared" si="0"/>
        <v>Daventry</v>
      </c>
      <c r="G134" s="156">
        <f t="shared" si="1"/>
        <v>1</v>
      </c>
      <c r="H134" s="156">
        <f t="shared" si="2"/>
        <v>1</v>
      </c>
    </row>
    <row r="135" spans="1:8">
      <c r="A135" s="157" t="s">
        <v>1170</v>
      </c>
      <c r="B135" s="153">
        <v>63868</v>
      </c>
      <c r="C135" s="154" t="s">
        <v>567</v>
      </c>
      <c r="D135" s="155" t="s">
        <v>1172</v>
      </c>
      <c r="E135" s="156">
        <v>63868</v>
      </c>
      <c r="F135" s="156" t="str">
        <f t="shared" si="0"/>
        <v>Denton and Reddish</v>
      </c>
      <c r="G135" s="156">
        <f t="shared" si="1"/>
        <v>1</v>
      </c>
      <c r="H135" s="156">
        <f t="shared" si="2"/>
        <v>1</v>
      </c>
    </row>
    <row r="136" spans="1:8">
      <c r="A136" s="157" t="s">
        <v>628</v>
      </c>
      <c r="B136" s="153">
        <v>69670</v>
      </c>
      <c r="C136" s="154" t="s">
        <v>570</v>
      </c>
      <c r="D136" s="155" t="s">
        <v>1177</v>
      </c>
      <c r="E136" s="156">
        <v>69670</v>
      </c>
      <c r="F136" s="156" t="str">
        <f t="shared" si="0"/>
        <v>Derby North</v>
      </c>
      <c r="G136" s="156">
        <f t="shared" si="1"/>
        <v>1</v>
      </c>
      <c r="H136" s="156">
        <f t="shared" si="2"/>
        <v>1</v>
      </c>
    </row>
    <row r="137" spans="1:8">
      <c r="A137" s="157" t="s">
        <v>629</v>
      </c>
      <c r="B137" s="153">
        <v>69735</v>
      </c>
      <c r="C137" s="154" t="s">
        <v>570</v>
      </c>
      <c r="D137" s="155" t="s">
        <v>1183</v>
      </c>
      <c r="E137" s="156">
        <v>69735</v>
      </c>
      <c r="F137" s="156" t="str">
        <f t="shared" si="0"/>
        <v>Derby South</v>
      </c>
      <c r="G137" s="156">
        <f t="shared" si="1"/>
        <v>1</v>
      </c>
      <c r="H137" s="156">
        <f t="shared" si="2"/>
        <v>1</v>
      </c>
    </row>
    <row r="138" spans="1:8">
      <c r="A138" s="157" t="s">
        <v>630</v>
      </c>
      <c r="B138" s="153">
        <v>60909</v>
      </c>
      <c r="C138" s="154" t="s">
        <v>570</v>
      </c>
      <c r="D138" s="155" t="s">
        <v>45</v>
      </c>
      <c r="E138" s="156">
        <v>60909</v>
      </c>
      <c r="F138" s="156" t="str">
        <f t="shared" si="0"/>
        <v>Derbyshire Dales</v>
      </c>
      <c r="G138" s="156">
        <f t="shared" si="1"/>
        <v>1</v>
      </c>
      <c r="H138" s="156">
        <f t="shared" si="2"/>
        <v>1</v>
      </c>
    </row>
    <row r="139" spans="1:8">
      <c r="A139" s="157" t="s">
        <v>1027</v>
      </c>
      <c r="B139" s="153">
        <v>67301</v>
      </c>
      <c r="C139" s="154" t="s">
        <v>593</v>
      </c>
      <c r="D139" s="155" t="s">
        <v>1187</v>
      </c>
      <c r="E139" s="156">
        <v>67301</v>
      </c>
      <c r="F139" s="156" t="str">
        <f t="shared" si="0"/>
        <v>Devizes</v>
      </c>
      <c r="G139" s="156">
        <f t="shared" si="1"/>
        <v>1</v>
      </c>
      <c r="H139" s="156">
        <f t="shared" si="2"/>
        <v>1</v>
      </c>
    </row>
    <row r="140" spans="1:8">
      <c r="A140" s="157" t="s">
        <v>1136</v>
      </c>
      <c r="B140" s="153">
        <v>77065</v>
      </c>
      <c r="C140" s="154" t="s">
        <v>582</v>
      </c>
      <c r="D140" s="155" t="s">
        <v>516</v>
      </c>
      <c r="E140" s="156">
        <v>77065</v>
      </c>
      <c r="F140" s="156" t="str">
        <f t="shared" si="0"/>
        <v>Dewsbury</v>
      </c>
      <c r="G140" s="156">
        <f t="shared" si="1"/>
        <v>1</v>
      </c>
      <c r="H140" s="156">
        <f t="shared" si="2"/>
        <v>1</v>
      </c>
    </row>
    <row r="141" spans="1:8">
      <c r="A141" s="157" t="s">
        <v>1188</v>
      </c>
      <c r="B141" s="153">
        <v>70730</v>
      </c>
      <c r="C141" s="154" t="s">
        <v>582</v>
      </c>
      <c r="D141" s="155" t="s">
        <v>517</v>
      </c>
      <c r="E141" s="156">
        <v>70730</v>
      </c>
      <c r="F141" s="156" t="str">
        <f t="shared" si="0"/>
        <v>Don Valley</v>
      </c>
      <c r="G141" s="156">
        <f t="shared" si="1"/>
        <v>1</v>
      </c>
      <c r="H141" s="156">
        <f t="shared" si="2"/>
        <v>1</v>
      </c>
    </row>
    <row r="142" spans="1:8">
      <c r="A142" s="157" t="s">
        <v>1137</v>
      </c>
      <c r="B142" s="153">
        <v>70200</v>
      </c>
      <c r="C142" s="154" t="s">
        <v>582</v>
      </c>
      <c r="D142" s="155" t="s">
        <v>518</v>
      </c>
      <c r="E142" s="156">
        <v>70200</v>
      </c>
      <c r="F142" s="156" t="str">
        <f t="shared" si="0"/>
        <v>Doncaster Central</v>
      </c>
      <c r="G142" s="156">
        <f t="shared" si="1"/>
        <v>1</v>
      </c>
      <c r="H142" s="156">
        <f t="shared" si="2"/>
        <v>1</v>
      </c>
    </row>
    <row r="143" spans="1:8">
      <c r="A143" s="157" t="s">
        <v>1189</v>
      </c>
      <c r="B143" s="153">
        <v>70337</v>
      </c>
      <c r="C143" s="154" t="s">
        <v>582</v>
      </c>
      <c r="D143" s="155" t="s">
        <v>519</v>
      </c>
      <c r="E143" s="156">
        <v>70337</v>
      </c>
      <c r="F143" s="156" t="str">
        <f t="shared" si="0"/>
        <v>Doncaster North</v>
      </c>
      <c r="G143" s="156">
        <f t="shared" si="1"/>
        <v>1</v>
      </c>
      <c r="H143" s="156">
        <f t="shared" si="2"/>
        <v>1</v>
      </c>
    </row>
    <row r="144" spans="1:8">
      <c r="A144" s="157" t="s">
        <v>945</v>
      </c>
      <c r="B144" s="153">
        <v>72940</v>
      </c>
      <c r="C144" s="154" t="s">
        <v>554</v>
      </c>
      <c r="D144" s="155" t="s">
        <v>1190</v>
      </c>
      <c r="E144" s="156">
        <v>72940</v>
      </c>
      <c r="F144" s="156" t="str">
        <f t="shared" si="0"/>
        <v>Dover</v>
      </c>
      <c r="G144" s="156">
        <f t="shared" si="1"/>
        <v>1</v>
      </c>
      <c r="H144" s="156">
        <f t="shared" si="2"/>
        <v>1</v>
      </c>
    </row>
    <row r="145" spans="1:8">
      <c r="A145" s="157" t="s">
        <v>1191</v>
      </c>
      <c r="B145" s="153">
        <v>61054</v>
      </c>
      <c r="C145" s="154" t="s">
        <v>564</v>
      </c>
      <c r="D145" s="155" t="s">
        <v>1192</v>
      </c>
      <c r="E145" s="156">
        <v>61054</v>
      </c>
      <c r="F145" s="156" t="str">
        <f t="shared" si="0"/>
        <v>Dudley North</v>
      </c>
      <c r="G145" s="156">
        <f t="shared" si="1"/>
        <v>1</v>
      </c>
      <c r="H145" s="156">
        <f t="shared" si="2"/>
        <v>1</v>
      </c>
    </row>
    <row r="146" spans="1:8">
      <c r="A146" s="157" t="s">
        <v>1193</v>
      </c>
      <c r="B146" s="153">
        <v>60284</v>
      </c>
      <c r="C146" s="154" t="s">
        <v>564</v>
      </c>
      <c r="D146" s="155" t="s">
        <v>1194</v>
      </c>
      <c r="E146" s="156">
        <v>60284</v>
      </c>
      <c r="F146" s="156" t="str">
        <f t="shared" si="0"/>
        <v>Dudley South</v>
      </c>
      <c r="G146" s="156">
        <f t="shared" si="1"/>
        <v>1</v>
      </c>
      <c r="H146" s="156">
        <f t="shared" si="2"/>
        <v>1</v>
      </c>
    </row>
    <row r="147" spans="1:8">
      <c r="A147" s="157" t="s">
        <v>759</v>
      </c>
      <c r="B147" s="153">
        <v>72576</v>
      </c>
      <c r="C147" s="154" t="s">
        <v>579</v>
      </c>
      <c r="D147" s="155" t="s">
        <v>1195</v>
      </c>
      <c r="E147" s="156">
        <v>72576</v>
      </c>
      <c r="F147" s="156" t="str">
        <f t="shared" si="0"/>
        <v>Dulwich and West Norwood</v>
      </c>
      <c r="G147" s="156">
        <f t="shared" si="1"/>
        <v>1</v>
      </c>
      <c r="H147" s="156">
        <f t="shared" si="2"/>
        <v>1</v>
      </c>
    </row>
    <row r="148" spans="1:8">
      <c r="A148" s="157" t="s">
        <v>1196</v>
      </c>
      <c r="B148" s="153">
        <v>70798</v>
      </c>
      <c r="C148" s="154" t="s">
        <v>579</v>
      </c>
      <c r="D148" s="155" t="s">
        <v>165</v>
      </c>
      <c r="E148" s="156">
        <v>70798</v>
      </c>
      <c r="F148" s="156" t="str">
        <f t="shared" si="0"/>
        <v>Ealing Central and Acton</v>
      </c>
      <c r="G148" s="156">
        <f t="shared" si="1"/>
        <v>1</v>
      </c>
      <c r="H148" s="156">
        <f t="shared" si="2"/>
        <v>1</v>
      </c>
    </row>
    <row r="149" spans="1:8">
      <c r="A149" s="157" t="s">
        <v>761</v>
      </c>
      <c r="B149" s="153">
        <v>73703</v>
      </c>
      <c r="C149" s="154" t="s">
        <v>579</v>
      </c>
      <c r="D149" s="155" t="s">
        <v>1197</v>
      </c>
      <c r="E149" s="156">
        <v>73703</v>
      </c>
      <c r="F149" s="156" t="str">
        <f t="shared" si="0"/>
        <v>Ealing North</v>
      </c>
      <c r="G149" s="156">
        <f t="shared" si="1"/>
        <v>1</v>
      </c>
      <c r="H149" s="156">
        <f t="shared" si="2"/>
        <v>1</v>
      </c>
    </row>
    <row r="150" spans="1:8">
      <c r="A150" s="157" t="s">
        <v>1198</v>
      </c>
      <c r="B150" s="153">
        <v>64475</v>
      </c>
      <c r="C150" s="154" t="s">
        <v>579</v>
      </c>
      <c r="D150" s="155" t="s">
        <v>1199</v>
      </c>
      <c r="E150" s="156">
        <v>64475</v>
      </c>
      <c r="F150" s="156" t="str">
        <f t="shared" si="0"/>
        <v>Ealing, Southall</v>
      </c>
      <c r="G150" s="156">
        <f t="shared" si="1"/>
        <v>1</v>
      </c>
      <c r="H150" s="156">
        <f t="shared" si="2"/>
        <v>1</v>
      </c>
    </row>
    <row r="151" spans="1:8">
      <c r="A151" s="157" t="s">
        <v>1200</v>
      </c>
      <c r="B151" s="153">
        <v>60833</v>
      </c>
      <c r="C151" s="154" t="s">
        <v>606</v>
      </c>
      <c r="D151" s="155" t="s">
        <v>1201</v>
      </c>
      <c r="E151" s="156">
        <v>60833</v>
      </c>
      <c r="F151" s="156" t="str">
        <f t="shared" si="0"/>
        <v>Easington</v>
      </c>
      <c r="G151" s="156">
        <f t="shared" si="1"/>
        <v>1</v>
      </c>
      <c r="H151" s="156">
        <f t="shared" si="2"/>
        <v>1</v>
      </c>
    </row>
    <row r="152" spans="1:8">
      <c r="A152" s="157" t="s">
        <v>1030</v>
      </c>
      <c r="B152" s="153">
        <v>76406</v>
      </c>
      <c r="C152" s="154" t="s">
        <v>593</v>
      </c>
      <c r="D152" s="155" t="s">
        <v>352</v>
      </c>
      <c r="E152" s="156">
        <v>76406</v>
      </c>
      <c r="F152" s="156" t="str">
        <f t="shared" si="0"/>
        <v>East Devon</v>
      </c>
      <c r="G152" s="156">
        <f t="shared" si="1"/>
        <v>1</v>
      </c>
      <c r="H152" s="156">
        <f t="shared" si="2"/>
        <v>1</v>
      </c>
    </row>
    <row r="153" spans="1:8">
      <c r="A153" s="157" t="s">
        <v>762</v>
      </c>
      <c r="B153" s="153">
        <v>82810</v>
      </c>
      <c r="C153" s="154" t="s">
        <v>579</v>
      </c>
      <c r="D153" s="155" t="s">
        <v>167</v>
      </c>
      <c r="E153" s="156">
        <v>82810</v>
      </c>
      <c r="F153" s="156" t="str">
        <f t="shared" si="0"/>
        <v>East Ham</v>
      </c>
      <c r="G153" s="156">
        <f t="shared" si="1"/>
        <v>1</v>
      </c>
      <c r="H153" s="156">
        <f t="shared" si="2"/>
        <v>1</v>
      </c>
    </row>
    <row r="154" spans="1:8">
      <c r="A154" s="157" t="s">
        <v>946</v>
      </c>
      <c r="B154" s="153">
        <v>70063</v>
      </c>
      <c r="C154" s="154" t="s">
        <v>554</v>
      </c>
      <c r="D154" s="155" t="s">
        <v>268</v>
      </c>
      <c r="E154" s="156">
        <v>70063</v>
      </c>
      <c r="F154" s="156" t="str">
        <f t="shared" si="0"/>
        <v>East Hampshire</v>
      </c>
      <c r="G154" s="156">
        <f t="shared" si="1"/>
        <v>1</v>
      </c>
      <c r="H154" s="156">
        <f t="shared" si="2"/>
        <v>1</v>
      </c>
    </row>
    <row r="155" spans="1:8">
      <c r="A155" s="157" t="s">
        <v>947</v>
      </c>
      <c r="B155" s="153">
        <v>77146</v>
      </c>
      <c r="C155" s="154" t="s">
        <v>554</v>
      </c>
      <c r="D155" s="155" t="s">
        <v>270</v>
      </c>
      <c r="E155" s="156">
        <v>77146</v>
      </c>
      <c r="F155" s="156" t="str">
        <f t="shared" si="0"/>
        <v>East Surrey</v>
      </c>
      <c r="G155" s="156">
        <f t="shared" si="1"/>
        <v>1</v>
      </c>
      <c r="H155" s="156">
        <f t="shared" si="2"/>
        <v>1</v>
      </c>
    </row>
    <row r="156" spans="1:8">
      <c r="A156" s="157" t="s">
        <v>949</v>
      </c>
      <c r="B156" s="153">
        <v>71723</v>
      </c>
      <c r="C156" s="154" t="s">
        <v>554</v>
      </c>
      <c r="D156" s="155" t="s">
        <v>1205</v>
      </c>
      <c r="E156" s="156">
        <v>71723</v>
      </c>
      <c r="F156" s="156" t="str">
        <f t="shared" si="0"/>
        <v>East Worthing and Shoreham</v>
      </c>
      <c r="G156" s="156">
        <f t="shared" si="1"/>
        <v>1</v>
      </c>
      <c r="H156" s="156">
        <f t="shared" si="2"/>
        <v>1</v>
      </c>
    </row>
    <row r="157" spans="1:8">
      <c r="A157" s="157" t="s">
        <v>1141</v>
      </c>
      <c r="B157" s="153">
        <v>77061</v>
      </c>
      <c r="C157" s="154" t="s">
        <v>582</v>
      </c>
      <c r="D157" s="155" t="s">
        <v>520</v>
      </c>
      <c r="E157" s="156">
        <v>77061</v>
      </c>
      <c r="F157" s="156" t="str">
        <f t="shared" si="0"/>
        <v>East Yorkshire</v>
      </c>
      <c r="G157" s="156">
        <f t="shared" si="1"/>
        <v>1</v>
      </c>
      <c r="H157" s="156">
        <f t="shared" si="2"/>
        <v>1</v>
      </c>
    </row>
    <row r="158" spans="1:8">
      <c r="A158" s="157" t="s">
        <v>950</v>
      </c>
      <c r="B158" s="153">
        <v>74670</v>
      </c>
      <c r="C158" s="154" t="s">
        <v>554</v>
      </c>
      <c r="D158" s="155" t="s">
        <v>273</v>
      </c>
      <c r="E158" s="156">
        <v>74670</v>
      </c>
      <c r="F158" s="156" t="str">
        <f t="shared" si="0"/>
        <v>Eastbourne</v>
      </c>
      <c r="G158" s="156">
        <f t="shared" si="1"/>
        <v>1</v>
      </c>
      <c r="H158" s="156">
        <f t="shared" si="2"/>
        <v>1</v>
      </c>
    </row>
    <row r="159" spans="1:8">
      <c r="A159" s="157" t="s">
        <v>951</v>
      </c>
      <c r="B159" s="153">
        <v>77814</v>
      </c>
      <c r="C159" s="154" t="s">
        <v>554</v>
      </c>
      <c r="D159" s="155" t="s">
        <v>274</v>
      </c>
      <c r="E159" s="156">
        <v>77814</v>
      </c>
      <c r="F159" s="156" t="str">
        <f t="shared" si="0"/>
        <v>Eastleigh</v>
      </c>
      <c r="G159" s="156">
        <f t="shared" si="1"/>
        <v>1</v>
      </c>
      <c r="H159" s="156">
        <f t="shared" si="2"/>
        <v>1</v>
      </c>
    </row>
    <row r="160" spans="1:8">
      <c r="A160" s="157" t="s">
        <v>1208</v>
      </c>
      <c r="B160" s="153">
        <v>67635</v>
      </c>
      <c r="C160" s="154" t="s">
        <v>567</v>
      </c>
      <c r="D160" s="155" t="s">
        <v>366</v>
      </c>
      <c r="E160" s="156">
        <v>67635</v>
      </c>
      <c r="F160" s="156" t="str">
        <f t="shared" si="0"/>
        <v>Eddisbury</v>
      </c>
      <c r="G160" s="156">
        <f t="shared" si="1"/>
        <v>1</v>
      </c>
      <c r="H160" s="156">
        <f t="shared" si="2"/>
        <v>1</v>
      </c>
    </row>
    <row r="161" spans="1:8">
      <c r="A161" s="157" t="s">
        <v>763</v>
      </c>
      <c r="B161" s="153">
        <v>63360</v>
      </c>
      <c r="C161" s="154" t="s">
        <v>579</v>
      </c>
      <c r="D161" s="155" t="s">
        <v>168</v>
      </c>
      <c r="E161" s="156">
        <v>63360</v>
      </c>
      <c r="F161" s="156" t="str">
        <f t="shared" si="0"/>
        <v>Edmonton</v>
      </c>
      <c r="G161" s="156">
        <f t="shared" si="1"/>
        <v>1</v>
      </c>
      <c r="H161" s="156">
        <f t="shared" si="2"/>
        <v>1</v>
      </c>
    </row>
    <row r="162" spans="1:8">
      <c r="A162" s="157" t="s">
        <v>872</v>
      </c>
      <c r="B162" s="153">
        <v>67586</v>
      </c>
      <c r="C162" s="154" t="s">
        <v>567</v>
      </c>
      <c r="D162" s="155" t="s">
        <v>368</v>
      </c>
      <c r="E162" s="156">
        <v>67586</v>
      </c>
      <c r="F162" s="156" t="str">
        <f t="shared" si="0"/>
        <v>Ellesmere Port and Neston</v>
      </c>
      <c r="G162" s="156">
        <f t="shared" si="1"/>
        <v>1</v>
      </c>
      <c r="H162" s="156">
        <f t="shared" si="2"/>
        <v>1</v>
      </c>
    </row>
    <row r="163" spans="1:8">
      <c r="A163" s="157" t="s">
        <v>1142</v>
      </c>
      <c r="B163" s="153">
        <v>77287</v>
      </c>
      <c r="C163" s="154" t="s">
        <v>582</v>
      </c>
      <c r="D163" s="155" t="s">
        <v>521</v>
      </c>
      <c r="E163" s="156">
        <v>77287</v>
      </c>
      <c r="F163" s="156" t="str">
        <f t="shared" si="0"/>
        <v>Elmet and Rothwell</v>
      </c>
      <c r="G163" s="156">
        <f t="shared" si="1"/>
        <v>1</v>
      </c>
      <c r="H163" s="156">
        <f t="shared" si="2"/>
        <v>1</v>
      </c>
    </row>
    <row r="164" spans="1:8">
      <c r="A164" s="157" t="s">
        <v>764</v>
      </c>
      <c r="B164" s="153">
        <v>61794</v>
      </c>
      <c r="C164" s="154" t="s">
        <v>579</v>
      </c>
      <c r="D164" s="155" t="s">
        <v>1231</v>
      </c>
      <c r="E164" s="156">
        <v>61794</v>
      </c>
      <c r="F164" s="156" t="str">
        <f t="shared" si="0"/>
        <v>Eltham</v>
      </c>
      <c r="G164" s="156">
        <f t="shared" si="1"/>
        <v>1</v>
      </c>
      <c r="H164" s="156">
        <f t="shared" si="2"/>
        <v>1</v>
      </c>
    </row>
    <row r="165" spans="1:8">
      <c r="A165" s="157" t="s">
        <v>1234</v>
      </c>
      <c r="B165" s="153">
        <v>65981</v>
      </c>
      <c r="C165" s="154" t="s">
        <v>579</v>
      </c>
      <c r="D165" s="155" t="s">
        <v>1236</v>
      </c>
      <c r="E165" s="156">
        <v>65981</v>
      </c>
      <c r="F165" s="156" t="str">
        <f t="shared" si="0"/>
        <v>Enfield North</v>
      </c>
      <c r="G165" s="156">
        <f t="shared" si="1"/>
        <v>1</v>
      </c>
      <c r="H165" s="156">
        <f t="shared" si="2"/>
        <v>1</v>
      </c>
    </row>
    <row r="166" spans="1:8">
      <c r="A166" s="157" t="s">
        <v>1239</v>
      </c>
      <c r="B166" s="153">
        <v>62915</v>
      </c>
      <c r="C166" s="154" t="s">
        <v>579</v>
      </c>
      <c r="D166" s="155" t="s">
        <v>1240</v>
      </c>
      <c r="E166" s="156">
        <v>62915</v>
      </c>
      <c r="F166" s="156" t="str">
        <f t="shared" si="0"/>
        <v>Enfield, Southgate</v>
      </c>
      <c r="G166" s="156">
        <f t="shared" si="1"/>
        <v>1</v>
      </c>
      <c r="H166" s="156">
        <f t="shared" si="2"/>
        <v>1</v>
      </c>
    </row>
    <row r="167" spans="1:8">
      <c r="A167" s="157" t="s">
        <v>685</v>
      </c>
      <c r="B167" s="153">
        <v>73521</v>
      </c>
      <c r="C167" s="154" t="s">
        <v>588</v>
      </c>
      <c r="D167" s="155" t="s">
        <v>96</v>
      </c>
      <c r="E167" s="156">
        <v>73521</v>
      </c>
      <c r="F167" s="156" t="str">
        <f t="shared" si="0"/>
        <v>Epping Forest</v>
      </c>
      <c r="G167" s="156">
        <f t="shared" si="1"/>
        <v>1</v>
      </c>
      <c r="H167" s="156">
        <f t="shared" si="2"/>
        <v>1</v>
      </c>
    </row>
    <row r="168" spans="1:8">
      <c r="A168" s="157" t="s">
        <v>952</v>
      </c>
      <c r="B168" s="153">
        <v>77417</v>
      </c>
      <c r="C168" s="154" t="s">
        <v>554</v>
      </c>
      <c r="D168" s="155" t="s">
        <v>275</v>
      </c>
      <c r="E168" s="156">
        <v>77417</v>
      </c>
      <c r="F168" s="156" t="str">
        <f t="shared" si="0"/>
        <v>Epsom and Ewell</v>
      </c>
      <c r="G168" s="156">
        <f t="shared" si="1"/>
        <v>1</v>
      </c>
      <c r="H168" s="156">
        <f t="shared" si="2"/>
        <v>1</v>
      </c>
    </row>
    <row r="169" spans="1:8">
      <c r="A169" s="157" t="s">
        <v>631</v>
      </c>
      <c r="B169" s="153">
        <v>70299</v>
      </c>
      <c r="C169" s="154" t="s">
        <v>570</v>
      </c>
      <c r="D169" s="155" t="s">
        <v>46</v>
      </c>
      <c r="E169" s="156">
        <v>70299</v>
      </c>
      <c r="F169" s="156" t="str">
        <f t="shared" si="0"/>
        <v>Erewash</v>
      </c>
      <c r="G169" s="156">
        <f t="shared" si="1"/>
        <v>1</v>
      </c>
      <c r="H169" s="156">
        <f t="shared" si="2"/>
        <v>1</v>
      </c>
    </row>
    <row r="170" spans="1:8">
      <c r="A170" s="157" t="s">
        <v>1256</v>
      </c>
      <c r="B170" s="153">
        <v>66755</v>
      </c>
      <c r="C170" s="154" t="s">
        <v>579</v>
      </c>
      <c r="D170" s="155" t="s">
        <v>1257</v>
      </c>
      <c r="E170" s="156">
        <v>66755</v>
      </c>
      <c r="F170" s="156" t="str">
        <f t="shared" si="0"/>
        <v>Erith and Thamesmead</v>
      </c>
      <c r="G170" s="156">
        <f t="shared" si="1"/>
        <v>1</v>
      </c>
      <c r="H170" s="156">
        <f t="shared" si="2"/>
        <v>1</v>
      </c>
    </row>
    <row r="171" spans="1:8">
      <c r="A171" s="157" t="s">
        <v>954</v>
      </c>
      <c r="B171" s="153">
        <v>78545</v>
      </c>
      <c r="C171" s="154" t="s">
        <v>554</v>
      </c>
      <c r="D171" s="155" t="s">
        <v>276</v>
      </c>
      <c r="E171" s="156">
        <v>78545</v>
      </c>
      <c r="F171" s="156" t="str">
        <f t="shared" si="0"/>
        <v>Esher and Walton</v>
      </c>
      <c r="G171" s="156">
        <f t="shared" si="1"/>
        <v>1</v>
      </c>
      <c r="H171" s="156">
        <f t="shared" si="2"/>
        <v>1</v>
      </c>
    </row>
    <row r="172" spans="1:8">
      <c r="A172" s="157" t="s">
        <v>1031</v>
      </c>
      <c r="B172" s="153">
        <v>71404</v>
      </c>
      <c r="C172" s="154" t="s">
        <v>593</v>
      </c>
      <c r="D172" s="155" t="s">
        <v>364</v>
      </c>
      <c r="E172" s="156">
        <v>71404</v>
      </c>
      <c r="F172" s="156" t="str">
        <f t="shared" si="0"/>
        <v>Exeter</v>
      </c>
      <c r="G172" s="156">
        <f t="shared" si="1"/>
        <v>1</v>
      </c>
      <c r="H172" s="156">
        <f t="shared" si="2"/>
        <v>1</v>
      </c>
    </row>
    <row r="173" spans="1:8">
      <c r="A173" s="157" t="s">
        <v>956</v>
      </c>
      <c r="B173" s="153">
        <v>75724</v>
      </c>
      <c r="C173" s="154" t="s">
        <v>554</v>
      </c>
      <c r="D173" s="155" t="s">
        <v>1264</v>
      </c>
      <c r="E173" s="156">
        <v>75724</v>
      </c>
      <c r="F173" s="156" t="str">
        <f t="shared" si="0"/>
        <v>Fareham</v>
      </c>
      <c r="G173" s="156">
        <f t="shared" si="1"/>
        <v>1</v>
      </c>
      <c r="H173" s="156">
        <f t="shared" si="2"/>
        <v>1</v>
      </c>
    </row>
    <row r="174" spans="1:8">
      <c r="A174" s="157" t="s">
        <v>1268</v>
      </c>
      <c r="B174" s="153">
        <v>66647</v>
      </c>
      <c r="C174" s="154" t="s">
        <v>554</v>
      </c>
      <c r="D174" s="155" t="s">
        <v>1270</v>
      </c>
      <c r="E174" s="156">
        <v>66647</v>
      </c>
      <c r="F174" s="156" t="str">
        <f t="shared" si="0"/>
        <v>Faversham and Mid Kent</v>
      </c>
      <c r="G174" s="156">
        <f t="shared" si="1"/>
        <v>1</v>
      </c>
      <c r="H174" s="156">
        <f t="shared" si="2"/>
        <v>1</v>
      </c>
    </row>
    <row r="175" spans="1:8">
      <c r="A175" s="157" t="s">
        <v>1275</v>
      </c>
      <c r="B175" s="153">
        <v>79083</v>
      </c>
      <c r="C175" s="154" t="s">
        <v>579</v>
      </c>
      <c r="D175" s="155" t="s">
        <v>1277</v>
      </c>
      <c r="E175" s="156">
        <v>79083</v>
      </c>
      <c r="F175" s="156" t="str">
        <f t="shared" si="0"/>
        <v>Feltham and Heston</v>
      </c>
      <c r="G175" s="156">
        <f t="shared" si="1"/>
        <v>1</v>
      </c>
      <c r="H175" s="156">
        <f t="shared" si="2"/>
        <v>1</v>
      </c>
    </row>
    <row r="176" spans="1:8">
      <c r="A176" s="157" t="s">
        <v>1033</v>
      </c>
      <c r="B176" s="153">
        <v>69455</v>
      </c>
      <c r="C176" s="154" t="s">
        <v>593</v>
      </c>
      <c r="D176" s="155" t="s">
        <v>370</v>
      </c>
      <c r="E176" s="156">
        <v>69455</v>
      </c>
      <c r="F176" s="156" t="str">
        <f t="shared" si="0"/>
        <v>Filton and Bradley Stoke</v>
      </c>
      <c r="G176" s="156">
        <f t="shared" si="1"/>
        <v>1</v>
      </c>
      <c r="H176" s="156">
        <f t="shared" si="2"/>
        <v>1</v>
      </c>
    </row>
    <row r="177" spans="1:8">
      <c r="A177" s="157" t="s">
        <v>1281</v>
      </c>
      <c r="B177" s="153">
        <v>66631</v>
      </c>
      <c r="C177" s="154" t="s">
        <v>579</v>
      </c>
      <c r="D177" s="155" t="s">
        <v>1282</v>
      </c>
      <c r="E177" s="156">
        <v>66631</v>
      </c>
      <c r="F177" s="156" t="str">
        <f t="shared" si="0"/>
        <v>Finchley and Golders Green</v>
      </c>
      <c r="G177" s="156">
        <f t="shared" si="1"/>
        <v>1</v>
      </c>
      <c r="H177" s="156">
        <f t="shared" si="2"/>
        <v>1</v>
      </c>
    </row>
    <row r="178" spans="1:8">
      <c r="A178" s="157" t="s">
        <v>957</v>
      </c>
      <c r="B178" s="153">
        <v>81416</v>
      </c>
      <c r="C178" s="154" t="s">
        <v>554</v>
      </c>
      <c r="D178" s="155" t="s">
        <v>278</v>
      </c>
      <c r="E178" s="156">
        <v>81416</v>
      </c>
      <c r="F178" s="156" t="str">
        <f t="shared" si="0"/>
        <v>Folkestone and Hythe</v>
      </c>
      <c r="G178" s="156">
        <f t="shared" si="1"/>
        <v>1</v>
      </c>
      <c r="H178" s="156">
        <f t="shared" si="2"/>
        <v>1</v>
      </c>
    </row>
    <row r="179" spans="1:8">
      <c r="A179" s="157" t="s">
        <v>1288</v>
      </c>
      <c r="B179" s="153">
        <v>68590</v>
      </c>
      <c r="C179" s="154" t="s">
        <v>593</v>
      </c>
      <c r="D179" s="155" t="s">
        <v>372</v>
      </c>
      <c r="E179" s="156">
        <v>68590</v>
      </c>
      <c r="F179" s="156" t="str">
        <f t="shared" si="0"/>
        <v>Forest of Dean</v>
      </c>
      <c r="G179" s="156">
        <f t="shared" si="1"/>
        <v>1</v>
      </c>
      <c r="H179" s="156">
        <f t="shared" si="2"/>
        <v>1</v>
      </c>
    </row>
    <row r="180" spans="1:8">
      <c r="A180" s="157" t="s">
        <v>875</v>
      </c>
      <c r="B180" s="153">
        <v>63943</v>
      </c>
      <c r="C180" s="154" t="s">
        <v>567</v>
      </c>
      <c r="D180" s="155" t="s">
        <v>371</v>
      </c>
      <c r="E180" s="156">
        <v>63943</v>
      </c>
      <c r="F180" s="156" t="str">
        <f t="shared" si="0"/>
        <v>Fylde</v>
      </c>
      <c r="G180" s="156">
        <f t="shared" si="1"/>
        <v>1</v>
      </c>
      <c r="H180" s="156">
        <f t="shared" si="2"/>
        <v>1</v>
      </c>
    </row>
    <row r="181" spans="1:8">
      <c r="A181" s="157" t="s">
        <v>633</v>
      </c>
      <c r="B181" s="153">
        <v>74332</v>
      </c>
      <c r="C181" s="154" t="s">
        <v>570</v>
      </c>
      <c r="D181" s="155" t="s">
        <v>47</v>
      </c>
      <c r="E181" s="156">
        <v>74332</v>
      </c>
      <c r="F181" s="156" t="str">
        <f t="shared" si="0"/>
        <v>Gainsborough</v>
      </c>
      <c r="G181" s="156">
        <f t="shared" si="1"/>
        <v>1</v>
      </c>
      <c r="H181" s="156">
        <f t="shared" si="2"/>
        <v>1</v>
      </c>
    </row>
    <row r="182" spans="1:8">
      <c r="A182" s="157" t="s">
        <v>876</v>
      </c>
      <c r="B182" s="153">
        <v>71942</v>
      </c>
      <c r="C182" s="154" t="s">
        <v>567</v>
      </c>
      <c r="D182" s="155" t="s">
        <v>373</v>
      </c>
      <c r="E182" s="156">
        <v>71942</v>
      </c>
      <c r="F182" s="156" t="str">
        <f t="shared" si="0"/>
        <v>Garston and Halewood</v>
      </c>
      <c r="G182" s="156">
        <f t="shared" si="1"/>
        <v>1</v>
      </c>
      <c r="H182" s="156">
        <f t="shared" si="2"/>
        <v>1</v>
      </c>
    </row>
    <row r="183" spans="1:8">
      <c r="A183" s="157" t="s">
        <v>828</v>
      </c>
      <c r="B183" s="153">
        <v>62188</v>
      </c>
      <c r="C183" s="154" t="s">
        <v>606</v>
      </c>
      <c r="D183" s="155" t="s">
        <v>225</v>
      </c>
      <c r="E183" s="156">
        <v>62188</v>
      </c>
      <c r="F183" s="156" t="str">
        <f t="shared" si="0"/>
        <v>Gateshead</v>
      </c>
      <c r="G183" s="156">
        <f t="shared" si="1"/>
        <v>1</v>
      </c>
      <c r="H183" s="156">
        <f t="shared" si="2"/>
        <v>1</v>
      </c>
    </row>
    <row r="184" spans="1:8">
      <c r="A184" s="157" t="s">
        <v>1310</v>
      </c>
      <c r="B184" s="153">
        <v>68900</v>
      </c>
      <c r="C184" s="154" t="s">
        <v>570</v>
      </c>
      <c r="D184" s="155" t="s">
        <v>1312</v>
      </c>
      <c r="E184" s="156">
        <v>68900</v>
      </c>
      <c r="F184" s="156" t="str">
        <f t="shared" si="0"/>
        <v>Gedling</v>
      </c>
      <c r="G184" s="156">
        <f t="shared" si="1"/>
        <v>1</v>
      </c>
      <c r="H184" s="156">
        <f t="shared" si="2"/>
        <v>1</v>
      </c>
    </row>
    <row r="185" spans="1:8">
      <c r="A185" s="157" t="s">
        <v>958</v>
      </c>
      <c r="B185" s="153">
        <v>68890</v>
      </c>
      <c r="C185" s="154" t="s">
        <v>554</v>
      </c>
      <c r="D185" s="155" t="s">
        <v>279</v>
      </c>
      <c r="E185" s="156">
        <v>68890</v>
      </c>
      <c r="F185" s="156" t="str">
        <f t="shared" si="0"/>
        <v>Gillingham and Rainham</v>
      </c>
      <c r="G185" s="156">
        <f t="shared" si="1"/>
        <v>1</v>
      </c>
      <c r="H185" s="156">
        <f t="shared" si="2"/>
        <v>1</v>
      </c>
    </row>
    <row r="186" spans="1:8">
      <c r="A186" s="157" t="s">
        <v>1035</v>
      </c>
      <c r="B186" s="153">
        <v>79129</v>
      </c>
      <c r="C186" s="154" t="s">
        <v>593</v>
      </c>
      <c r="D186" s="155" t="s">
        <v>375</v>
      </c>
      <c r="E186" s="156">
        <v>79129</v>
      </c>
      <c r="F186" s="156" t="str">
        <f t="shared" si="0"/>
        <v>Gloucester</v>
      </c>
      <c r="G186" s="156">
        <f t="shared" si="1"/>
        <v>1</v>
      </c>
      <c r="H186" s="156">
        <f t="shared" si="2"/>
        <v>1</v>
      </c>
    </row>
    <row r="187" spans="1:8">
      <c r="A187" s="157" t="s">
        <v>959</v>
      </c>
      <c r="B187" s="153">
        <v>72357</v>
      </c>
      <c r="C187" s="154" t="s">
        <v>554</v>
      </c>
      <c r="D187" s="155" t="s">
        <v>280</v>
      </c>
      <c r="E187" s="156">
        <v>72357</v>
      </c>
      <c r="F187" s="156" t="str">
        <f t="shared" si="0"/>
        <v>Gosport</v>
      </c>
      <c r="G187" s="156">
        <f t="shared" si="1"/>
        <v>1</v>
      </c>
      <c r="H187" s="156">
        <f t="shared" si="2"/>
        <v>1</v>
      </c>
    </row>
    <row r="188" spans="1:8">
      <c r="A188" s="157" t="s">
        <v>635</v>
      </c>
      <c r="B188" s="153">
        <v>77983</v>
      </c>
      <c r="C188" s="154" t="s">
        <v>570</v>
      </c>
      <c r="D188" s="155" t="s">
        <v>48</v>
      </c>
      <c r="E188" s="156">
        <v>77983</v>
      </c>
      <c r="F188" s="156" t="str">
        <f t="shared" si="0"/>
        <v>Grantham and Stamford</v>
      </c>
      <c r="G188" s="156">
        <f t="shared" si="1"/>
        <v>1</v>
      </c>
      <c r="H188" s="156">
        <f t="shared" si="2"/>
        <v>1</v>
      </c>
    </row>
    <row r="189" spans="1:8">
      <c r="A189" s="157" t="s">
        <v>960</v>
      </c>
      <c r="B189" s="153">
        <v>70477</v>
      </c>
      <c r="C189" s="154" t="s">
        <v>554</v>
      </c>
      <c r="D189" s="155" t="s">
        <v>281</v>
      </c>
      <c r="E189" s="156">
        <v>70477</v>
      </c>
      <c r="F189" s="156" t="str">
        <f t="shared" si="0"/>
        <v>Gravesham</v>
      </c>
      <c r="G189" s="156">
        <f t="shared" si="1"/>
        <v>1</v>
      </c>
      <c r="H189" s="156">
        <f t="shared" si="2"/>
        <v>1</v>
      </c>
    </row>
    <row r="190" spans="1:8">
      <c r="A190" s="157" t="s">
        <v>1330</v>
      </c>
      <c r="B190" s="153">
        <v>58997</v>
      </c>
      <c r="C190" s="154" t="s">
        <v>582</v>
      </c>
      <c r="D190" s="155" t="s">
        <v>1331</v>
      </c>
      <c r="E190" s="156">
        <v>58997</v>
      </c>
      <c r="F190" s="156" t="str">
        <f t="shared" si="0"/>
        <v>Great Grimsby</v>
      </c>
      <c r="G190" s="156">
        <f t="shared" si="1"/>
        <v>1</v>
      </c>
      <c r="H190" s="156">
        <f t="shared" si="2"/>
        <v>1</v>
      </c>
    </row>
    <row r="191" spans="1:8">
      <c r="A191" s="157" t="s">
        <v>687</v>
      </c>
      <c r="B191" s="153">
        <v>69691</v>
      </c>
      <c r="C191" s="154" t="s">
        <v>588</v>
      </c>
      <c r="D191" s="155" t="s">
        <v>97</v>
      </c>
      <c r="E191" s="156">
        <v>69691</v>
      </c>
      <c r="F191" s="156" t="str">
        <f t="shared" si="0"/>
        <v>Great Yarmouth</v>
      </c>
      <c r="G191" s="156">
        <f t="shared" si="1"/>
        <v>1</v>
      </c>
      <c r="H191" s="156">
        <f t="shared" si="2"/>
        <v>1</v>
      </c>
    </row>
    <row r="192" spans="1:8">
      <c r="A192" s="157" t="s">
        <v>1332</v>
      </c>
      <c r="B192" s="153">
        <v>69753</v>
      </c>
      <c r="C192" s="154" t="s">
        <v>579</v>
      </c>
      <c r="D192" s="155" t="s">
        <v>1333</v>
      </c>
      <c r="E192" s="156">
        <v>69753</v>
      </c>
      <c r="F192" s="156" t="str">
        <f t="shared" si="0"/>
        <v>Greenwich and Woolwich</v>
      </c>
      <c r="G192" s="156">
        <f t="shared" si="1"/>
        <v>1</v>
      </c>
      <c r="H192" s="156">
        <f t="shared" si="2"/>
        <v>1</v>
      </c>
    </row>
    <row r="193" spans="1:8">
      <c r="A193" s="157" t="s">
        <v>961</v>
      </c>
      <c r="B193" s="153">
        <v>74077</v>
      </c>
      <c r="C193" s="154" t="s">
        <v>554</v>
      </c>
      <c r="D193" s="155" t="s">
        <v>282</v>
      </c>
      <c r="E193" s="156">
        <v>74077</v>
      </c>
      <c r="F193" s="156" t="str">
        <f t="shared" si="0"/>
        <v>Guildford</v>
      </c>
      <c r="G193" s="156">
        <f t="shared" si="1"/>
        <v>1</v>
      </c>
      <c r="H193" s="156">
        <f t="shared" si="2"/>
        <v>1</v>
      </c>
    </row>
    <row r="194" spans="1:8">
      <c r="A194" s="157" t="s">
        <v>1334</v>
      </c>
      <c r="B194" s="153">
        <v>75758</v>
      </c>
      <c r="C194" s="154" t="s">
        <v>579</v>
      </c>
      <c r="D194" s="155" t="s">
        <v>1335</v>
      </c>
      <c r="E194" s="156">
        <v>75758</v>
      </c>
      <c r="F194" s="156" t="str">
        <f t="shared" si="0"/>
        <v>Hackney North and Stoke Newington</v>
      </c>
      <c r="G194" s="156">
        <f t="shared" si="1"/>
        <v>1</v>
      </c>
      <c r="H194" s="156">
        <f t="shared" si="2"/>
        <v>1</v>
      </c>
    </row>
    <row r="195" spans="1:8">
      <c r="A195" s="157" t="s">
        <v>1338</v>
      </c>
      <c r="B195" s="153">
        <v>72586</v>
      </c>
      <c r="C195" s="154" t="s">
        <v>579</v>
      </c>
      <c r="D195" s="155" t="s">
        <v>1340</v>
      </c>
      <c r="E195" s="156">
        <v>72586</v>
      </c>
      <c r="F195" s="156" t="str">
        <f t="shared" si="0"/>
        <v>Hackney South and Shoreditch</v>
      </c>
      <c r="G195" s="156">
        <f t="shared" si="1"/>
        <v>1</v>
      </c>
      <c r="H195" s="156">
        <f t="shared" si="2"/>
        <v>1</v>
      </c>
    </row>
    <row r="196" spans="1:8">
      <c r="A196" s="157" t="s">
        <v>1345</v>
      </c>
      <c r="B196" s="153">
        <v>67299</v>
      </c>
      <c r="C196" s="154" t="s">
        <v>564</v>
      </c>
      <c r="D196" s="155" t="s">
        <v>470</v>
      </c>
      <c r="E196" s="156">
        <v>67299</v>
      </c>
      <c r="F196" s="156" t="str">
        <f t="shared" si="0"/>
        <v>Halesowen and Rowley Regis</v>
      </c>
      <c r="G196" s="156">
        <f t="shared" si="1"/>
        <v>1</v>
      </c>
      <c r="H196" s="156">
        <f t="shared" si="2"/>
        <v>1</v>
      </c>
    </row>
    <row r="197" spans="1:8">
      <c r="A197" s="157" t="s">
        <v>1147</v>
      </c>
      <c r="B197" s="153">
        <v>67805</v>
      </c>
      <c r="C197" s="154" t="s">
        <v>582</v>
      </c>
      <c r="D197" s="155" t="s">
        <v>1358</v>
      </c>
      <c r="E197" s="156">
        <v>67805</v>
      </c>
      <c r="F197" s="156" t="str">
        <f t="shared" si="0"/>
        <v>Halifax</v>
      </c>
      <c r="G197" s="156">
        <f t="shared" si="1"/>
        <v>1</v>
      </c>
      <c r="H197" s="156">
        <f t="shared" si="2"/>
        <v>1</v>
      </c>
    </row>
    <row r="198" spans="1:8">
      <c r="A198" s="157" t="s">
        <v>1363</v>
      </c>
      <c r="B198" s="153">
        <v>68104</v>
      </c>
      <c r="C198" s="154" t="s">
        <v>582</v>
      </c>
      <c r="D198" s="155" t="s">
        <v>1364</v>
      </c>
      <c r="E198" s="156">
        <v>68104</v>
      </c>
      <c r="F198" s="156" t="str">
        <f t="shared" si="0"/>
        <v>Haltemprice and Howden</v>
      </c>
      <c r="G198" s="156">
        <f t="shared" si="1"/>
        <v>1</v>
      </c>
      <c r="H198" s="156">
        <f t="shared" si="2"/>
        <v>1</v>
      </c>
    </row>
    <row r="199" spans="1:8">
      <c r="A199" s="157" t="s">
        <v>877</v>
      </c>
      <c r="B199" s="153">
        <v>70868</v>
      </c>
      <c r="C199" s="154" t="s">
        <v>567</v>
      </c>
      <c r="D199" s="155" t="s">
        <v>1371</v>
      </c>
      <c r="E199" s="156">
        <v>70868</v>
      </c>
      <c r="F199" s="156" t="str">
        <f t="shared" si="0"/>
        <v>Halton</v>
      </c>
      <c r="G199" s="156">
        <f t="shared" si="1"/>
        <v>1</v>
      </c>
      <c r="H199" s="156">
        <f t="shared" si="2"/>
        <v>1</v>
      </c>
    </row>
    <row r="200" spans="1:8">
      <c r="A200" s="157" t="s">
        <v>1376</v>
      </c>
      <c r="B200" s="153">
        <v>67526</v>
      </c>
      <c r="C200" s="154" t="s">
        <v>579</v>
      </c>
      <c r="D200" s="155" t="s">
        <v>1378</v>
      </c>
      <c r="E200" s="156">
        <v>67526</v>
      </c>
      <c r="F200" s="156" t="str">
        <f t="shared" si="0"/>
        <v>Hammersmith</v>
      </c>
      <c r="G200" s="156">
        <f t="shared" si="1"/>
        <v>1</v>
      </c>
      <c r="H200" s="156">
        <f t="shared" si="2"/>
        <v>1</v>
      </c>
    </row>
    <row r="201" spans="1:8">
      <c r="A201" s="157" t="s">
        <v>1384</v>
      </c>
      <c r="B201" s="153">
        <v>74977</v>
      </c>
      <c r="C201" s="154" t="s">
        <v>579</v>
      </c>
      <c r="D201" s="155" t="s">
        <v>1386</v>
      </c>
      <c r="E201" s="156">
        <v>74977</v>
      </c>
      <c r="F201" s="156" t="str">
        <f t="shared" si="0"/>
        <v>Hampstead and Kilburn</v>
      </c>
      <c r="G201" s="156">
        <f t="shared" si="1"/>
        <v>1</v>
      </c>
      <c r="H201" s="156">
        <f t="shared" si="2"/>
        <v>1</v>
      </c>
    </row>
    <row r="202" spans="1:8">
      <c r="A202" s="157" t="s">
        <v>636</v>
      </c>
      <c r="B202" s="153">
        <v>74967</v>
      </c>
      <c r="C202" s="154" t="s">
        <v>570</v>
      </c>
      <c r="D202" s="155" t="s">
        <v>1398</v>
      </c>
      <c r="E202" s="156">
        <v>74967</v>
      </c>
      <c r="F202" s="156" t="str">
        <f t="shared" si="0"/>
        <v>Harborough</v>
      </c>
      <c r="G202" s="156">
        <f t="shared" si="1"/>
        <v>1</v>
      </c>
      <c r="H202" s="156">
        <f t="shared" si="2"/>
        <v>1</v>
      </c>
    </row>
    <row r="203" spans="1:8">
      <c r="A203" s="157" t="s">
        <v>688</v>
      </c>
      <c r="B203" s="153">
        <v>65971</v>
      </c>
      <c r="C203" s="154" t="s">
        <v>588</v>
      </c>
      <c r="D203" s="155" t="s">
        <v>98</v>
      </c>
      <c r="E203" s="156">
        <v>65971</v>
      </c>
      <c r="F203" s="156" t="str">
        <f t="shared" si="0"/>
        <v>Harlow</v>
      </c>
      <c r="G203" s="156">
        <f t="shared" si="1"/>
        <v>1</v>
      </c>
      <c r="H203" s="156">
        <f t="shared" si="2"/>
        <v>1</v>
      </c>
    </row>
    <row r="204" spans="1:8">
      <c r="A204" s="157" t="s">
        <v>1148</v>
      </c>
      <c r="B204" s="153">
        <v>74319</v>
      </c>
      <c r="C204" s="154" t="s">
        <v>582</v>
      </c>
      <c r="D204" s="155" t="s">
        <v>525</v>
      </c>
      <c r="E204" s="156">
        <v>74319</v>
      </c>
      <c r="F204" s="156" t="str">
        <f t="shared" si="0"/>
        <v>Harrogate and Knaresborough</v>
      </c>
      <c r="G204" s="156">
        <f t="shared" si="1"/>
        <v>1</v>
      </c>
      <c r="H204" s="156">
        <f t="shared" si="2"/>
        <v>1</v>
      </c>
    </row>
    <row r="205" spans="1:8">
      <c r="A205" s="157" t="s">
        <v>1410</v>
      </c>
      <c r="B205" s="153">
        <v>69864</v>
      </c>
      <c r="C205" s="154" t="s">
        <v>579</v>
      </c>
      <c r="D205" s="155" t="s">
        <v>1412</v>
      </c>
      <c r="E205" s="156">
        <v>69864</v>
      </c>
      <c r="F205" s="156" t="str">
        <f t="shared" si="0"/>
        <v>Harrow East</v>
      </c>
      <c r="G205" s="156">
        <f t="shared" si="1"/>
        <v>1</v>
      </c>
      <c r="H205" s="156">
        <f t="shared" si="2"/>
        <v>1</v>
      </c>
    </row>
    <row r="206" spans="1:8">
      <c r="A206" s="157" t="s">
        <v>1416</v>
      </c>
      <c r="B206" s="153">
        <v>67425</v>
      </c>
      <c r="C206" s="154" t="s">
        <v>579</v>
      </c>
      <c r="D206" s="155" t="s">
        <v>1418</v>
      </c>
      <c r="E206" s="156">
        <v>67425</v>
      </c>
      <c r="F206" s="156" t="str">
        <f t="shared" si="0"/>
        <v>Harrow West</v>
      </c>
      <c r="G206" s="156">
        <f t="shared" si="1"/>
        <v>1</v>
      </c>
      <c r="H206" s="156">
        <f t="shared" si="2"/>
        <v>1</v>
      </c>
    </row>
    <row r="207" spans="1:8">
      <c r="A207" s="157" t="s">
        <v>1423</v>
      </c>
      <c r="B207" s="153">
        <v>68201</v>
      </c>
      <c r="C207" s="154" t="s">
        <v>606</v>
      </c>
      <c r="D207" s="155" t="s">
        <v>1425</v>
      </c>
      <c r="E207" s="156">
        <v>68201</v>
      </c>
      <c r="F207" s="156" t="str">
        <f t="shared" si="0"/>
        <v>Hartlepool</v>
      </c>
      <c r="G207" s="156">
        <f t="shared" si="1"/>
        <v>1</v>
      </c>
      <c r="H207" s="156">
        <f t="shared" si="2"/>
        <v>1</v>
      </c>
    </row>
    <row r="208" spans="1:8">
      <c r="A208" s="157" t="s">
        <v>1430</v>
      </c>
      <c r="B208" s="153">
        <v>68440</v>
      </c>
      <c r="C208" s="154" t="s">
        <v>588</v>
      </c>
      <c r="D208" s="155" t="s">
        <v>1432</v>
      </c>
      <c r="E208" s="156">
        <v>68440</v>
      </c>
      <c r="F208" s="156" t="str">
        <f t="shared" si="0"/>
        <v>Harwich and North Essex</v>
      </c>
      <c r="G208" s="156">
        <f t="shared" si="1"/>
        <v>1</v>
      </c>
      <c r="H208" s="156">
        <f t="shared" si="2"/>
        <v>1</v>
      </c>
    </row>
    <row r="209" spans="1:8">
      <c r="A209" s="157" t="s">
        <v>962</v>
      </c>
      <c r="B209" s="153">
        <v>71672</v>
      </c>
      <c r="C209" s="154" t="s">
        <v>554</v>
      </c>
      <c r="D209" s="155" t="s">
        <v>283</v>
      </c>
      <c r="E209" s="156">
        <v>71672</v>
      </c>
      <c r="F209" s="156" t="str">
        <f t="shared" si="0"/>
        <v>Hastings and Rye</v>
      </c>
      <c r="G209" s="156">
        <f t="shared" si="1"/>
        <v>1</v>
      </c>
      <c r="H209" s="156">
        <f t="shared" si="2"/>
        <v>1</v>
      </c>
    </row>
    <row r="210" spans="1:8">
      <c r="A210" s="157" t="s">
        <v>963</v>
      </c>
      <c r="B210" s="153">
        <v>69712</v>
      </c>
      <c r="C210" s="154" t="s">
        <v>554</v>
      </c>
      <c r="D210" s="155" t="s">
        <v>284</v>
      </c>
      <c r="E210" s="156">
        <v>69712</v>
      </c>
      <c r="F210" s="156" t="str">
        <f t="shared" si="0"/>
        <v>Havant</v>
      </c>
      <c r="G210" s="156">
        <f t="shared" si="1"/>
        <v>1</v>
      </c>
      <c r="H210" s="156">
        <f t="shared" si="2"/>
        <v>1</v>
      </c>
    </row>
    <row r="211" spans="1:8">
      <c r="A211" s="157" t="s">
        <v>778</v>
      </c>
      <c r="B211" s="153">
        <v>69700</v>
      </c>
      <c r="C211" s="154" t="s">
        <v>579</v>
      </c>
      <c r="D211" s="155" t="s">
        <v>182</v>
      </c>
      <c r="E211" s="156">
        <v>69700</v>
      </c>
      <c r="F211" s="156" t="str">
        <f t="shared" si="0"/>
        <v>Hayes and Harlington</v>
      </c>
      <c r="G211" s="156">
        <f t="shared" si="1"/>
        <v>1</v>
      </c>
      <c r="H211" s="156">
        <f t="shared" si="2"/>
        <v>1</v>
      </c>
    </row>
    <row r="212" spans="1:8">
      <c r="A212" s="157" t="s">
        <v>1448</v>
      </c>
      <c r="B212" s="153">
        <v>60718</v>
      </c>
      <c r="C212" s="154" t="s">
        <v>567</v>
      </c>
      <c r="D212" s="155" t="s">
        <v>1450</v>
      </c>
      <c r="E212" s="156">
        <v>60718</v>
      </c>
      <c r="F212" s="156" t="str">
        <f t="shared" si="0"/>
        <v>Hazel Grove</v>
      </c>
      <c r="G212" s="156">
        <f t="shared" si="1"/>
        <v>1</v>
      </c>
      <c r="H212" s="156">
        <f t="shared" si="2"/>
        <v>1</v>
      </c>
    </row>
    <row r="213" spans="1:8">
      <c r="A213" s="157" t="s">
        <v>690</v>
      </c>
      <c r="B213" s="153">
        <v>70695</v>
      </c>
      <c r="C213" s="154" t="s">
        <v>588</v>
      </c>
      <c r="D213" s="155" t="s">
        <v>100</v>
      </c>
      <c r="E213" s="156">
        <v>70695</v>
      </c>
      <c r="F213" s="156" t="str">
        <f t="shared" si="0"/>
        <v>Hemel Hempstead</v>
      </c>
      <c r="G213" s="156">
        <f t="shared" si="1"/>
        <v>1</v>
      </c>
      <c r="H213" s="156">
        <f t="shared" si="2"/>
        <v>1</v>
      </c>
    </row>
    <row r="214" spans="1:8">
      <c r="A214" s="157" t="s">
        <v>1459</v>
      </c>
      <c r="B214" s="153">
        <v>69319</v>
      </c>
      <c r="C214" s="154" t="s">
        <v>582</v>
      </c>
      <c r="D214" s="155" t="s">
        <v>1461</v>
      </c>
      <c r="E214" s="156">
        <v>69319</v>
      </c>
      <c r="F214" s="156" t="str">
        <f t="shared" si="0"/>
        <v>Hemsworth</v>
      </c>
      <c r="G214" s="156">
        <f t="shared" si="1"/>
        <v>1</v>
      </c>
      <c r="H214" s="156">
        <f t="shared" si="2"/>
        <v>1</v>
      </c>
    </row>
    <row r="215" spans="1:8">
      <c r="A215" s="157" t="s">
        <v>780</v>
      </c>
      <c r="B215" s="153">
        <v>69502</v>
      </c>
      <c r="C215" s="154" t="s">
        <v>579</v>
      </c>
      <c r="D215" s="155" t="s">
        <v>183</v>
      </c>
      <c r="E215" s="156">
        <v>69502</v>
      </c>
      <c r="F215" s="156" t="str">
        <f t="shared" si="0"/>
        <v>Hendon</v>
      </c>
      <c r="G215" s="156">
        <f t="shared" si="1"/>
        <v>1</v>
      </c>
      <c r="H215" s="156">
        <f t="shared" si="2"/>
        <v>1</v>
      </c>
    </row>
    <row r="216" spans="1:8">
      <c r="A216" s="157" t="s">
        <v>1472</v>
      </c>
      <c r="B216" s="153">
        <v>72682</v>
      </c>
      <c r="C216" s="154" t="s">
        <v>554</v>
      </c>
      <c r="D216" s="155" t="s">
        <v>1473</v>
      </c>
      <c r="E216" s="156">
        <v>72682</v>
      </c>
      <c r="F216" s="156" t="str">
        <f t="shared" si="0"/>
        <v>Henley</v>
      </c>
      <c r="G216" s="156">
        <f t="shared" si="1"/>
        <v>1</v>
      </c>
      <c r="H216" s="156">
        <f t="shared" si="2"/>
        <v>1</v>
      </c>
    </row>
    <row r="217" spans="1:8">
      <c r="A217" s="157" t="s">
        <v>1095</v>
      </c>
      <c r="B217" s="153">
        <v>68299</v>
      </c>
      <c r="C217" s="154" t="s">
        <v>564</v>
      </c>
      <c r="D217" s="155" t="s">
        <v>471</v>
      </c>
      <c r="E217" s="156">
        <v>68299</v>
      </c>
      <c r="F217" s="156" t="str">
        <f t="shared" si="0"/>
        <v>Hereford and South Herefordshire</v>
      </c>
      <c r="G217" s="156">
        <f t="shared" si="1"/>
        <v>1</v>
      </c>
      <c r="H217" s="156">
        <f t="shared" si="2"/>
        <v>1</v>
      </c>
    </row>
    <row r="218" spans="1:8">
      <c r="A218" s="157" t="s">
        <v>691</v>
      </c>
      <c r="B218" s="153">
        <v>77196</v>
      </c>
      <c r="C218" s="154" t="s">
        <v>588</v>
      </c>
      <c r="D218" s="155" t="s">
        <v>101</v>
      </c>
      <c r="E218" s="156">
        <v>77196</v>
      </c>
      <c r="F218" s="156" t="str">
        <f t="shared" si="0"/>
        <v>Hertford and Stortford</v>
      </c>
      <c r="G218" s="156">
        <f t="shared" si="1"/>
        <v>1</v>
      </c>
      <c r="H218" s="156">
        <f t="shared" si="2"/>
        <v>1</v>
      </c>
    </row>
    <row r="219" spans="1:8">
      <c r="A219" s="157" t="s">
        <v>692</v>
      </c>
      <c r="B219" s="153">
        <v>69825</v>
      </c>
      <c r="C219" s="154" t="s">
        <v>588</v>
      </c>
      <c r="D219" s="155" t="s">
        <v>102</v>
      </c>
      <c r="E219" s="156">
        <v>69825</v>
      </c>
      <c r="F219" s="156" t="str">
        <f t="shared" si="0"/>
        <v>Hertsmere</v>
      </c>
      <c r="G219" s="156">
        <f t="shared" si="1"/>
        <v>1</v>
      </c>
      <c r="H219" s="156">
        <f t="shared" si="2"/>
        <v>1</v>
      </c>
    </row>
    <row r="220" spans="1:8">
      <c r="A220" s="157" t="s">
        <v>1495</v>
      </c>
      <c r="B220" s="153">
        <v>58198</v>
      </c>
      <c r="C220" s="154" t="s">
        <v>606</v>
      </c>
      <c r="D220" s="155" t="s">
        <v>1497</v>
      </c>
      <c r="E220" s="156">
        <v>58198</v>
      </c>
      <c r="F220" s="156" t="str">
        <f t="shared" si="0"/>
        <v>Hexham</v>
      </c>
      <c r="G220" s="156">
        <f t="shared" si="1"/>
        <v>1</v>
      </c>
      <c r="H220" s="156">
        <f t="shared" si="2"/>
        <v>1</v>
      </c>
    </row>
    <row r="221" spans="1:8">
      <c r="A221" s="157" t="s">
        <v>1502</v>
      </c>
      <c r="B221" s="153">
        <v>75880</v>
      </c>
      <c r="C221" s="154" t="s">
        <v>567</v>
      </c>
      <c r="D221" s="155" t="s">
        <v>1504</v>
      </c>
      <c r="E221" s="156">
        <v>75880</v>
      </c>
      <c r="F221" s="156" t="str">
        <f t="shared" si="0"/>
        <v>Heywood and Middleton</v>
      </c>
      <c r="G221" s="156">
        <f t="shared" si="1"/>
        <v>1</v>
      </c>
      <c r="H221" s="156">
        <f t="shared" si="2"/>
        <v>1</v>
      </c>
    </row>
    <row r="222" spans="1:8">
      <c r="A222" s="157" t="s">
        <v>637</v>
      </c>
      <c r="B222" s="153">
        <v>71130</v>
      </c>
      <c r="C222" s="154" t="s">
        <v>570</v>
      </c>
      <c r="D222" s="155" t="s">
        <v>50</v>
      </c>
      <c r="E222" s="156">
        <v>71130</v>
      </c>
      <c r="F222" s="156" t="str">
        <f t="shared" si="0"/>
        <v>High Peak</v>
      </c>
      <c r="G222" s="156">
        <f t="shared" si="1"/>
        <v>1</v>
      </c>
      <c r="H222" s="156">
        <f t="shared" si="2"/>
        <v>1</v>
      </c>
    </row>
    <row r="223" spans="1:8">
      <c r="A223" s="157" t="s">
        <v>694</v>
      </c>
      <c r="B223" s="153">
        <v>73478</v>
      </c>
      <c r="C223" s="154" t="s">
        <v>588</v>
      </c>
      <c r="D223" s="155" t="s">
        <v>103</v>
      </c>
      <c r="E223" s="156">
        <v>73478</v>
      </c>
      <c r="F223" s="156" t="str">
        <f t="shared" si="0"/>
        <v>Hitchin and Harpenden</v>
      </c>
      <c r="G223" s="156">
        <f t="shared" si="1"/>
        <v>1</v>
      </c>
      <c r="H223" s="156">
        <f t="shared" si="2"/>
        <v>1</v>
      </c>
    </row>
    <row r="224" spans="1:8">
      <c r="A224" s="152" t="s">
        <v>782</v>
      </c>
      <c r="B224" s="153">
        <v>80921</v>
      </c>
      <c r="C224" s="154" t="s">
        <v>579</v>
      </c>
      <c r="D224" s="155" t="s">
        <v>1520</v>
      </c>
      <c r="E224" s="156">
        <v>80921</v>
      </c>
      <c r="F224" s="156" t="str">
        <f t="shared" si="0"/>
        <v>Holborn and St Pancras</v>
      </c>
      <c r="G224" s="156">
        <f t="shared" si="1"/>
        <v>1</v>
      </c>
      <c r="H224" s="156">
        <f t="shared" si="2"/>
        <v>1</v>
      </c>
    </row>
    <row r="225" spans="1:8">
      <c r="A225" s="157" t="s">
        <v>783</v>
      </c>
      <c r="B225" s="153">
        <v>78064</v>
      </c>
      <c r="C225" s="154" t="s">
        <v>579</v>
      </c>
      <c r="D225" s="155" t="s">
        <v>184</v>
      </c>
      <c r="E225" s="156">
        <v>78064</v>
      </c>
      <c r="F225" s="156" t="str">
        <f t="shared" si="0"/>
        <v>Hornchurch and Upminster</v>
      </c>
      <c r="G225" s="156">
        <f t="shared" si="1"/>
        <v>1</v>
      </c>
      <c r="H225" s="156">
        <f t="shared" si="2"/>
        <v>1</v>
      </c>
    </row>
    <row r="226" spans="1:8">
      <c r="A226" s="157" t="s">
        <v>784</v>
      </c>
      <c r="B226" s="153">
        <v>74641</v>
      </c>
      <c r="C226" s="154" t="s">
        <v>579</v>
      </c>
      <c r="D226" s="155" t="s">
        <v>1531</v>
      </c>
      <c r="E226" s="156">
        <v>74641</v>
      </c>
      <c r="F226" s="156" t="str">
        <f t="shared" si="0"/>
        <v>Hornsey and Wood Green</v>
      </c>
      <c r="G226" s="156">
        <f t="shared" si="1"/>
        <v>1</v>
      </c>
      <c r="H226" s="156">
        <f t="shared" si="2"/>
        <v>1</v>
      </c>
    </row>
    <row r="227" spans="1:8">
      <c r="A227" s="157" t="s">
        <v>966</v>
      </c>
      <c r="B227" s="153">
        <v>77400</v>
      </c>
      <c r="C227" s="154" t="s">
        <v>554</v>
      </c>
      <c r="D227" s="155" t="s">
        <v>285</v>
      </c>
      <c r="E227" s="156">
        <v>77400</v>
      </c>
      <c r="F227" s="156" t="str">
        <f t="shared" si="0"/>
        <v>Horsham</v>
      </c>
      <c r="G227" s="156">
        <f t="shared" si="1"/>
        <v>1</v>
      </c>
      <c r="H227" s="156">
        <f t="shared" si="2"/>
        <v>1</v>
      </c>
    </row>
    <row r="228" spans="1:8">
      <c r="A228" s="157" t="s">
        <v>1541</v>
      </c>
      <c r="B228" s="153">
        <v>67329</v>
      </c>
      <c r="C228" s="154" t="s">
        <v>606</v>
      </c>
      <c r="D228" s="155" t="s">
        <v>1543</v>
      </c>
      <c r="E228" s="156">
        <v>67329</v>
      </c>
      <c r="F228" s="156" t="str">
        <f t="shared" si="0"/>
        <v>Houghton and Sunderland South</v>
      </c>
      <c r="G228" s="156">
        <f t="shared" si="1"/>
        <v>1</v>
      </c>
      <c r="H228" s="156">
        <f t="shared" si="2"/>
        <v>1</v>
      </c>
    </row>
    <row r="229" spans="1:8">
      <c r="A229" s="157" t="s">
        <v>1549</v>
      </c>
      <c r="B229" s="153">
        <v>68545</v>
      </c>
      <c r="C229" s="154" t="s">
        <v>554</v>
      </c>
      <c r="D229" s="155" t="s">
        <v>1551</v>
      </c>
      <c r="E229" s="156">
        <v>68545</v>
      </c>
      <c r="F229" s="156" t="str">
        <f t="shared" si="0"/>
        <v>Hove</v>
      </c>
      <c r="G229" s="156">
        <f t="shared" si="1"/>
        <v>1</v>
      </c>
      <c r="H229" s="156">
        <f t="shared" si="2"/>
        <v>1</v>
      </c>
    </row>
    <row r="230" spans="1:8">
      <c r="A230" s="157" t="s">
        <v>1149</v>
      </c>
      <c r="B230" s="153">
        <v>62400</v>
      </c>
      <c r="C230" s="154" t="s">
        <v>582</v>
      </c>
      <c r="D230" s="155" t="s">
        <v>526</v>
      </c>
      <c r="E230" s="156">
        <v>62400</v>
      </c>
      <c r="F230" s="156" t="str">
        <f t="shared" si="0"/>
        <v>Huddersfield</v>
      </c>
      <c r="G230" s="156">
        <f t="shared" si="1"/>
        <v>1</v>
      </c>
      <c r="H230" s="156">
        <f t="shared" si="2"/>
        <v>1</v>
      </c>
    </row>
    <row r="231" spans="1:8">
      <c r="A231" s="157" t="s">
        <v>695</v>
      </c>
      <c r="B231" s="153">
        <v>81303</v>
      </c>
      <c r="C231" s="154" t="s">
        <v>588</v>
      </c>
      <c r="D231" s="155" t="s">
        <v>1562</v>
      </c>
      <c r="E231" s="156">
        <v>81303</v>
      </c>
      <c r="F231" s="156" t="str">
        <f t="shared" si="0"/>
        <v>Huntingdon</v>
      </c>
      <c r="G231" s="156">
        <f t="shared" si="1"/>
        <v>1</v>
      </c>
      <c r="H231" s="156">
        <f t="shared" si="2"/>
        <v>1</v>
      </c>
    </row>
    <row r="232" spans="1:8">
      <c r="A232" s="157" t="s">
        <v>1566</v>
      </c>
      <c r="B232" s="153">
        <v>68093</v>
      </c>
      <c r="C232" s="154" t="s">
        <v>567</v>
      </c>
      <c r="D232" s="155" t="s">
        <v>1568</v>
      </c>
      <c r="E232" s="156">
        <v>68093</v>
      </c>
      <c r="F232" s="156" t="str">
        <f t="shared" si="0"/>
        <v>Hyndburn</v>
      </c>
      <c r="G232" s="156">
        <f t="shared" si="1"/>
        <v>1</v>
      </c>
      <c r="H232" s="156">
        <f t="shared" si="2"/>
        <v>1</v>
      </c>
    </row>
    <row r="233" spans="1:8">
      <c r="A233" s="157" t="s">
        <v>786</v>
      </c>
      <c r="B233" s="153">
        <v>67980</v>
      </c>
      <c r="C233" s="154" t="s">
        <v>579</v>
      </c>
      <c r="D233" s="155" t="s">
        <v>1573</v>
      </c>
      <c r="E233" s="156">
        <v>67980</v>
      </c>
      <c r="F233" s="156" t="str">
        <f t="shared" si="0"/>
        <v>Ilford North</v>
      </c>
      <c r="G233" s="156">
        <f t="shared" si="1"/>
        <v>1</v>
      </c>
      <c r="H233" s="156">
        <f t="shared" si="2"/>
        <v>1</v>
      </c>
    </row>
    <row r="234" spans="1:8">
      <c r="A234" s="157" t="s">
        <v>1579</v>
      </c>
      <c r="B234" s="153">
        <v>78212</v>
      </c>
      <c r="C234" s="154" t="s">
        <v>579</v>
      </c>
      <c r="D234" s="155" t="s">
        <v>187</v>
      </c>
      <c r="E234" s="156">
        <v>78212</v>
      </c>
      <c r="F234" s="156" t="str">
        <f t="shared" si="0"/>
        <v>Ilford South</v>
      </c>
      <c r="G234" s="156">
        <f t="shared" si="1"/>
        <v>1</v>
      </c>
      <c r="H234" s="156">
        <f t="shared" si="2"/>
        <v>1</v>
      </c>
    </row>
    <row r="235" spans="1:8">
      <c r="A235" s="157" t="s">
        <v>696</v>
      </c>
      <c r="B235" s="153">
        <v>70702</v>
      </c>
      <c r="C235" s="154" t="s">
        <v>588</v>
      </c>
      <c r="D235" s="155" t="s">
        <v>106</v>
      </c>
      <c r="E235" s="156">
        <v>70702</v>
      </c>
      <c r="F235" s="156" t="str">
        <f t="shared" si="0"/>
        <v>Ipswich</v>
      </c>
      <c r="G235" s="156">
        <f t="shared" si="1"/>
        <v>1</v>
      </c>
      <c r="H235" s="156">
        <f t="shared" si="2"/>
        <v>1</v>
      </c>
    </row>
    <row r="236" spans="1:8">
      <c r="A236" s="157" t="s">
        <v>1590</v>
      </c>
      <c r="B236" s="153">
        <v>105448</v>
      </c>
      <c r="C236" s="154" t="s">
        <v>554</v>
      </c>
      <c r="D236" s="155" t="s">
        <v>1592</v>
      </c>
      <c r="E236" s="156">
        <v>105448</v>
      </c>
      <c r="F236" s="156" t="str">
        <f t="shared" si="0"/>
        <v>Isle of Wight</v>
      </c>
      <c r="G236" s="156">
        <f t="shared" si="1"/>
        <v>1</v>
      </c>
      <c r="H236" s="156">
        <f t="shared" si="2"/>
        <v>1</v>
      </c>
    </row>
    <row r="237" spans="1:8">
      <c r="A237" s="157" t="s">
        <v>1597</v>
      </c>
      <c r="B237" s="153">
        <v>69208</v>
      </c>
      <c r="C237" s="154" t="s">
        <v>579</v>
      </c>
      <c r="D237" s="155" t="s">
        <v>1598</v>
      </c>
      <c r="E237" s="156">
        <v>69208</v>
      </c>
      <c r="F237" s="156" t="str">
        <f t="shared" si="0"/>
        <v>Islington North</v>
      </c>
      <c r="G237" s="156">
        <f t="shared" si="1"/>
        <v>1</v>
      </c>
      <c r="H237" s="156">
        <f t="shared" si="2"/>
        <v>1</v>
      </c>
    </row>
    <row r="238" spans="1:8">
      <c r="A238" s="157" t="s">
        <v>1602</v>
      </c>
      <c r="B238" s="153">
        <v>64929</v>
      </c>
      <c r="C238" s="154" t="s">
        <v>579</v>
      </c>
      <c r="D238" s="155" t="s">
        <v>189</v>
      </c>
      <c r="E238" s="156">
        <v>64929</v>
      </c>
      <c r="F238" s="156" t="str">
        <f t="shared" si="0"/>
        <v>Islington South and Finsbury</v>
      </c>
      <c r="G238" s="156">
        <f t="shared" si="1"/>
        <v>1</v>
      </c>
      <c r="H238" s="156">
        <f t="shared" si="2"/>
        <v>1</v>
      </c>
    </row>
    <row r="239" spans="1:8">
      <c r="A239" s="157" t="s">
        <v>833</v>
      </c>
      <c r="B239" s="153">
        <v>64212</v>
      </c>
      <c r="C239" s="154" t="s">
        <v>606</v>
      </c>
      <c r="D239" s="155" t="s">
        <v>229</v>
      </c>
      <c r="E239" s="156">
        <v>64212</v>
      </c>
      <c r="F239" s="156" t="str">
        <f t="shared" si="0"/>
        <v>Jarrow</v>
      </c>
      <c r="G239" s="156">
        <f t="shared" si="1"/>
        <v>1</v>
      </c>
      <c r="H239" s="156">
        <f t="shared" si="2"/>
        <v>1</v>
      </c>
    </row>
    <row r="240" spans="1:8">
      <c r="A240" s="157" t="s">
        <v>1150</v>
      </c>
      <c r="B240" s="153">
        <v>67409</v>
      </c>
      <c r="C240" s="154" t="s">
        <v>582</v>
      </c>
      <c r="D240" s="155" t="s">
        <v>527</v>
      </c>
      <c r="E240" s="156">
        <v>67409</v>
      </c>
      <c r="F240" s="156" t="str">
        <f t="shared" si="0"/>
        <v>Keighley</v>
      </c>
      <c r="G240" s="156">
        <f t="shared" si="1"/>
        <v>1</v>
      </c>
      <c r="H240" s="156">
        <f t="shared" si="2"/>
        <v>1</v>
      </c>
    </row>
    <row r="241" spans="1:8">
      <c r="A241" s="157" t="s">
        <v>1619</v>
      </c>
      <c r="B241" s="153">
        <v>62992</v>
      </c>
      <c r="C241" s="154" t="s">
        <v>564</v>
      </c>
      <c r="D241" s="155" t="s">
        <v>1621</v>
      </c>
      <c r="E241" s="156">
        <v>62992</v>
      </c>
      <c r="F241" s="156" t="str">
        <f t="shared" si="0"/>
        <v>Kenilworth and Southam</v>
      </c>
      <c r="G241" s="156">
        <f t="shared" si="1"/>
        <v>1</v>
      </c>
      <c r="H241" s="156">
        <f t="shared" si="2"/>
        <v>1</v>
      </c>
    </row>
    <row r="242" spans="1:8">
      <c r="A242" s="157" t="s">
        <v>1626</v>
      </c>
      <c r="B242" s="153">
        <v>55432</v>
      </c>
      <c r="C242" s="154" t="s">
        <v>579</v>
      </c>
      <c r="D242" s="155" t="s">
        <v>1628</v>
      </c>
      <c r="E242" s="156">
        <v>55432</v>
      </c>
      <c r="F242" s="156" t="str">
        <f t="shared" si="0"/>
        <v>Kensington</v>
      </c>
      <c r="G242" s="156">
        <f t="shared" si="1"/>
        <v>1</v>
      </c>
      <c r="H242" s="156">
        <f t="shared" si="2"/>
        <v>1</v>
      </c>
    </row>
    <row r="243" spans="1:8">
      <c r="A243" s="157" t="s">
        <v>638</v>
      </c>
      <c r="B243" s="153">
        <v>68279</v>
      </c>
      <c r="C243" s="154" t="s">
        <v>570</v>
      </c>
      <c r="D243" s="155" t="s">
        <v>51</v>
      </c>
      <c r="E243" s="156">
        <v>68279</v>
      </c>
      <c r="F243" s="156" t="str">
        <f t="shared" si="0"/>
        <v>Kettering</v>
      </c>
      <c r="G243" s="156">
        <f t="shared" si="1"/>
        <v>1</v>
      </c>
      <c r="H243" s="156">
        <f t="shared" si="2"/>
        <v>1</v>
      </c>
    </row>
    <row r="244" spans="1:8">
      <c r="A244" s="157" t="s">
        <v>791</v>
      </c>
      <c r="B244" s="153">
        <v>77995</v>
      </c>
      <c r="C244" s="154" t="s">
        <v>579</v>
      </c>
      <c r="D244" s="155" t="s">
        <v>191</v>
      </c>
      <c r="E244" s="156">
        <v>77995</v>
      </c>
      <c r="F244" s="156" t="str">
        <f t="shared" si="0"/>
        <v>Kingston and Surbiton</v>
      </c>
      <c r="G244" s="156">
        <f t="shared" si="1"/>
        <v>1</v>
      </c>
      <c r="H244" s="156">
        <f t="shared" si="2"/>
        <v>1</v>
      </c>
    </row>
    <row r="245" spans="1:8">
      <c r="A245" s="157" t="s">
        <v>1152</v>
      </c>
      <c r="B245" s="153">
        <v>64970</v>
      </c>
      <c r="C245" s="154" t="s">
        <v>582</v>
      </c>
      <c r="D245" s="155" t="s">
        <v>528</v>
      </c>
      <c r="E245" s="156">
        <v>64970</v>
      </c>
      <c r="F245" s="156" t="str">
        <f t="shared" si="0"/>
        <v>Kingston upon Hull East</v>
      </c>
      <c r="G245" s="156">
        <f t="shared" si="1"/>
        <v>1</v>
      </c>
      <c r="H245" s="156">
        <f t="shared" si="2"/>
        <v>1</v>
      </c>
    </row>
    <row r="246" spans="1:8">
      <c r="A246" s="157" t="s">
        <v>1652</v>
      </c>
      <c r="B246" s="153">
        <v>63112</v>
      </c>
      <c r="C246" s="154" t="s">
        <v>582</v>
      </c>
      <c r="D246" s="155" t="s">
        <v>529</v>
      </c>
      <c r="E246" s="156">
        <v>63112</v>
      </c>
      <c r="F246" s="156" t="str">
        <f t="shared" si="0"/>
        <v>Kingston upon Hull North</v>
      </c>
      <c r="G246" s="156">
        <f t="shared" si="1"/>
        <v>1</v>
      </c>
      <c r="H246" s="156">
        <f t="shared" si="2"/>
        <v>1</v>
      </c>
    </row>
    <row r="247" spans="1:8">
      <c r="A247" s="157" t="s">
        <v>1659</v>
      </c>
      <c r="B247" s="153">
        <v>58283</v>
      </c>
      <c r="C247" s="154" t="s">
        <v>582</v>
      </c>
      <c r="D247" s="155" t="s">
        <v>1661</v>
      </c>
      <c r="E247" s="156">
        <v>58283</v>
      </c>
      <c r="F247" s="156" t="str">
        <f t="shared" si="0"/>
        <v>Kingston upon Hull West and Hessle</v>
      </c>
      <c r="G247" s="156">
        <f t="shared" si="1"/>
        <v>1</v>
      </c>
      <c r="H247" s="156">
        <f t="shared" si="2"/>
        <v>1</v>
      </c>
    </row>
    <row r="248" spans="1:8">
      <c r="A248" s="157" t="s">
        <v>1037</v>
      </c>
      <c r="B248" s="153">
        <v>67569</v>
      </c>
      <c r="C248" s="154" t="s">
        <v>593</v>
      </c>
      <c r="D248" s="155" t="s">
        <v>1667</v>
      </c>
      <c r="E248" s="156">
        <v>67569</v>
      </c>
      <c r="F248" s="156" t="str">
        <f t="shared" si="0"/>
        <v>Kingswood</v>
      </c>
      <c r="G248" s="156">
        <f t="shared" si="1"/>
        <v>1</v>
      </c>
      <c r="H248" s="156">
        <f t="shared" si="2"/>
        <v>1</v>
      </c>
    </row>
    <row r="249" spans="1:8">
      <c r="A249" s="157" t="s">
        <v>879</v>
      </c>
      <c r="B249" s="153">
        <v>77916</v>
      </c>
      <c r="C249" s="154" t="s">
        <v>567</v>
      </c>
      <c r="D249" s="155" t="s">
        <v>383</v>
      </c>
      <c r="E249" s="156">
        <v>77916</v>
      </c>
      <c r="F249" s="156" t="str">
        <f t="shared" si="0"/>
        <v>Knowsley</v>
      </c>
      <c r="G249" s="156">
        <f t="shared" si="1"/>
        <v>1</v>
      </c>
      <c r="H249" s="156">
        <f t="shared" si="2"/>
        <v>1</v>
      </c>
    </row>
    <row r="250" spans="1:8">
      <c r="A250" s="157" t="s">
        <v>1682</v>
      </c>
      <c r="B250" s="153">
        <v>58789</v>
      </c>
      <c r="C250" s="154" t="s">
        <v>567</v>
      </c>
      <c r="D250" s="155" t="s">
        <v>1684</v>
      </c>
      <c r="E250" s="156">
        <v>58789</v>
      </c>
      <c r="F250" s="156" t="str">
        <f t="shared" si="0"/>
        <v>Lancaster and Fleetwood</v>
      </c>
      <c r="G250" s="156">
        <f t="shared" si="1"/>
        <v>1</v>
      </c>
      <c r="H250" s="156">
        <f t="shared" si="2"/>
        <v>1</v>
      </c>
    </row>
    <row r="251" spans="1:8">
      <c r="A251" s="157" t="s">
        <v>1154</v>
      </c>
      <c r="B251" s="153">
        <v>73767</v>
      </c>
      <c r="C251" s="154" t="s">
        <v>582</v>
      </c>
      <c r="D251" s="155" t="s">
        <v>531</v>
      </c>
      <c r="E251" s="156">
        <v>73767</v>
      </c>
      <c r="F251" s="156" t="str">
        <f t="shared" si="0"/>
        <v>Leeds Central</v>
      </c>
      <c r="G251" s="156">
        <f t="shared" si="1"/>
        <v>1</v>
      </c>
      <c r="H251" s="156">
        <f t="shared" si="2"/>
        <v>1</v>
      </c>
    </row>
    <row r="252" spans="1:8">
      <c r="A252" s="157" t="s">
        <v>1155</v>
      </c>
      <c r="B252" s="153">
        <v>62608</v>
      </c>
      <c r="C252" s="154" t="s">
        <v>582</v>
      </c>
      <c r="D252" s="155" t="s">
        <v>532</v>
      </c>
      <c r="E252" s="156">
        <v>62608</v>
      </c>
      <c r="F252" s="156" t="str">
        <f t="shared" si="0"/>
        <v>Leeds East</v>
      </c>
      <c r="G252" s="156">
        <f t="shared" si="1"/>
        <v>1</v>
      </c>
      <c r="H252" s="156">
        <f t="shared" si="2"/>
        <v>1</v>
      </c>
    </row>
    <row r="253" spans="1:8">
      <c r="A253" s="152" t="s">
        <v>1156</v>
      </c>
      <c r="B253" s="153">
        <v>65935</v>
      </c>
      <c r="C253" s="154" t="s">
        <v>582</v>
      </c>
      <c r="D253" s="155" t="s">
        <v>533</v>
      </c>
      <c r="E253" s="156">
        <v>65935</v>
      </c>
      <c r="F253" s="156" t="str">
        <f t="shared" si="0"/>
        <v>Leeds North East</v>
      </c>
      <c r="G253" s="156">
        <f t="shared" si="1"/>
        <v>1</v>
      </c>
      <c r="H253" s="156">
        <f t="shared" si="2"/>
        <v>1</v>
      </c>
    </row>
    <row r="254" spans="1:8">
      <c r="A254" s="152" t="s">
        <v>1157</v>
      </c>
      <c r="B254" s="153">
        <v>55650</v>
      </c>
      <c r="C254" s="154" t="s">
        <v>582</v>
      </c>
      <c r="D254" s="155" t="s">
        <v>535</v>
      </c>
      <c r="E254" s="156">
        <v>55650</v>
      </c>
      <c r="F254" s="156" t="str">
        <f t="shared" si="0"/>
        <v>Leeds North West</v>
      </c>
      <c r="G254" s="156">
        <f t="shared" si="1"/>
        <v>1</v>
      </c>
      <c r="H254" s="156">
        <f t="shared" si="2"/>
        <v>1</v>
      </c>
    </row>
    <row r="255" spans="1:8">
      <c r="A255" s="157" t="s">
        <v>1711</v>
      </c>
      <c r="B255" s="153">
        <v>61508</v>
      </c>
      <c r="C255" s="154" t="s">
        <v>582</v>
      </c>
      <c r="D255" s="155" t="s">
        <v>1713</v>
      </c>
      <c r="E255" s="156">
        <v>61508</v>
      </c>
      <c r="F255" s="156" t="str">
        <f t="shared" si="0"/>
        <v>Leeds West</v>
      </c>
      <c r="G255" s="156">
        <f t="shared" si="1"/>
        <v>1</v>
      </c>
      <c r="H255" s="156">
        <f t="shared" si="2"/>
        <v>1</v>
      </c>
    </row>
    <row r="256" spans="1:8">
      <c r="A256" s="157" t="s">
        <v>639</v>
      </c>
      <c r="B256" s="153">
        <v>75755</v>
      </c>
      <c r="C256" s="154" t="s">
        <v>570</v>
      </c>
      <c r="D256" s="155" t="s">
        <v>53</v>
      </c>
      <c r="E256" s="156">
        <v>75755</v>
      </c>
      <c r="F256" s="156" t="str">
        <f t="shared" si="0"/>
        <v>Leicester East</v>
      </c>
      <c r="G256" s="156">
        <f t="shared" si="1"/>
        <v>1</v>
      </c>
      <c r="H256" s="156">
        <f t="shared" si="2"/>
        <v>1</v>
      </c>
    </row>
    <row r="257" spans="1:8">
      <c r="A257" s="157" t="s">
        <v>640</v>
      </c>
      <c r="B257" s="153">
        <v>72227</v>
      </c>
      <c r="C257" s="154" t="s">
        <v>570</v>
      </c>
      <c r="D257" s="155" t="s">
        <v>54</v>
      </c>
      <c r="E257" s="156">
        <v>72227</v>
      </c>
      <c r="F257" s="156" t="str">
        <f t="shared" si="0"/>
        <v>Leicester South</v>
      </c>
      <c r="G257" s="156">
        <f t="shared" si="1"/>
        <v>1</v>
      </c>
      <c r="H257" s="156">
        <f t="shared" si="2"/>
        <v>1</v>
      </c>
    </row>
    <row r="258" spans="1:8">
      <c r="A258" s="157" t="s">
        <v>642</v>
      </c>
      <c r="B258" s="153">
        <v>62793</v>
      </c>
      <c r="C258" s="154" t="s">
        <v>570</v>
      </c>
      <c r="D258" s="155" t="s">
        <v>55</v>
      </c>
      <c r="E258" s="156">
        <v>62793</v>
      </c>
      <c r="F258" s="156" t="str">
        <f t="shared" si="0"/>
        <v>Leicester West</v>
      </c>
      <c r="G258" s="156">
        <f t="shared" si="1"/>
        <v>1</v>
      </c>
      <c r="H258" s="156">
        <f t="shared" si="2"/>
        <v>1</v>
      </c>
    </row>
    <row r="259" spans="1:8">
      <c r="A259" s="157" t="s">
        <v>881</v>
      </c>
      <c r="B259" s="153">
        <v>73070</v>
      </c>
      <c r="C259" s="154" t="s">
        <v>567</v>
      </c>
      <c r="D259" s="155" t="s">
        <v>386</v>
      </c>
      <c r="E259" s="156">
        <v>73070</v>
      </c>
      <c r="F259" s="156" t="str">
        <f t="shared" si="0"/>
        <v>Leigh</v>
      </c>
      <c r="G259" s="156">
        <f t="shared" si="1"/>
        <v>1</v>
      </c>
      <c r="H259" s="156">
        <f t="shared" si="2"/>
        <v>1</v>
      </c>
    </row>
    <row r="260" spans="1:8">
      <c r="A260" s="157" t="s">
        <v>1742</v>
      </c>
      <c r="B260" s="153">
        <v>65707</v>
      </c>
      <c r="C260" s="154" t="s">
        <v>554</v>
      </c>
      <c r="D260" s="155" t="s">
        <v>1744</v>
      </c>
      <c r="E260" s="156">
        <v>65707</v>
      </c>
      <c r="F260" s="156" t="str">
        <f t="shared" si="0"/>
        <v>Lewes</v>
      </c>
      <c r="G260" s="156">
        <f t="shared" si="1"/>
        <v>1</v>
      </c>
      <c r="H260" s="156">
        <f t="shared" si="2"/>
        <v>1</v>
      </c>
    </row>
    <row r="261" spans="1:8">
      <c r="A261" s="157" t="s">
        <v>1745</v>
      </c>
      <c r="B261" s="153">
        <v>62366</v>
      </c>
      <c r="C261" s="154" t="s">
        <v>579</v>
      </c>
      <c r="D261" s="155" t="s">
        <v>1747</v>
      </c>
      <c r="E261" s="156">
        <v>62366</v>
      </c>
      <c r="F261" s="156" t="str">
        <f t="shared" si="0"/>
        <v>Lewisham East</v>
      </c>
      <c r="G261" s="156">
        <f t="shared" si="1"/>
        <v>1</v>
      </c>
      <c r="H261" s="156">
        <f t="shared" si="2"/>
        <v>1</v>
      </c>
    </row>
    <row r="262" spans="1:8">
      <c r="A262" s="157" t="s">
        <v>1752</v>
      </c>
      <c r="B262" s="153">
        <v>67653</v>
      </c>
      <c r="C262" s="154" t="s">
        <v>579</v>
      </c>
      <c r="D262" s="155" t="s">
        <v>1754</v>
      </c>
      <c r="E262" s="156">
        <v>67653</v>
      </c>
      <c r="F262" s="156" t="str">
        <f t="shared" si="0"/>
        <v>Lewisham West and Penge</v>
      </c>
      <c r="G262" s="156">
        <f t="shared" si="1"/>
        <v>1</v>
      </c>
      <c r="H262" s="156">
        <f t="shared" si="2"/>
        <v>1</v>
      </c>
    </row>
    <row r="263" spans="1:8">
      <c r="A263" s="157" t="s">
        <v>1758</v>
      </c>
      <c r="B263" s="153">
        <v>67166</v>
      </c>
      <c r="C263" s="154" t="s">
        <v>579</v>
      </c>
      <c r="D263" s="155" t="s">
        <v>1760</v>
      </c>
      <c r="E263" s="156">
        <v>67166</v>
      </c>
      <c r="F263" s="156" t="str">
        <f t="shared" si="0"/>
        <v>Lewisham, Deptford</v>
      </c>
      <c r="G263" s="156">
        <f t="shared" si="1"/>
        <v>1</v>
      </c>
      <c r="H263" s="156">
        <f t="shared" si="2"/>
        <v>1</v>
      </c>
    </row>
    <row r="264" spans="1:8">
      <c r="A264" s="157" t="s">
        <v>1763</v>
      </c>
      <c r="B264" s="153">
        <v>60150</v>
      </c>
      <c r="C264" s="154" t="s">
        <v>579</v>
      </c>
      <c r="D264" s="155" t="s">
        <v>1765</v>
      </c>
      <c r="E264" s="156">
        <v>60150</v>
      </c>
      <c r="F264" s="156" t="str">
        <f t="shared" si="0"/>
        <v>Leyton and Wanstead</v>
      </c>
      <c r="G264" s="156">
        <f t="shared" si="1"/>
        <v>1</v>
      </c>
      <c r="H264" s="156">
        <f t="shared" si="2"/>
        <v>1</v>
      </c>
    </row>
    <row r="265" spans="1:8">
      <c r="A265" s="157" t="s">
        <v>1097</v>
      </c>
      <c r="B265" s="153">
        <v>72038</v>
      </c>
      <c r="C265" s="154" t="s">
        <v>564</v>
      </c>
      <c r="D265" s="155" t="s">
        <v>472</v>
      </c>
      <c r="E265" s="156">
        <v>72038</v>
      </c>
      <c r="F265" s="156" t="str">
        <f t="shared" si="0"/>
        <v>Lichfield</v>
      </c>
      <c r="G265" s="156">
        <f t="shared" si="1"/>
        <v>1</v>
      </c>
      <c r="H265" s="156">
        <f t="shared" si="2"/>
        <v>1</v>
      </c>
    </row>
    <row r="266" spans="1:8">
      <c r="A266" s="157" t="s">
        <v>643</v>
      </c>
      <c r="B266" s="153">
        <v>67115</v>
      </c>
      <c r="C266" s="154" t="s">
        <v>570</v>
      </c>
      <c r="D266" s="155" t="s">
        <v>1774</v>
      </c>
      <c r="E266" s="156">
        <v>67115</v>
      </c>
      <c r="F266" s="156" t="str">
        <f t="shared" si="0"/>
        <v>Lincoln</v>
      </c>
      <c r="G266" s="156">
        <f t="shared" si="1"/>
        <v>1</v>
      </c>
      <c r="H266" s="156">
        <f t="shared" si="2"/>
        <v>1</v>
      </c>
    </row>
    <row r="267" spans="1:8">
      <c r="A267" s="157" t="s">
        <v>1776</v>
      </c>
      <c r="B267" s="153">
        <v>67054</v>
      </c>
      <c r="C267" s="154" t="s">
        <v>567</v>
      </c>
      <c r="D267" s="155" t="s">
        <v>1777</v>
      </c>
      <c r="E267" s="156">
        <v>67054</v>
      </c>
      <c r="F267" s="156" t="str">
        <f t="shared" si="0"/>
        <v>Liverpool, Riverside</v>
      </c>
      <c r="G267" s="156">
        <f t="shared" si="1"/>
        <v>1</v>
      </c>
      <c r="H267" s="156">
        <f t="shared" si="2"/>
        <v>1</v>
      </c>
    </row>
    <row r="268" spans="1:8">
      <c r="A268" s="157" t="s">
        <v>1778</v>
      </c>
      <c r="B268" s="153">
        <v>59917</v>
      </c>
      <c r="C268" s="154" t="s">
        <v>567</v>
      </c>
      <c r="D268" s="155" t="s">
        <v>1779</v>
      </c>
      <c r="E268" s="156">
        <v>59917</v>
      </c>
      <c r="F268" s="156" t="str">
        <f t="shared" si="0"/>
        <v>Liverpool, Walton</v>
      </c>
      <c r="G268" s="156">
        <f t="shared" si="1"/>
        <v>1</v>
      </c>
      <c r="H268" s="156">
        <f t="shared" si="2"/>
        <v>1</v>
      </c>
    </row>
    <row r="269" spans="1:8">
      <c r="A269" s="157" t="s">
        <v>1784</v>
      </c>
      <c r="B269" s="153">
        <v>58601</v>
      </c>
      <c r="C269" s="154" t="s">
        <v>567</v>
      </c>
      <c r="D269" s="155" t="s">
        <v>1786</v>
      </c>
      <c r="E269" s="156">
        <v>58601</v>
      </c>
      <c r="F269" s="156" t="str">
        <f t="shared" si="0"/>
        <v>Liverpool, Wavertree</v>
      </c>
      <c r="G269" s="156">
        <f t="shared" si="1"/>
        <v>1</v>
      </c>
      <c r="H269" s="156">
        <f t="shared" si="2"/>
        <v>1</v>
      </c>
    </row>
    <row r="270" spans="1:8">
      <c r="A270" s="157" t="s">
        <v>1790</v>
      </c>
      <c r="B270" s="153">
        <v>62153</v>
      </c>
      <c r="C270" s="154" t="s">
        <v>567</v>
      </c>
      <c r="D270" s="155" t="s">
        <v>1791</v>
      </c>
      <c r="E270" s="156">
        <v>62153</v>
      </c>
      <c r="F270" s="156" t="str">
        <f t="shared" si="0"/>
        <v>Liverpool, West Derby</v>
      </c>
      <c r="G270" s="156">
        <f t="shared" si="1"/>
        <v>1</v>
      </c>
      <c r="H270" s="156">
        <f t="shared" si="2"/>
        <v>1</v>
      </c>
    </row>
    <row r="271" spans="1:8">
      <c r="A271" s="157" t="s">
        <v>1795</v>
      </c>
      <c r="B271" s="153">
        <v>74069</v>
      </c>
      <c r="C271" s="154" t="s">
        <v>570</v>
      </c>
      <c r="D271" s="155" t="s">
        <v>1796</v>
      </c>
      <c r="E271" s="156">
        <v>74069</v>
      </c>
      <c r="F271" s="156" t="str">
        <f t="shared" si="0"/>
        <v>Loughborough</v>
      </c>
      <c r="G271" s="156">
        <f t="shared" si="1"/>
        <v>1</v>
      </c>
      <c r="H271" s="156">
        <f t="shared" si="2"/>
        <v>1</v>
      </c>
    </row>
    <row r="272" spans="1:8">
      <c r="A272" s="157" t="s">
        <v>645</v>
      </c>
      <c r="B272" s="153">
        <v>74617</v>
      </c>
      <c r="C272" s="154" t="s">
        <v>570</v>
      </c>
      <c r="D272" s="155" t="s">
        <v>59</v>
      </c>
      <c r="E272" s="156">
        <v>74617</v>
      </c>
      <c r="F272" s="156" t="str">
        <f t="shared" si="0"/>
        <v>Louth and Horncastle</v>
      </c>
      <c r="G272" s="156">
        <f t="shared" si="1"/>
        <v>1</v>
      </c>
      <c r="H272" s="156">
        <f t="shared" si="2"/>
        <v>1</v>
      </c>
    </row>
    <row r="273" spans="1:8">
      <c r="A273" s="157" t="s">
        <v>1802</v>
      </c>
      <c r="B273" s="153">
        <v>65787</v>
      </c>
      <c r="C273" s="154" t="s">
        <v>564</v>
      </c>
      <c r="D273" s="155" t="s">
        <v>1804</v>
      </c>
      <c r="E273" s="156">
        <v>65787</v>
      </c>
      <c r="F273" s="156" t="str">
        <f t="shared" si="0"/>
        <v>Ludlow</v>
      </c>
      <c r="G273" s="156">
        <f t="shared" si="1"/>
        <v>1</v>
      </c>
      <c r="H273" s="156">
        <f t="shared" si="2"/>
        <v>1</v>
      </c>
    </row>
    <row r="274" spans="1:8">
      <c r="A274" s="157" t="s">
        <v>1809</v>
      </c>
      <c r="B274" s="153">
        <v>64552</v>
      </c>
      <c r="C274" s="154" t="s">
        <v>588</v>
      </c>
      <c r="D274" s="155" t="s">
        <v>1811</v>
      </c>
      <c r="E274" s="156">
        <v>64552</v>
      </c>
      <c r="F274" s="156" t="str">
        <f t="shared" si="0"/>
        <v>Luton North</v>
      </c>
      <c r="G274" s="156">
        <f t="shared" si="1"/>
        <v>1</v>
      </c>
      <c r="H274" s="156">
        <f t="shared" si="2"/>
        <v>1</v>
      </c>
    </row>
    <row r="275" spans="1:8">
      <c r="A275" s="157" t="s">
        <v>699</v>
      </c>
      <c r="B275" s="153">
        <v>64136</v>
      </c>
      <c r="C275" s="154" t="s">
        <v>588</v>
      </c>
      <c r="D275" s="155" t="s">
        <v>109</v>
      </c>
      <c r="E275" s="156">
        <v>64136</v>
      </c>
      <c r="F275" s="156" t="str">
        <f t="shared" si="0"/>
        <v>Luton South</v>
      </c>
      <c r="G275" s="156">
        <f t="shared" si="1"/>
        <v>1</v>
      </c>
      <c r="H275" s="156">
        <f t="shared" si="2"/>
        <v>1</v>
      </c>
    </row>
    <row r="276" spans="1:8">
      <c r="A276" s="157" t="s">
        <v>886</v>
      </c>
      <c r="B276" s="153">
        <v>69582</v>
      </c>
      <c r="C276" s="154" t="s">
        <v>567</v>
      </c>
      <c r="D276" s="155" t="s">
        <v>395</v>
      </c>
      <c r="E276" s="156">
        <v>69582</v>
      </c>
      <c r="F276" s="156" t="str">
        <f t="shared" si="0"/>
        <v>Macclesfield</v>
      </c>
      <c r="G276" s="156">
        <f t="shared" si="1"/>
        <v>1</v>
      </c>
      <c r="H276" s="156">
        <f t="shared" si="2"/>
        <v>1</v>
      </c>
    </row>
    <row r="277" spans="1:8">
      <c r="A277" s="157" t="s">
        <v>970</v>
      </c>
      <c r="B277" s="153">
        <v>71834</v>
      </c>
      <c r="C277" s="154" t="s">
        <v>554</v>
      </c>
      <c r="D277" s="155" t="s">
        <v>290</v>
      </c>
      <c r="E277" s="156">
        <v>71834</v>
      </c>
      <c r="F277" s="156" t="str">
        <f t="shared" si="0"/>
        <v>Maidenhead</v>
      </c>
      <c r="G277" s="156">
        <f t="shared" si="1"/>
        <v>1</v>
      </c>
      <c r="H277" s="156">
        <f t="shared" si="2"/>
        <v>1</v>
      </c>
    </row>
    <row r="278" spans="1:8">
      <c r="A278" s="157" t="s">
        <v>1817</v>
      </c>
      <c r="B278" s="153">
        <v>68787</v>
      </c>
      <c r="C278" s="154" t="s">
        <v>554</v>
      </c>
      <c r="D278" s="155" t="s">
        <v>1818</v>
      </c>
      <c r="E278" s="156">
        <v>68787</v>
      </c>
      <c r="F278" s="156" t="str">
        <f t="shared" si="0"/>
        <v>Maidstone and The Weald</v>
      </c>
      <c r="G278" s="156">
        <f t="shared" si="1"/>
        <v>1</v>
      </c>
      <c r="H278" s="156">
        <f t="shared" si="2"/>
        <v>1</v>
      </c>
    </row>
    <row r="279" spans="1:8">
      <c r="A279" s="157" t="s">
        <v>888</v>
      </c>
      <c r="B279" s="153">
        <v>71857</v>
      </c>
      <c r="C279" s="154" t="s">
        <v>567</v>
      </c>
      <c r="D279" s="155" t="s">
        <v>396</v>
      </c>
      <c r="E279" s="156">
        <v>71857</v>
      </c>
      <c r="F279" s="156" t="str">
        <f t="shared" si="0"/>
        <v>Makerfield</v>
      </c>
      <c r="G279" s="156">
        <f t="shared" si="1"/>
        <v>1</v>
      </c>
      <c r="H279" s="156">
        <f t="shared" si="2"/>
        <v>1</v>
      </c>
    </row>
    <row r="280" spans="1:8">
      <c r="A280" s="157" t="s">
        <v>1819</v>
      </c>
      <c r="B280" s="153">
        <v>68924</v>
      </c>
      <c r="C280" s="154" t="s">
        <v>588</v>
      </c>
      <c r="D280" s="155" t="s">
        <v>1820</v>
      </c>
      <c r="E280" s="156">
        <v>68924</v>
      </c>
      <c r="F280" s="156" t="str">
        <f t="shared" si="0"/>
        <v>Maldon</v>
      </c>
      <c r="G280" s="156">
        <f t="shared" si="1"/>
        <v>1</v>
      </c>
      <c r="H280" s="156">
        <f t="shared" si="2"/>
        <v>1</v>
      </c>
    </row>
    <row r="281" spans="1:8">
      <c r="A281" s="157" t="s">
        <v>890</v>
      </c>
      <c r="B281" s="153">
        <v>87339</v>
      </c>
      <c r="C281" s="154" t="s">
        <v>567</v>
      </c>
      <c r="D281" s="155" t="s">
        <v>1821</v>
      </c>
      <c r="E281" s="156">
        <v>87339</v>
      </c>
      <c r="F281" s="156" t="str">
        <f t="shared" si="0"/>
        <v>Manchester Central</v>
      </c>
      <c r="G281" s="156">
        <f t="shared" si="1"/>
        <v>1</v>
      </c>
      <c r="H281" s="156">
        <f t="shared" si="2"/>
        <v>1</v>
      </c>
    </row>
    <row r="282" spans="1:8">
      <c r="A282" s="157" t="s">
        <v>1822</v>
      </c>
      <c r="B282" s="153">
        <v>74227</v>
      </c>
      <c r="C282" s="154" t="s">
        <v>567</v>
      </c>
      <c r="D282" s="155" t="s">
        <v>1823</v>
      </c>
      <c r="E282" s="156">
        <v>74227</v>
      </c>
      <c r="F282" s="156" t="str">
        <f t="shared" si="0"/>
        <v>Manchester, Gorton</v>
      </c>
      <c r="G282" s="156">
        <f t="shared" si="1"/>
        <v>1</v>
      </c>
      <c r="H282" s="156">
        <f t="shared" si="2"/>
        <v>1</v>
      </c>
    </row>
    <row r="283" spans="1:8">
      <c r="A283" s="157" t="s">
        <v>1824</v>
      </c>
      <c r="B283" s="153">
        <v>74616</v>
      </c>
      <c r="C283" s="154" t="s">
        <v>567</v>
      </c>
      <c r="D283" s="155" t="s">
        <v>1825</v>
      </c>
      <c r="E283" s="156">
        <v>74616</v>
      </c>
      <c r="F283" s="156" t="str">
        <f t="shared" si="0"/>
        <v>Manchester, Withington</v>
      </c>
      <c r="G283" s="156">
        <f t="shared" si="1"/>
        <v>1</v>
      </c>
      <c r="H283" s="156">
        <f t="shared" si="2"/>
        <v>1</v>
      </c>
    </row>
    <row r="284" spans="1:8">
      <c r="A284" s="157" t="s">
        <v>647</v>
      </c>
      <c r="B284" s="153">
        <v>74066</v>
      </c>
      <c r="C284" s="154" t="s">
        <v>570</v>
      </c>
      <c r="D284" s="155" t="s">
        <v>60</v>
      </c>
      <c r="E284" s="156">
        <v>74066</v>
      </c>
      <c r="F284" s="156" t="str">
        <f t="shared" si="0"/>
        <v>Mansfield</v>
      </c>
      <c r="G284" s="156">
        <f t="shared" si="1"/>
        <v>1</v>
      </c>
      <c r="H284" s="156">
        <f t="shared" si="2"/>
        <v>1</v>
      </c>
    </row>
    <row r="285" spans="1:8">
      <c r="A285" s="157" t="s">
        <v>1826</v>
      </c>
      <c r="B285" s="153">
        <v>71131</v>
      </c>
      <c r="C285" s="154" t="s">
        <v>554</v>
      </c>
      <c r="D285" s="155" t="s">
        <v>1827</v>
      </c>
      <c r="E285" s="156">
        <v>71131</v>
      </c>
      <c r="F285" s="156" t="str">
        <f t="shared" si="0"/>
        <v>Meon Valley</v>
      </c>
      <c r="G285" s="156">
        <f t="shared" si="1"/>
        <v>1</v>
      </c>
      <c r="H285" s="156">
        <f t="shared" si="2"/>
        <v>1</v>
      </c>
    </row>
    <row r="286" spans="1:8">
      <c r="A286" s="157" t="s">
        <v>1828</v>
      </c>
      <c r="B286" s="153">
        <v>78752</v>
      </c>
      <c r="C286" s="154" t="s">
        <v>564</v>
      </c>
      <c r="D286" s="155" t="s">
        <v>475</v>
      </c>
      <c r="E286" s="156">
        <v>78752</v>
      </c>
      <c r="F286" s="156" t="str">
        <f t="shared" si="0"/>
        <v>Meriden</v>
      </c>
      <c r="G286" s="156">
        <f t="shared" si="1"/>
        <v>1</v>
      </c>
      <c r="H286" s="156">
        <f t="shared" si="2"/>
        <v>1</v>
      </c>
    </row>
    <row r="287" spans="1:8">
      <c r="A287" s="157" t="s">
        <v>701</v>
      </c>
      <c r="B287" s="153">
        <v>80069</v>
      </c>
      <c r="C287" s="154" t="s">
        <v>588</v>
      </c>
      <c r="D287" s="155" t="s">
        <v>110</v>
      </c>
      <c r="E287" s="156">
        <v>80069</v>
      </c>
      <c r="F287" s="156" t="str">
        <f t="shared" si="0"/>
        <v>Mid Bedfordshire</v>
      </c>
      <c r="G287" s="156">
        <f t="shared" si="1"/>
        <v>1</v>
      </c>
      <c r="H287" s="156">
        <f t="shared" si="2"/>
        <v>1</v>
      </c>
    </row>
    <row r="288" spans="1:8">
      <c r="A288" s="157" t="s">
        <v>1829</v>
      </c>
      <c r="B288" s="153">
        <v>65959</v>
      </c>
      <c r="C288" s="154" t="s">
        <v>570</v>
      </c>
      <c r="D288" s="155" t="s">
        <v>1830</v>
      </c>
      <c r="E288" s="156">
        <v>65959</v>
      </c>
      <c r="F288" s="156" t="str">
        <f t="shared" si="0"/>
        <v>Mid Derbyshire</v>
      </c>
      <c r="G288" s="156">
        <f t="shared" si="1"/>
        <v>1</v>
      </c>
      <c r="H288" s="156">
        <f t="shared" si="2"/>
        <v>1</v>
      </c>
    </row>
    <row r="289" spans="1:8">
      <c r="A289" s="157" t="s">
        <v>1831</v>
      </c>
      <c r="B289" s="153">
        <v>62503</v>
      </c>
      <c r="C289" s="154" t="s">
        <v>593</v>
      </c>
      <c r="D289" s="155" t="s">
        <v>1832</v>
      </c>
      <c r="E289" s="156">
        <v>62503</v>
      </c>
      <c r="F289" s="156" t="str">
        <f t="shared" si="0"/>
        <v>Mid Dorset and North Poole</v>
      </c>
      <c r="G289" s="156">
        <f t="shared" si="1"/>
        <v>1</v>
      </c>
      <c r="H289" s="156">
        <f t="shared" si="2"/>
        <v>1</v>
      </c>
    </row>
    <row r="290" spans="1:8">
      <c r="A290" s="157" t="s">
        <v>702</v>
      </c>
      <c r="B290" s="153">
        <v>77629</v>
      </c>
      <c r="C290" s="154" t="s">
        <v>588</v>
      </c>
      <c r="D290" s="155" t="s">
        <v>111</v>
      </c>
      <c r="E290" s="156">
        <v>77629</v>
      </c>
      <c r="F290" s="156" t="str">
        <f t="shared" si="0"/>
        <v>Mid Norfolk</v>
      </c>
      <c r="G290" s="156">
        <f t="shared" si="1"/>
        <v>1</v>
      </c>
      <c r="H290" s="156">
        <f t="shared" si="2"/>
        <v>1</v>
      </c>
    </row>
    <row r="291" spans="1:8">
      <c r="A291" s="157" t="s">
        <v>972</v>
      </c>
      <c r="B291" s="153">
        <v>79149</v>
      </c>
      <c r="C291" s="154" t="s">
        <v>554</v>
      </c>
      <c r="D291" s="155" t="s">
        <v>293</v>
      </c>
      <c r="E291" s="156">
        <v>79149</v>
      </c>
      <c r="F291" s="156" t="str">
        <f t="shared" si="0"/>
        <v>Mid Sussex</v>
      </c>
      <c r="G291" s="156">
        <f t="shared" si="1"/>
        <v>1</v>
      </c>
      <c r="H291" s="156">
        <f t="shared" si="2"/>
        <v>1</v>
      </c>
    </row>
    <row r="292" spans="1:8">
      <c r="A292" s="157" t="s">
        <v>1833</v>
      </c>
      <c r="B292" s="153">
        <v>73420</v>
      </c>
      <c r="C292" s="154" t="s">
        <v>564</v>
      </c>
      <c r="D292" s="155" t="s">
        <v>1834</v>
      </c>
      <c r="E292" s="156">
        <v>73420</v>
      </c>
      <c r="F292" s="156" t="str">
        <f t="shared" si="0"/>
        <v>Mid Worcestershire</v>
      </c>
      <c r="G292" s="156">
        <f t="shared" si="1"/>
        <v>1</v>
      </c>
      <c r="H292" s="156">
        <f t="shared" si="2"/>
        <v>1</v>
      </c>
    </row>
    <row r="293" spans="1:8">
      <c r="A293" s="157" t="s">
        <v>1835</v>
      </c>
      <c r="B293" s="153">
        <v>57532</v>
      </c>
      <c r="C293" s="154" t="s">
        <v>606</v>
      </c>
      <c r="D293" s="155" t="s">
        <v>1836</v>
      </c>
      <c r="E293" s="156">
        <v>57532</v>
      </c>
      <c r="F293" s="156" t="str">
        <f t="shared" si="0"/>
        <v>Middlesbrough</v>
      </c>
      <c r="G293" s="156">
        <f t="shared" si="1"/>
        <v>1</v>
      </c>
      <c r="H293" s="156">
        <f t="shared" si="2"/>
        <v>1</v>
      </c>
    </row>
    <row r="294" spans="1:8">
      <c r="A294" s="157" t="s">
        <v>835</v>
      </c>
      <c r="B294" s="153">
        <v>68970</v>
      </c>
      <c r="C294" s="154" t="s">
        <v>606</v>
      </c>
      <c r="D294" s="155" t="s">
        <v>1837</v>
      </c>
      <c r="E294" s="156">
        <v>68970</v>
      </c>
      <c r="F294" s="156" t="str">
        <f t="shared" si="0"/>
        <v>Middlesbrough South and East Cleveland</v>
      </c>
      <c r="G294" s="156">
        <f t="shared" si="1"/>
        <v>1</v>
      </c>
      <c r="H294" s="156">
        <f t="shared" si="2"/>
        <v>1</v>
      </c>
    </row>
    <row r="295" spans="1:8">
      <c r="A295" s="157" t="s">
        <v>1838</v>
      </c>
      <c r="B295" s="153">
        <v>83348</v>
      </c>
      <c r="C295" s="154" t="s">
        <v>554</v>
      </c>
      <c r="D295" s="155" t="s">
        <v>1839</v>
      </c>
      <c r="E295" s="156">
        <v>83348</v>
      </c>
      <c r="F295" s="156" t="str">
        <f t="shared" si="0"/>
        <v>Milton Keynes North</v>
      </c>
      <c r="G295" s="156">
        <f t="shared" si="1"/>
        <v>1</v>
      </c>
      <c r="H295" s="156">
        <f t="shared" si="2"/>
        <v>1</v>
      </c>
    </row>
    <row r="296" spans="1:8">
      <c r="A296" s="157" t="s">
        <v>1840</v>
      </c>
      <c r="B296" s="153">
        <v>86585</v>
      </c>
      <c r="C296" s="154" t="s">
        <v>554</v>
      </c>
      <c r="D296" s="155" t="s">
        <v>295</v>
      </c>
      <c r="E296" s="156">
        <v>86585</v>
      </c>
      <c r="F296" s="156" t="str">
        <f t="shared" si="0"/>
        <v>Milton Keynes South</v>
      </c>
      <c r="G296" s="156">
        <f t="shared" si="1"/>
        <v>1</v>
      </c>
      <c r="H296" s="156">
        <f t="shared" si="2"/>
        <v>1</v>
      </c>
    </row>
    <row r="297" spans="1:8">
      <c r="A297" s="157" t="s">
        <v>1841</v>
      </c>
      <c r="B297" s="153">
        <v>66320</v>
      </c>
      <c r="C297" s="154" t="s">
        <v>579</v>
      </c>
      <c r="D297" s="155" t="s">
        <v>1842</v>
      </c>
      <c r="E297" s="156">
        <v>66320</v>
      </c>
      <c r="F297" s="156" t="str">
        <f t="shared" si="0"/>
        <v>Mitcham and Morden</v>
      </c>
      <c r="G297" s="156">
        <f t="shared" si="1"/>
        <v>1</v>
      </c>
      <c r="H297" s="156">
        <f t="shared" si="2"/>
        <v>1</v>
      </c>
    </row>
    <row r="298" spans="1:8">
      <c r="A298" s="157" t="s">
        <v>977</v>
      </c>
      <c r="B298" s="153">
        <v>72400</v>
      </c>
      <c r="C298" s="154" t="s">
        <v>554</v>
      </c>
      <c r="D298" s="155" t="s">
        <v>296</v>
      </c>
      <c r="E298" s="156">
        <v>72400</v>
      </c>
      <c r="F298" s="156" t="str">
        <f t="shared" si="0"/>
        <v>Mole Valley</v>
      </c>
      <c r="G298" s="156">
        <f t="shared" si="1"/>
        <v>1</v>
      </c>
      <c r="H298" s="156">
        <f t="shared" si="2"/>
        <v>1</v>
      </c>
    </row>
    <row r="299" spans="1:8">
      <c r="A299" s="157" t="s">
        <v>1843</v>
      </c>
      <c r="B299" s="153">
        <v>63283</v>
      </c>
      <c r="C299" s="154" t="s">
        <v>567</v>
      </c>
      <c r="D299" s="155" t="s">
        <v>1844</v>
      </c>
      <c r="E299" s="156">
        <v>63283</v>
      </c>
      <c r="F299" s="156" t="str">
        <f t="shared" si="0"/>
        <v>Morecambe and Lunesdale</v>
      </c>
      <c r="G299" s="156">
        <f t="shared" si="1"/>
        <v>1</v>
      </c>
      <c r="H299" s="156">
        <f t="shared" si="2"/>
        <v>1</v>
      </c>
    </row>
    <row r="300" spans="1:8">
      <c r="A300" s="157" t="s">
        <v>1845</v>
      </c>
      <c r="B300" s="153">
        <v>73256</v>
      </c>
      <c r="C300" s="154" t="s">
        <v>582</v>
      </c>
      <c r="D300" s="155" t="s">
        <v>1846</v>
      </c>
      <c r="E300" s="156">
        <v>73256</v>
      </c>
      <c r="F300" s="156" t="str">
        <f t="shared" si="0"/>
        <v>Morley and Outwood</v>
      </c>
      <c r="G300" s="156">
        <f t="shared" si="1"/>
        <v>1</v>
      </c>
      <c r="H300" s="156">
        <f t="shared" si="2"/>
        <v>1</v>
      </c>
    </row>
    <row r="301" spans="1:8">
      <c r="A301" s="157" t="s">
        <v>978</v>
      </c>
      <c r="B301" s="153">
        <v>71102</v>
      </c>
      <c r="C301" s="154" t="s">
        <v>554</v>
      </c>
      <c r="D301" s="155" t="s">
        <v>297</v>
      </c>
      <c r="E301" s="156">
        <v>71102</v>
      </c>
      <c r="F301" s="156" t="str">
        <f t="shared" si="0"/>
        <v>New Forest East</v>
      </c>
      <c r="G301" s="156">
        <f t="shared" si="1"/>
        <v>1</v>
      </c>
      <c r="H301" s="156">
        <f t="shared" si="2"/>
        <v>1</v>
      </c>
    </row>
    <row r="302" spans="1:8">
      <c r="A302" s="157" t="s">
        <v>979</v>
      </c>
      <c r="B302" s="153">
        <v>66871</v>
      </c>
      <c r="C302" s="154" t="s">
        <v>554</v>
      </c>
      <c r="D302" s="155" t="s">
        <v>299</v>
      </c>
      <c r="E302" s="156">
        <v>66871</v>
      </c>
      <c r="F302" s="156" t="str">
        <f t="shared" si="0"/>
        <v>New Forest West</v>
      </c>
      <c r="G302" s="156">
        <f t="shared" si="1"/>
        <v>1</v>
      </c>
      <c r="H302" s="156">
        <f t="shared" si="2"/>
        <v>1</v>
      </c>
    </row>
    <row r="303" spans="1:8">
      <c r="A303" s="157" t="s">
        <v>648</v>
      </c>
      <c r="B303" s="153">
        <v>71783</v>
      </c>
      <c r="C303" s="154" t="s">
        <v>570</v>
      </c>
      <c r="D303" s="155" t="s">
        <v>62</v>
      </c>
      <c r="E303" s="156">
        <v>71783</v>
      </c>
      <c r="F303" s="156" t="str">
        <f t="shared" si="0"/>
        <v>Newark</v>
      </c>
      <c r="G303" s="156">
        <f t="shared" si="1"/>
        <v>1</v>
      </c>
      <c r="H303" s="156">
        <f t="shared" si="2"/>
        <v>1</v>
      </c>
    </row>
    <row r="304" spans="1:8">
      <c r="A304" s="157" t="s">
        <v>980</v>
      </c>
      <c r="B304" s="153">
        <v>78963</v>
      </c>
      <c r="C304" s="154" t="s">
        <v>554</v>
      </c>
      <c r="D304" s="155" t="s">
        <v>300</v>
      </c>
      <c r="E304" s="156">
        <v>78963</v>
      </c>
      <c r="F304" s="156" t="str">
        <f t="shared" si="0"/>
        <v>Newbury</v>
      </c>
      <c r="G304" s="156">
        <f t="shared" si="1"/>
        <v>1</v>
      </c>
      <c r="H304" s="156">
        <f t="shared" si="2"/>
        <v>1</v>
      </c>
    </row>
    <row r="305" spans="1:8">
      <c r="A305" s="157" t="s">
        <v>1847</v>
      </c>
      <c r="B305" s="153">
        <v>55483</v>
      </c>
      <c r="C305" s="154" t="s">
        <v>606</v>
      </c>
      <c r="D305" s="155" t="s">
        <v>1848</v>
      </c>
      <c r="E305" s="156">
        <v>55483</v>
      </c>
      <c r="F305" s="156" t="str">
        <f t="shared" si="0"/>
        <v>Newcastle upon Tyne Central</v>
      </c>
      <c r="G305" s="156">
        <f t="shared" si="1"/>
        <v>1</v>
      </c>
      <c r="H305" s="156">
        <f t="shared" si="2"/>
        <v>1</v>
      </c>
    </row>
    <row r="306" spans="1:8">
      <c r="A306" s="157" t="s">
        <v>837</v>
      </c>
      <c r="B306" s="153">
        <v>58407</v>
      </c>
      <c r="C306" s="154" t="s">
        <v>606</v>
      </c>
      <c r="D306" s="155" t="s">
        <v>232</v>
      </c>
      <c r="E306" s="156">
        <v>58407</v>
      </c>
      <c r="F306" s="156" t="str">
        <f t="shared" si="0"/>
        <v>Newcastle upon Tyne East</v>
      </c>
      <c r="G306" s="156">
        <f t="shared" si="1"/>
        <v>1</v>
      </c>
      <c r="H306" s="156">
        <f t="shared" si="2"/>
        <v>1</v>
      </c>
    </row>
    <row r="307" spans="1:8">
      <c r="A307" s="157" t="s">
        <v>1849</v>
      </c>
      <c r="B307" s="153">
        <v>66293</v>
      </c>
      <c r="C307" s="154" t="s">
        <v>606</v>
      </c>
      <c r="D307" s="155" t="s">
        <v>1850</v>
      </c>
      <c r="E307" s="156">
        <v>66293</v>
      </c>
      <c r="F307" s="156" t="str">
        <f t="shared" si="0"/>
        <v>Newcastle upon Tyne North</v>
      </c>
      <c r="G307" s="156">
        <f t="shared" si="1"/>
        <v>1</v>
      </c>
      <c r="H307" s="156">
        <f t="shared" si="2"/>
        <v>1</v>
      </c>
    </row>
    <row r="308" spans="1:8">
      <c r="A308" s="157" t="s">
        <v>1102</v>
      </c>
      <c r="B308" s="153">
        <v>62936</v>
      </c>
      <c r="C308" s="154" t="s">
        <v>564</v>
      </c>
      <c r="D308" s="155" t="s">
        <v>1851</v>
      </c>
      <c r="E308" s="156">
        <v>62936</v>
      </c>
      <c r="F308" s="156" t="str">
        <f t="shared" si="0"/>
        <v>Newcastle-under-Lyme</v>
      </c>
      <c r="G308" s="156">
        <f t="shared" si="1"/>
        <v>1</v>
      </c>
      <c r="H308" s="156">
        <f t="shared" si="2"/>
        <v>1</v>
      </c>
    </row>
    <row r="309" spans="1:8">
      <c r="A309" s="157" t="s">
        <v>1038</v>
      </c>
      <c r="B309" s="153">
        <v>67896</v>
      </c>
      <c r="C309" s="154" t="s">
        <v>593</v>
      </c>
      <c r="D309" s="155" t="s">
        <v>378</v>
      </c>
      <c r="E309" s="156">
        <v>67896</v>
      </c>
      <c r="F309" s="156" t="str">
        <f t="shared" si="0"/>
        <v>Newton Abbot</v>
      </c>
      <c r="G309" s="156">
        <f t="shared" si="1"/>
        <v>1</v>
      </c>
      <c r="H309" s="156">
        <f t="shared" si="2"/>
        <v>1</v>
      </c>
    </row>
    <row r="310" spans="1:8">
      <c r="A310" s="157" t="s">
        <v>1852</v>
      </c>
      <c r="B310" s="153">
        <v>78097</v>
      </c>
      <c r="C310" s="154" t="s">
        <v>582</v>
      </c>
      <c r="D310" s="155" t="s">
        <v>536</v>
      </c>
      <c r="E310" s="156">
        <v>78097</v>
      </c>
      <c r="F310" s="156" t="str">
        <f t="shared" si="0"/>
        <v>Normanton, Pontefract and Castleford</v>
      </c>
      <c r="G310" s="156">
        <f t="shared" si="1"/>
        <v>1</v>
      </c>
      <c r="H310" s="156">
        <f t="shared" si="2"/>
        <v>1</v>
      </c>
    </row>
    <row r="311" spans="1:8">
      <c r="A311" s="157" t="s">
        <v>1853</v>
      </c>
      <c r="B311" s="153">
        <v>63501</v>
      </c>
      <c r="C311" s="154" t="s">
        <v>593</v>
      </c>
      <c r="D311" s="155" t="s">
        <v>1854</v>
      </c>
      <c r="E311" s="156">
        <v>63501</v>
      </c>
      <c r="F311" s="156" t="str">
        <f t="shared" si="0"/>
        <v>North Cornwall</v>
      </c>
      <c r="G311" s="156">
        <f t="shared" si="1"/>
        <v>1</v>
      </c>
      <c r="H311" s="156">
        <f t="shared" si="2"/>
        <v>1</v>
      </c>
    </row>
    <row r="312" spans="1:8">
      <c r="A312" s="157" t="s">
        <v>1039</v>
      </c>
      <c r="B312" s="153">
        <v>73240</v>
      </c>
      <c r="C312" s="154" t="s">
        <v>593</v>
      </c>
      <c r="D312" s="155" t="s">
        <v>379</v>
      </c>
      <c r="E312" s="156">
        <v>73240</v>
      </c>
      <c r="F312" s="156" t="str">
        <f t="shared" si="0"/>
        <v>North Devon</v>
      </c>
      <c r="G312" s="156">
        <f t="shared" si="1"/>
        <v>1</v>
      </c>
      <c r="H312" s="156">
        <f t="shared" si="2"/>
        <v>1</v>
      </c>
    </row>
    <row r="313" spans="1:8">
      <c r="A313" s="157" t="s">
        <v>1855</v>
      </c>
      <c r="B313" s="153">
        <v>70440</v>
      </c>
      <c r="C313" s="154" t="s">
        <v>593</v>
      </c>
      <c r="D313" s="155" t="s">
        <v>1856</v>
      </c>
      <c r="E313" s="156">
        <v>70440</v>
      </c>
      <c r="F313" s="156" t="str">
        <f t="shared" si="0"/>
        <v>North Dorset</v>
      </c>
      <c r="G313" s="156">
        <f t="shared" si="1"/>
        <v>1</v>
      </c>
      <c r="H313" s="156">
        <f t="shared" si="2"/>
        <v>1</v>
      </c>
    </row>
    <row r="314" spans="1:8">
      <c r="A314" s="157" t="s">
        <v>1857</v>
      </c>
      <c r="B314" s="153">
        <v>64810</v>
      </c>
      <c r="C314" s="154" t="s">
        <v>606</v>
      </c>
      <c r="D314" s="155" t="s">
        <v>234</v>
      </c>
      <c r="E314" s="156">
        <v>64810</v>
      </c>
      <c r="F314" s="156" t="str">
        <f t="shared" si="0"/>
        <v>North Durham</v>
      </c>
      <c r="G314" s="156">
        <f t="shared" si="1"/>
        <v>1</v>
      </c>
      <c r="H314" s="156">
        <f t="shared" si="2"/>
        <v>1</v>
      </c>
    </row>
    <row r="315" spans="1:8">
      <c r="A315" s="152" t="s">
        <v>703</v>
      </c>
      <c r="B315" s="153">
        <v>83599</v>
      </c>
      <c r="C315" s="154" t="s">
        <v>588</v>
      </c>
      <c r="D315" s="155" t="s">
        <v>112</v>
      </c>
      <c r="E315" s="156">
        <v>83599</v>
      </c>
      <c r="F315" s="156" t="str">
        <f t="shared" si="0"/>
        <v>North East Bedfordshire</v>
      </c>
      <c r="G315" s="156">
        <f t="shared" si="1"/>
        <v>1</v>
      </c>
      <c r="H315" s="156">
        <f t="shared" si="2"/>
        <v>1</v>
      </c>
    </row>
    <row r="316" spans="1:8">
      <c r="A316" s="152" t="s">
        <v>704</v>
      </c>
      <c r="B316" s="153">
        <v>81779</v>
      </c>
      <c r="C316" s="154" t="s">
        <v>588</v>
      </c>
      <c r="D316" s="155" t="s">
        <v>113</v>
      </c>
      <c r="E316" s="156">
        <v>81779</v>
      </c>
      <c r="F316" s="156" t="str">
        <f t="shared" si="0"/>
        <v>North East Cambridgeshire</v>
      </c>
      <c r="G316" s="156">
        <f t="shared" si="1"/>
        <v>1</v>
      </c>
      <c r="H316" s="156">
        <f t="shared" si="2"/>
        <v>1</v>
      </c>
    </row>
    <row r="317" spans="1:8">
      <c r="A317" s="152" t="s">
        <v>1858</v>
      </c>
      <c r="B317" s="153">
        <v>70640</v>
      </c>
      <c r="C317" s="154" t="s">
        <v>570</v>
      </c>
      <c r="D317" s="155" t="s">
        <v>63</v>
      </c>
      <c r="E317" s="156">
        <v>70640</v>
      </c>
      <c r="F317" s="156" t="str">
        <f t="shared" si="0"/>
        <v>North East Derbyshire</v>
      </c>
      <c r="G317" s="156">
        <f t="shared" si="1"/>
        <v>1</v>
      </c>
      <c r="H317" s="156">
        <f t="shared" si="2"/>
        <v>1</v>
      </c>
    </row>
    <row r="318" spans="1:8">
      <c r="A318" s="152" t="s">
        <v>981</v>
      </c>
      <c r="B318" s="153">
        <v>72046</v>
      </c>
      <c r="C318" s="154" t="s">
        <v>554</v>
      </c>
      <c r="D318" s="155" t="s">
        <v>301</v>
      </c>
      <c r="E318" s="156">
        <v>72046</v>
      </c>
      <c r="F318" s="156" t="str">
        <f t="shared" si="0"/>
        <v>North East Hampshire</v>
      </c>
      <c r="G318" s="156">
        <f t="shared" si="1"/>
        <v>1</v>
      </c>
      <c r="H318" s="156">
        <f t="shared" si="2"/>
        <v>1</v>
      </c>
    </row>
    <row r="319" spans="1:8">
      <c r="A319" s="152" t="s">
        <v>707</v>
      </c>
      <c r="B319" s="153">
        <v>72769</v>
      </c>
      <c r="C319" s="154" t="s">
        <v>588</v>
      </c>
      <c r="D319" s="155" t="s">
        <v>1859</v>
      </c>
      <c r="E319" s="156">
        <v>72769</v>
      </c>
      <c r="F319" s="156" t="str">
        <f t="shared" si="0"/>
        <v>North East Hertfordshire</v>
      </c>
      <c r="G319" s="156">
        <f t="shared" si="1"/>
        <v>1</v>
      </c>
      <c r="H319" s="156">
        <f t="shared" si="2"/>
        <v>1</v>
      </c>
    </row>
    <row r="320" spans="1:8">
      <c r="A320" s="152" t="s">
        <v>1040</v>
      </c>
      <c r="B320" s="153">
        <v>68441</v>
      </c>
      <c r="C320" s="154" t="s">
        <v>593</v>
      </c>
      <c r="D320" s="155" t="s">
        <v>380</v>
      </c>
      <c r="E320" s="156">
        <v>68441</v>
      </c>
      <c r="F320" s="156" t="str">
        <f t="shared" si="0"/>
        <v>North East Somerset</v>
      </c>
      <c r="G320" s="156">
        <f t="shared" si="1"/>
        <v>1</v>
      </c>
      <c r="H320" s="156">
        <f t="shared" si="2"/>
        <v>1</v>
      </c>
    </row>
    <row r="321" spans="1:8">
      <c r="A321" s="157" t="s">
        <v>1860</v>
      </c>
      <c r="B321" s="153">
        <v>64727</v>
      </c>
      <c r="C321" s="154" t="s">
        <v>564</v>
      </c>
      <c r="D321" s="155" t="s">
        <v>1861</v>
      </c>
      <c r="E321" s="156">
        <v>64727</v>
      </c>
      <c r="F321" s="156" t="str">
        <f t="shared" si="0"/>
        <v>North Herefordshire</v>
      </c>
      <c r="G321" s="156">
        <f t="shared" si="1"/>
        <v>1</v>
      </c>
      <c r="H321" s="156">
        <f t="shared" si="2"/>
        <v>1</v>
      </c>
    </row>
    <row r="322" spans="1:8">
      <c r="A322" s="157" t="s">
        <v>708</v>
      </c>
      <c r="B322" s="153">
        <v>67640</v>
      </c>
      <c r="C322" s="154" t="s">
        <v>588</v>
      </c>
      <c r="D322" s="155" t="s">
        <v>116</v>
      </c>
      <c r="E322" s="156">
        <v>67640</v>
      </c>
      <c r="F322" s="156" t="str">
        <f t="shared" si="0"/>
        <v>North Norfolk</v>
      </c>
      <c r="G322" s="156">
        <f t="shared" si="1"/>
        <v>1</v>
      </c>
      <c r="H322" s="156">
        <f t="shared" si="2"/>
        <v>1</v>
      </c>
    </row>
    <row r="323" spans="1:8">
      <c r="A323" s="157" t="s">
        <v>1103</v>
      </c>
      <c r="B323" s="153">
        <v>77768</v>
      </c>
      <c r="C323" s="154" t="s">
        <v>564</v>
      </c>
      <c r="D323" s="155" t="s">
        <v>477</v>
      </c>
      <c r="E323" s="156">
        <v>77768</v>
      </c>
      <c r="F323" s="156" t="str">
        <f t="shared" si="0"/>
        <v>North Shropshire</v>
      </c>
      <c r="G323" s="156">
        <f t="shared" si="1"/>
        <v>1</v>
      </c>
      <c r="H323" s="156">
        <f t="shared" si="2"/>
        <v>1</v>
      </c>
    </row>
    <row r="324" spans="1:8">
      <c r="A324" s="157" t="s">
        <v>1041</v>
      </c>
      <c r="B324" s="153">
        <v>75979</v>
      </c>
      <c r="C324" s="154" t="s">
        <v>593</v>
      </c>
      <c r="D324" s="155" t="s">
        <v>381</v>
      </c>
      <c r="E324" s="156">
        <v>75979</v>
      </c>
      <c r="F324" s="156" t="str">
        <f t="shared" si="0"/>
        <v>North Somerset</v>
      </c>
      <c r="G324" s="156">
        <f t="shared" si="1"/>
        <v>1</v>
      </c>
      <c r="H324" s="156">
        <f t="shared" si="2"/>
        <v>1</v>
      </c>
    </row>
    <row r="325" spans="1:8">
      <c r="A325" s="157" t="s">
        <v>1042</v>
      </c>
      <c r="B325" s="153">
        <v>78158</v>
      </c>
      <c r="C325" s="154" t="s">
        <v>593</v>
      </c>
      <c r="D325" s="155" t="s">
        <v>382</v>
      </c>
      <c r="E325" s="156">
        <v>78158</v>
      </c>
      <c r="F325" s="156" t="str">
        <f t="shared" si="0"/>
        <v>North Swindon</v>
      </c>
      <c r="G325" s="156">
        <f t="shared" si="1"/>
        <v>1</v>
      </c>
      <c r="H325" s="156">
        <f t="shared" si="2"/>
        <v>1</v>
      </c>
    </row>
    <row r="326" spans="1:8">
      <c r="A326" s="157" t="s">
        <v>1862</v>
      </c>
      <c r="B326" s="153">
        <v>69780</v>
      </c>
      <c r="C326" s="154" t="s">
        <v>554</v>
      </c>
      <c r="D326" s="155" t="s">
        <v>1863</v>
      </c>
      <c r="E326" s="156">
        <v>69780</v>
      </c>
      <c r="F326" s="156" t="str">
        <f t="shared" si="0"/>
        <v>North Thanet</v>
      </c>
      <c r="G326" s="156">
        <f t="shared" si="1"/>
        <v>1</v>
      </c>
      <c r="H326" s="156">
        <f t="shared" si="2"/>
        <v>1</v>
      </c>
    </row>
    <row r="327" spans="1:8">
      <c r="A327" s="157" t="s">
        <v>841</v>
      </c>
      <c r="B327" s="153">
        <v>76427</v>
      </c>
      <c r="C327" s="154" t="s">
        <v>606</v>
      </c>
      <c r="D327" s="155" t="s">
        <v>235</v>
      </c>
      <c r="E327" s="156">
        <v>76427</v>
      </c>
      <c r="F327" s="156" t="str">
        <f t="shared" si="0"/>
        <v>North Tyneside</v>
      </c>
      <c r="G327" s="156">
        <f t="shared" si="1"/>
        <v>1</v>
      </c>
      <c r="H327" s="156">
        <f t="shared" si="2"/>
        <v>1</v>
      </c>
    </row>
    <row r="328" spans="1:8">
      <c r="A328" s="157" t="s">
        <v>1104</v>
      </c>
      <c r="B328" s="153">
        <v>67237</v>
      </c>
      <c r="C328" s="154" t="s">
        <v>564</v>
      </c>
      <c r="D328" s="155" t="s">
        <v>478</v>
      </c>
      <c r="E328" s="156">
        <v>67237</v>
      </c>
      <c r="F328" s="156" t="str">
        <f t="shared" si="0"/>
        <v>North Warwickshire</v>
      </c>
      <c r="G328" s="156">
        <f t="shared" si="1"/>
        <v>1</v>
      </c>
      <c r="H328" s="156">
        <f t="shared" si="2"/>
        <v>1</v>
      </c>
    </row>
    <row r="329" spans="1:8">
      <c r="A329" s="152" t="s">
        <v>709</v>
      </c>
      <c r="B329" s="153">
        <v>89991</v>
      </c>
      <c r="C329" s="154" t="s">
        <v>588</v>
      </c>
      <c r="D329" s="155" t="s">
        <v>117</v>
      </c>
      <c r="E329" s="156">
        <v>89991</v>
      </c>
      <c r="F329" s="156" t="str">
        <f t="shared" si="0"/>
        <v>North West Cambridgeshire</v>
      </c>
      <c r="G329" s="156">
        <f t="shared" si="1"/>
        <v>1</v>
      </c>
      <c r="H329" s="156">
        <f t="shared" si="2"/>
        <v>1</v>
      </c>
    </row>
    <row r="330" spans="1:8">
      <c r="A330" s="152" t="s">
        <v>1864</v>
      </c>
      <c r="B330" s="153">
        <v>69094</v>
      </c>
      <c r="C330" s="154" t="s">
        <v>606</v>
      </c>
      <c r="D330" s="155" t="s">
        <v>236</v>
      </c>
      <c r="E330" s="156">
        <v>69094</v>
      </c>
      <c r="F330" s="156" t="str">
        <f t="shared" si="0"/>
        <v>North West Durham</v>
      </c>
      <c r="G330" s="156">
        <f t="shared" si="1"/>
        <v>1</v>
      </c>
      <c r="H330" s="156">
        <f t="shared" si="2"/>
        <v>1</v>
      </c>
    </row>
    <row r="331" spans="1:8">
      <c r="A331" s="152" t="s">
        <v>983</v>
      </c>
      <c r="B331" s="153">
        <v>78019</v>
      </c>
      <c r="C331" s="154" t="s">
        <v>554</v>
      </c>
      <c r="D331" s="155" t="s">
        <v>303</v>
      </c>
      <c r="E331" s="156">
        <v>78019</v>
      </c>
      <c r="F331" s="156" t="str">
        <f t="shared" si="0"/>
        <v>North West Hampshire</v>
      </c>
      <c r="G331" s="156">
        <f t="shared" si="1"/>
        <v>1</v>
      </c>
      <c r="H331" s="156">
        <f t="shared" si="2"/>
        <v>1</v>
      </c>
    </row>
    <row r="332" spans="1:8">
      <c r="A332" s="152" t="s">
        <v>649</v>
      </c>
      <c r="B332" s="153">
        <v>71377</v>
      </c>
      <c r="C332" s="154" t="s">
        <v>570</v>
      </c>
      <c r="D332" s="155" t="s">
        <v>65</v>
      </c>
      <c r="E332" s="156">
        <v>71377</v>
      </c>
      <c r="F332" s="156" t="str">
        <f t="shared" si="0"/>
        <v>North West Leicestershire</v>
      </c>
      <c r="G332" s="156">
        <f t="shared" si="1"/>
        <v>1</v>
      </c>
      <c r="H332" s="156">
        <f t="shared" si="2"/>
        <v>1</v>
      </c>
    </row>
    <row r="333" spans="1:8">
      <c r="A333" s="152" t="s">
        <v>710</v>
      </c>
      <c r="B333" s="153">
        <v>70679</v>
      </c>
      <c r="C333" s="154" t="s">
        <v>588</v>
      </c>
      <c r="D333" s="155" t="s">
        <v>118</v>
      </c>
      <c r="E333" s="156">
        <v>70679</v>
      </c>
      <c r="F333" s="156" t="str">
        <f t="shared" si="0"/>
        <v>North West Norfolk</v>
      </c>
      <c r="G333" s="156">
        <f t="shared" si="1"/>
        <v>1</v>
      </c>
      <c r="H333" s="156">
        <f t="shared" si="2"/>
        <v>1</v>
      </c>
    </row>
    <row r="334" spans="1:8">
      <c r="A334" s="157" t="s">
        <v>1865</v>
      </c>
      <c r="B334" s="153">
        <v>66692</v>
      </c>
      <c r="C334" s="154" t="s">
        <v>593</v>
      </c>
      <c r="D334" s="155" t="s">
        <v>1866</v>
      </c>
      <c r="E334" s="156">
        <v>66692</v>
      </c>
      <c r="F334" s="156" t="str">
        <f t="shared" si="0"/>
        <v>North Wiltshire</v>
      </c>
      <c r="G334" s="156">
        <f t="shared" si="1"/>
        <v>1</v>
      </c>
      <c r="H334" s="156">
        <f t="shared" si="2"/>
        <v>1</v>
      </c>
    </row>
    <row r="335" spans="1:8">
      <c r="A335" s="157" t="s">
        <v>650</v>
      </c>
      <c r="B335" s="153">
        <v>57032</v>
      </c>
      <c r="C335" s="154" t="s">
        <v>570</v>
      </c>
      <c r="D335" s="155" t="s">
        <v>66</v>
      </c>
      <c r="E335" s="156">
        <v>57032</v>
      </c>
      <c r="F335" s="156" t="str">
        <f t="shared" si="0"/>
        <v>Northampton North</v>
      </c>
      <c r="G335" s="156">
        <f t="shared" si="1"/>
        <v>1</v>
      </c>
      <c r="H335" s="156">
        <f t="shared" si="2"/>
        <v>1</v>
      </c>
    </row>
    <row r="336" spans="1:8">
      <c r="A336" s="157" t="s">
        <v>651</v>
      </c>
      <c r="B336" s="153">
        <v>57389</v>
      </c>
      <c r="C336" s="154" t="s">
        <v>570</v>
      </c>
      <c r="D336" s="155" t="s">
        <v>67</v>
      </c>
      <c r="E336" s="156">
        <v>57389</v>
      </c>
      <c r="F336" s="156" t="str">
        <f t="shared" si="0"/>
        <v>Northampton South</v>
      </c>
      <c r="G336" s="156">
        <f t="shared" si="1"/>
        <v>1</v>
      </c>
      <c r="H336" s="156">
        <f t="shared" si="2"/>
        <v>1</v>
      </c>
    </row>
    <row r="337" spans="1:8">
      <c r="A337" s="157" t="s">
        <v>713</v>
      </c>
      <c r="B337" s="153">
        <v>63487</v>
      </c>
      <c r="C337" s="154" t="s">
        <v>588</v>
      </c>
      <c r="D337" s="155" t="s">
        <v>119</v>
      </c>
      <c r="E337" s="156">
        <v>63487</v>
      </c>
      <c r="F337" s="156" t="str">
        <f t="shared" si="0"/>
        <v>Norwich North</v>
      </c>
      <c r="G337" s="156">
        <f t="shared" si="1"/>
        <v>1</v>
      </c>
      <c r="H337" s="156">
        <f t="shared" si="2"/>
        <v>1</v>
      </c>
    </row>
    <row r="338" spans="1:8">
      <c r="A338" s="157" t="s">
        <v>714</v>
      </c>
      <c r="B338" s="153">
        <v>68963</v>
      </c>
      <c r="C338" s="154" t="s">
        <v>588</v>
      </c>
      <c r="D338" s="155" t="s">
        <v>120</v>
      </c>
      <c r="E338" s="156">
        <v>68963</v>
      </c>
      <c r="F338" s="156" t="str">
        <f t="shared" si="0"/>
        <v>Norwich South</v>
      </c>
      <c r="G338" s="156">
        <f t="shared" si="1"/>
        <v>1</v>
      </c>
      <c r="H338" s="156">
        <f t="shared" si="2"/>
        <v>1</v>
      </c>
    </row>
    <row r="339" spans="1:8">
      <c r="A339" s="157" t="s">
        <v>1867</v>
      </c>
      <c r="B339" s="153">
        <v>57132</v>
      </c>
      <c r="C339" s="154" t="s">
        <v>570</v>
      </c>
      <c r="D339" s="155" t="s">
        <v>1868</v>
      </c>
      <c r="E339" s="156">
        <v>57132</v>
      </c>
      <c r="F339" s="156" t="str">
        <f t="shared" si="0"/>
        <v>Nottingham East</v>
      </c>
      <c r="G339" s="156">
        <f t="shared" si="1"/>
        <v>1</v>
      </c>
      <c r="H339" s="156">
        <f t="shared" si="2"/>
        <v>1</v>
      </c>
    </row>
    <row r="340" spans="1:8">
      <c r="A340" s="157" t="s">
        <v>655</v>
      </c>
      <c r="B340" s="153">
        <v>64727</v>
      </c>
      <c r="C340" s="154" t="s">
        <v>570</v>
      </c>
      <c r="D340" s="155" t="s">
        <v>69</v>
      </c>
      <c r="E340" s="156">
        <v>64727</v>
      </c>
      <c r="F340" s="156" t="str">
        <f t="shared" si="0"/>
        <v>Nottingham North</v>
      </c>
      <c r="G340" s="156">
        <f t="shared" si="1"/>
        <v>1</v>
      </c>
      <c r="H340" s="156">
        <f t="shared" si="2"/>
        <v>1</v>
      </c>
    </row>
    <row r="341" spans="1:8">
      <c r="A341" s="157" t="s">
        <v>1869</v>
      </c>
      <c r="B341" s="153">
        <v>65512</v>
      </c>
      <c r="C341" s="154" t="s">
        <v>570</v>
      </c>
      <c r="D341" s="155" t="s">
        <v>1870</v>
      </c>
      <c r="E341" s="156">
        <v>65512</v>
      </c>
      <c r="F341" s="156" t="str">
        <f t="shared" si="0"/>
        <v>Nottingham South</v>
      </c>
      <c r="G341" s="156">
        <f t="shared" si="1"/>
        <v>1</v>
      </c>
      <c r="H341" s="156">
        <f t="shared" si="2"/>
        <v>1</v>
      </c>
    </row>
    <row r="342" spans="1:8">
      <c r="A342" s="157" t="s">
        <v>1105</v>
      </c>
      <c r="B342" s="153">
        <v>65757</v>
      </c>
      <c r="C342" s="154" t="s">
        <v>564</v>
      </c>
      <c r="D342" s="155" t="s">
        <v>479</v>
      </c>
      <c r="E342" s="156">
        <v>65757</v>
      </c>
      <c r="F342" s="156" t="str">
        <f t="shared" si="0"/>
        <v>Nuneaton</v>
      </c>
      <c r="G342" s="156">
        <f t="shared" si="1"/>
        <v>1</v>
      </c>
      <c r="H342" s="156">
        <f t="shared" si="2"/>
        <v>1</v>
      </c>
    </row>
    <row r="343" spans="1:8">
      <c r="A343" s="157" t="s">
        <v>797</v>
      </c>
      <c r="B343" s="153">
        <v>64196</v>
      </c>
      <c r="C343" s="154" t="s">
        <v>579</v>
      </c>
      <c r="D343" s="155" t="s">
        <v>1871</v>
      </c>
      <c r="E343" s="156">
        <v>64196</v>
      </c>
      <c r="F343" s="156" t="str">
        <f t="shared" si="0"/>
        <v>Old Bexley and Sidcup</v>
      </c>
      <c r="G343" s="156">
        <f t="shared" si="1"/>
        <v>1</v>
      </c>
      <c r="H343" s="156">
        <f t="shared" si="2"/>
        <v>1</v>
      </c>
    </row>
    <row r="344" spans="1:8">
      <c r="A344" s="157" t="s">
        <v>1872</v>
      </c>
      <c r="B344" s="153">
        <v>69222</v>
      </c>
      <c r="C344" s="154" t="s">
        <v>567</v>
      </c>
      <c r="D344" s="155" t="s">
        <v>1873</v>
      </c>
      <c r="E344" s="156">
        <v>69222</v>
      </c>
      <c r="F344" s="156" t="str">
        <f t="shared" si="0"/>
        <v>Oldham East and Saddleworth</v>
      </c>
      <c r="G344" s="156">
        <f t="shared" si="1"/>
        <v>1</v>
      </c>
      <c r="H344" s="156">
        <f t="shared" si="2"/>
        <v>1</v>
      </c>
    </row>
    <row r="345" spans="1:8">
      <c r="A345" s="157" t="s">
        <v>1874</v>
      </c>
      <c r="B345" s="153">
        <v>69456</v>
      </c>
      <c r="C345" s="154" t="s">
        <v>567</v>
      </c>
      <c r="D345" s="155" t="s">
        <v>1875</v>
      </c>
      <c r="E345" s="156">
        <v>69456</v>
      </c>
      <c r="F345" s="156" t="str">
        <f t="shared" si="0"/>
        <v>Oldham West and Royton</v>
      </c>
      <c r="G345" s="156">
        <f t="shared" si="1"/>
        <v>1</v>
      </c>
      <c r="H345" s="156">
        <f t="shared" si="2"/>
        <v>1</v>
      </c>
    </row>
    <row r="346" spans="1:8">
      <c r="A346" s="157" t="s">
        <v>798</v>
      </c>
      <c r="B346" s="153">
        <v>66724</v>
      </c>
      <c r="C346" s="154" t="s">
        <v>579</v>
      </c>
      <c r="D346" s="155" t="s">
        <v>196</v>
      </c>
      <c r="E346" s="156">
        <v>66724</v>
      </c>
      <c r="F346" s="156" t="str">
        <f t="shared" si="0"/>
        <v>Orpington</v>
      </c>
      <c r="G346" s="156">
        <f t="shared" si="1"/>
        <v>1</v>
      </c>
      <c r="H346" s="156">
        <f t="shared" si="2"/>
        <v>1</v>
      </c>
    </row>
    <row r="347" spans="1:8">
      <c r="A347" s="157" t="s">
        <v>984</v>
      </c>
      <c r="B347" s="153">
        <v>70293</v>
      </c>
      <c r="C347" s="154" t="s">
        <v>554</v>
      </c>
      <c r="D347" s="155" t="s">
        <v>1876</v>
      </c>
      <c r="E347" s="156">
        <v>70293</v>
      </c>
      <c r="F347" s="156" t="str">
        <f t="shared" si="0"/>
        <v>Oxford East</v>
      </c>
      <c r="G347" s="156">
        <f t="shared" si="1"/>
        <v>1</v>
      </c>
      <c r="H347" s="156">
        <f t="shared" si="2"/>
        <v>1</v>
      </c>
    </row>
    <row r="348" spans="1:8">
      <c r="A348" s="157" t="s">
        <v>985</v>
      </c>
      <c r="B348" s="153">
        <v>73647</v>
      </c>
      <c r="C348" s="154" t="s">
        <v>554</v>
      </c>
      <c r="D348" s="155" t="s">
        <v>1877</v>
      </c>
      <c r="E348" s="156">
        <v>73647</v>
      </c>
      <c r="F348" s="156" t="str">
        <f t="shared" si="0"/>
        <v>Oxford West and Abingdon</v>
      </c>
      <c r="G348" s="156">
        <f t="shared" si="1"/>
        <v>1</v>
      </c>
      <c r="H348" s="156">
        <f t="shared" si="2"/>
        <v>1</v>
      </c>
    </row>
    <row r="349" spans="1:8">
      <c r="A349" s="157" t="s">
        <v>1878</v>
      </c>
      <c r="B349" s="153">
        <v>62891</v>
      </c>
      <c r="C349" s="154" t="s">
        <v>567</v>
      </c>
      <c r="D349" s="155" t="s">
        <v>1879</v>
      </c>
      <c r="E349" s="156">
        <v>62891</v>
      </c>
      <c r="F349" s="156" t="str">
        <f t="shared" si="0"/>
        <v>Pendle</v>
      </c>
      <c r="G349" s="156">
        <f t="shared" si="1"/>
        <v>1</v>
      </c>
      <c r="H349" s="156">
        <f t="shared" si="2"/>
        <v>1</v>
      </c>
    </row>
    <row r="350" spans="1:8">
      <c r="A350" s="157" t="s">
        <v>1880</v>
      </c>
      <c r="B350" s="153">
        <v>68579</v>
      </c>
      <c r="C350" s="154" t="s">
        <v>582</v>
      </c>
      <c r="D350" s="155" t="s">
        <v>1881</v>
      </c>
      <c r="E350" s="156">
        <v>68579</v>
      </c>
      <c r="F350" s="156" t="str">
        <f t="shared" si="0"/>
        <v>Penistone and Stocksbridge</v>
      </c>
      <c r="G350" s="156">
        <f t="shared" si="1"/>
        <v>1</v>
      </c>
      <c r="H350" s="156">
        <f t="shared" si="2"/>
        <v>1</v>
      </c>
    </row>
    <row r="351" spans="1:8">
      <c r="A351" s="157" t="s">
        <v>1882</v>
      </c>
      <c r="B351" s="153">
        <v>62676</v>
      </c>
      <c r="C351" s="154" t="s">
        <v>567</v>
      </c>
      <c r="D351" s="155" t="s">
        <v>1883</v>
      </c>
      <c r="E351" s="156">
        <v>62676</v>
      </c>
      <c r="F351" s="156" t="str">
        <f t="shared" si="0"/>
        <v>Penrith and The Border</v>
      </c>
      <c r="G351" s="156">
        <f t="shared" si="1"/>
        <v>1</v>
      </c>
      <c r="H351" s="156">
        <f t="shared" si="2"/>
        <v>1</v>
      </c>
    </row>
    <row r="352" spans="1:8">
      <c r="A352" s="157" t="s">
        <v>716</v>
      </c>
      <c r="B352" s="153">
        <v>70623</v>
      </c>
      <c r="C352" s="154" t="s">
        <v>588</v>
      </c>
      <c r="D352" s="155" t="s">
        <v>121</v>
      </c>
      <c r="E352" s="156">
        <v>70623</v>
      </c>
      <c r="F352" s="156" t="str">
        <f t="shared" si="0"/>
        <v>Peterborough</v>
      </c>
      <c r="G352" s="156">
        <f t="shared" si="1"/>
        <v>1</v>
      </c>
      <c r="H352" s="156">
        <f t="shared" si="2"/>
        <v>1</v>
      </c>
    </row>
    <row r="353" spans="1:8">
      <c r="A353" s="157" t="s">
        <v>1884</v>
      </c>
      <c r="B353" s="153">
        <v>65905</v>
      </c>
      <c r="C353" s="154" t="s">
        <v>593</v>
      </c>
      <c r="D353" s="155" t="s">
        <v>1885</v>
      </c>
      <c r="E353" s="156">
        <v>65905</v>
      </c>
      <c r="F353" s="156" t="str">
        <f t="shared" si="0"/>
        <v>Plymouth, Moor View</v>
      </c>
      <c r="G353" s="156">
        <f t="shared" si="1"/>
        <v>1</v>
      </c>
      <c r="H353" s="156">
        <f t="shared" si="2"/>
        <v>1</v>
      </c>
    </row>
    <row r="354" spans="1:8">
      <c r="A354" s="157" t="s">
        <v>1886</v>
      </c>
      <c r="B354" s="153">
        <v>68987</v>
      </c>
      <c r="C354" s="154" t="s">
        <v>593</v>
      </c>
      <c r="D354" s="155" t="s">
        <v>1887</v>
      </c>
      <c r="E354" s="156">
        <v>68987</v>
      </c>
      <c r="F354" s="156" t="str">
        <f t="shared" si="0"/>
        <v>Plymouth, Sutton and Devonport</v>
      </c>
      <c r="G354" s="156">
        <f t="shared" si="1"/>
        <v>1</v>
      </c>
      <c r="H354" s="156">
        <f t="shared" si="2"/>
        <v>1</v>
      </c>
    </row>
    <row r="355" spans="1:8">
      <c r="A355" s="157" t="s">
        <v>1046</v>
      </c>
      <c r="B355" s="153">
        <v>69636</v>
      </c>
      <c r="C355" s="154" t="s">
        <v>593</v>
      </c>
      <c r="D355" s="155" t="s">
        <v>392</v>
      </c>
      <c r="E355" s="156">
        <v>69636</v>
      </c>
      <c r="F355" s="156" t="str">
        <f t="shared" si="0"/>
        <v>Poole</v>
      </c>
      <c r="G355" s="156">
        <f t="shared" si="1"/>
        <v>1</v>
      </c>
      <c r="H355" s="156">
        <f t="shared" si="2"/>
        <v>1</v>
      </c>
    </row>
    <row r="356" spans="1:8">
      <c r="A356" s="157" t="s">
        <v>800</v>
      </c>
      <c r="B356" s="153">
        <v>76149</v>
      </c>
      <c r="C356" s="154" t="s">
        <v>579</v>
      </c>
      <c r="D356" s="155" t="s">
        <v>1888</v>
      </c>
      <c r="E356" s="156">
        <v>76149</v>
      </c>
      <c r="F356" s="156" t="str">
        <f t="shared" si="0"/>
        <v>Poplar and Limehouse</v>
      </c>
      <c r="G356" s="156">
        <f t="shared" si="1"/>
        <v>1</v>
      </c>
      <c r="H356" s="156">
        <f t="shared" si="2"/>
        <v>1</v>
      </c>
    </row>
    <row r="357" spans="1:8">
      <c r="A357" s="157" t="s">
        <v>986</v>
      </c>
      <c r="B357" s="153">
        <v>70315</v>
      </c>
      <c r="C357" s="154" t="s">
        <v>554</v>
      </c>
      <c r="D357" s="155" t="s">
        <v>305</v>
      </c>
      <c r="E357" s="156">
        <v>70315</v>
      </c>
      <c r="F357" s="156" t="str">
        <f t="shared" si="0"/>
        <v>Portsmouth North</v>
      </c>
      <c r="G357" s="156">
        <f t="shared" si="1"/>
        <v>1</v>
      </c>
      <c r="H357" s="156">
        <f t="shared" si="2"/>
        <v>1</v>
      </c>
    </row>
    <row r="358" spans="1:8">
      <c r="A358" s="157" t="s">
        <v>987</v>
      </c>
      <c r="B358" s="153">
        <v>64577</v>
      </c>
      <c r="C358" s="154" t="s">
        <v>554</v>
      </c>
      <c r="D358" s="155" t="s">
        <v>306</v>
      </c>
      <c r="E358" s="156">
        <v>64577</v>
      </c>
      <c r="F358" s="156" t="str">
        <f t="shared" si="0"/>
        <v>Portsmouth South</v>
      </c>
      <c r="G358" s="156">
        <f t="shared" si="1"/>
        <v>1</v>
      </c>
      <c r="H358" s="156">
        <f t="shared" si="2"/>
        <v>1</v>
      </c>
    </row>
    <row r="359" spans="1:8">
      <c r="A359" s="157" t="s">
        <v>897</v>
      </c>
      <c r="B359" s="153">
        <v>56110</v>
      </c>
      <c r="C359" s="154" t="s">
        <v>567</v>
      </c>
      <c r="D359" s="155" t="s">
        <v>416</v>
      </c>
      <c r="E359" s="156">
        <v>56110</v>
      </c>
      <c r="F359" s="156" t="str">
        <f t="shared" si="0"/>
        <v>Preston</v>
      </c>
      <c r="G359" s="156">
        <f t="shared" si="1"/>
        <v>1</v>
      </c>
      <c r="H359" s="156">
        <f t="shared" si="2"/>
        <v>1</v>
      </c>
    </row>
    <row r="360" spans="1:8">
      <c r="A360" s="157" t="s">
        <v>1160</v>
      </c>
      <c r="B360" s="153">
        <v>68624</v>
      </c>
      <c r="C360" s="154" t="s">
        <v>582</v>
      </c>
      <c r="D360" s="155" t="s">
        <v>537</v>
      </c>
      <c r="E360" s="156">
        <v>68624</v>
      </c>
      <c r="F360" s="156" t="str">
        <f t="shared" si="0"/>
        <v>Pudsey</v>
      </c>
      <c r="G360" s="156">
        <f t="shared" si="1"/>
        <v>1</v>
      </c>
      <c r="H360" s="156">
        <f t="shared" si="2"/>
        <v>1</v>
      </c>
    </row>
    <row r="361" spans="1:8">
      <c r="A361" s="157" t="s">
        <v>1889</v>
      </c>
      <c r="B361" s="153">
        <v>59822</v>
      </c>
      <c r="C361" s="154" t="s">
        <v>579</v>
      </c>
      <c r="D361" s="155" t="s">
        <v>1890</v>
      </c>
      <c r="E361" s="156">
        <v>59822</v>
      </c>
      <c r="F361" s="156" t="str">
        <f t="shared" si="0"/>
        <v>Putney</v>
      </c>
      <c r="G361" s="156">
        <f t="shared" si="1"/>
        <v>1</v>
      </c>
      <c r="H361" s="156">
        <f t="shared" si="2"/>
        <v>1</v>
      </c>
    </row>
    <row r="362" spans="1:8">
      <c r="A362" s="157" t="s">
        <v>1891</v>
      </c>
      <c r="B362" s="153">
        <v>75456</v>
      </c>
      <c r="C362" s="154" t="s">
        <v>588</v>
      </c>
      <c r="D362" s="155" t="s">
        <v>1892</v>
      </c>
      <c r="E362" s="156">
        <v>75456</v>
      </c>
      <c r="F362" s="156" t="str">
        <f t="shared" si="0"/>
        <v>Rayleigh and Wickford</v>
      </c>
      <c r="G362" s="156">
        <f t="shared" si="1"/>
        <v>1</v>
      </c>
      <c r="H362" s="156">
        <f t="shared" si="2"/>
        <v>1</v>
      </c>
    </row>
    <row r="363" spans="1:8">
      <c r="A363" s="157" t="s">
        <v>989</v>
      </c>
      <c r="B363" s="153">
        <v>67846</v>
      </c>
      <c r="C363" s="154" t="s">
        <v>554</v>
      </c>
      <c r="D363" s="155" t="s">
        <v>307</v>
      </c>
      <c r="E363" s="156">
        <v>67846</v>
      </c>
      <c r="F363" s="156" t="str">
        <f t="shared" si="0"/>
        <v>Reading East</v>
      </c>
      <c r="G363" s="156">
        <f t="shared" si="1"/>
        <v>1</v>
      </c>
      <c r="H363" s="156">
        <f t="shared" si="2"/>
        <v>1</v>
      </c>
    </row>
    <row r="364" spans="1:8">
      <c r="A364" s="157" t="s">
        <v>991</v>
      </c>
      <c r="B364" s="153">
        <v>69709</v>
      </c>
      <c r="C364" s="154" t="s">
        <v>554</v>
      </c>
      <c r="D364" s="155" t="s">
        <v>308</v>
      </c>
      <c r="E364" s="156">
        <v>69709</v>
      </c>
      <c r="F364" s="156" t="str">
        <f t="shared" si="0"/>
        <v>Reading West</v>
      </c>
      <c r="G364" s="156">
        <f t="shared" si="1"/>
        <v>1</v>
      </c>
      <c r="H364" s="156">
        <f t="shared" si="2"/>
        <v>1</v>
      </c>
    </row>
    <row r="365" spans="1:8">
      <c r="A365" s="157" t="s">
        <v>1893</v>
      </c>
      <c r="B365" s="153">
        <v>64025</v>
      </c>
      <c r="C365" s="154" t="s">
        <v>606</v>
      </c>
      <c r="D365" s="155" t="s">
        <v>1894</v>
      </c>
      <c r="E365" s="156">
        <v>64025</v>
      </c>
      <c r="F365" s="156" t="str">
        <f t="shared" si="0"/>
        <v>Redcar</v>
      </c>
      <c r="G365" s="156">
        <f t="shared" si="1"/>
        <v>1</v>
      </c>
      <c r="H365" s="156">
        <f t="shared" si="2"/>
        <v>1</v>
      </c>
    </row>
    <row r="366" spans="1:8">
      <c r="A366" s="157" t="s">
        <v>1107</v>
      </c>
      <c r="B366" s="153">
        <v>64071</v>
      </c>
      <c r="C366" s="154" t="s">
        <v>564</v>
      </c>
      <c r="D366" s="155" t="s">
        <v>480</v>
      </c>
      <c r="E366" s="156">
        <v>64071</v>
      </c>
      <c r="F366" s="156" t="str">
        <f t="shared" si="0"/>
        <v>Redditch</v>
      </c>
      <c r="G366" s="156">
        <f t="shared" si="1"/>
        <v>1</v>
      </c>
      <c r="H366" s="156">
        <f t="shared" si="2"/>
        <v>1</v>
      </c>
    </row>
    <row r="367" spans="1:8">
      <c r="A367" s="157" t="s">
        <v>992</v>
      </c>
      <c r="B367" s="153">
        <v>71778</v>
      </c>
      <c r="C367" s="154" t="s">
        <v>554</v>
      </c>
      <c r="D367" s="155" t="s">
        <v>309</v>
      </c>
      <c r="E367" s="156">
        <v>71778</v>
      </c>
      <c r="F367" s="156" t="str">
        <f t="shared" si="0"/>
        <v>Reigate</v>
      </c>
      <c r="G367" s="156">
        <f t="shared" si="1"/>
        <v>1</v>
      </c>
      <c r="H367" s="156">
        <f t="shared" si="2"/>
        <v>1</v>
      </c>
    </row>
    <row r="368" spans="1:8">
      <c r="A368" s="157" t="s">
        <v>1895</v>
      </c>
      <c r="B368" s="153">
        <v>75348</v>
      </c>
      <c r="C368" s="154" t="s">
        <v>567</v>
      </c>
      <c r="D368" s="155" t="s">
        <v>1896</v>
      </c>
      <c r="E368" s="156">
        <v>75348</v>
      </c>
      <c r="F368" s="156" t="str">
        <f t="shared" si="0"/>
        <v>Ribble Valley</v>
      </c>
      <c r="G368" s="156">
        <f t="shared" si="1"/>
        <v>1</v>
      </c>
      <c r="H368" s="156">
        <f t="shared" si="2"/>
        <v>1</v>
      </c>
    </row>
    <row r="369" spans="1:8">
      <c r="A369" s="157" t="s">
        <v>1161</v>
      </c>
      <c r="B369" s="153">
        <v>76357</v>
      </c>
      <c r="C369" s="154" t="s">
        <v>582</v>
      </c>
      <c r="D369" s="155" t="s">
        <v>538</v>
      </c>
      <c r="E369" s="156">
        <v>76357</v>
      </c>
      <c r="F369" s="156" t="str">
        <f t="shared" si="0"/>
        <v>Richmond (Yorks)</v>
      </c>
      <c r="G369" s="156">
        <f t="shared" si="1"/>
        <v>1</v>
      </c>
      <c r="H369" s="156">
        <f t="shared" si="2"/>
        <v>1</v>
      </c>
    </row>
    <row r="370" spans="1:8">
      <c r="A370" s="157" t="s">
        <v>803</v>
      </c>
      <c r="B370" s="153">
        <v>74740</v>
      </c>
      <c r="C370" s="154" t="s">
        <v>579</v>
      </c>
      <c r="D370" s="155" t="s">
        <v>200</v>
      </c>
      <c r="E370" s="156">
        <v>74740</v>
      </c>
      <c r="F370" s="156" t="str">
        <f t="shared" si="0"/>
        <v>Richmond Park</v>
      </c>
      <c r="G370" s="156">
        <f t="shared" si="1"/>
        <v>1</v>
      </c>
      <c r="H370" s="156">
        <f t="shared" si="2"/>
        <v>1</v>
      </c>
    </row>
    <row r="371" spans="1:8">
      <c r="A371" s="157" t="s">
        <v>900</v>
      </c>
      <c r="B371" s="153">
        <v>72530</v>
      </c>
      <c r="C371" s="154" t="s">
        <v>567</v>
      </c>
      <c r="D371" s="155" t="s">
        <v>419</v>
      </c>
      <c r="E371" s="156">
        <v>72530</v>
      </c>
      <c r="F371" s="156" t="str">
        <f t="shared" si="0"/>
        <v>Rochdale</v>
      </c>
      <c r="G371" s="156">
        <f t="shared" si="1"/>
        <v>1</v>
      </c>
      <c r="H371" s="156">
        <f t="shared" si="2"/>
        <v>1</v>
      </c>
    </row>
    <row r="372" spans="1:8">
      <c r="A372" s="157" t="s">
        <v>993</v>
      </c>
      <c r="B372" s="153">
        <v>75317</v>
      </c>
      <c r="C372" s="154" t="s">
        <v>554</v>
      </c>
      <c r="D372" s="155" t="s">
        <v>310</v>
      </c>
      <c r="E372" s="156">
        <v>75317</v>
      </c>
      <c r="F372" s="156" t="str">
        <f t="shared" si="0"/>
        <v>Rochester and Strood</v>
      </c>
      <c r="G372" s="156">
        <f t="shared" si="1"/>
        <v>1</v>
      </c>
      <c r="H372" s="156">
        <f t="shared" si="2"/>
        <v>1</v>
      </c>
    </row>
    <row r="373" spans="1:8">
      <c r="A373" s="157" t="s">
        <v>719</v>
      </c>
      <c r="B373" s="153">
        <v>69533</v>
      </c>
      <c r="C373" s="154" t="s">
        <v>588</v>
      </c>
      <c r="D373" s="155" t="s">
        <v>123</v>
      </c>
      <c r="E373" s="156">
        <v>69533</v>
      </c>
      <c r="F373" s="156" t="str">
        <f t="shared" si="0"/>
        <v>Rochford and Southend East</v>
      </c>
      <c r="G373" s="156">
        <f t="shared" si="1"/>
        <v>1</v>
      </c>
      <c r="H373" s="156">
        <f t="shared" si="2"/>
        <v>1</v>
      </c>
    </row>
    <row r="374" spans="1:8">
      <c r="A374" s="157" t="s">
        <v>804</v>
      </c>
      <c r="B374" s="153">
        <v>70953</v>
      </c>
      <c r="C374" s="154" t="s">
        <v>579</v>
      </c>
      <c r="D374" s="155" t="s">
        <v>201</v>
      </c>
      <c r="E374" s="156">
        <v>70953</v>
      </c>
      <c r="F374" s="156" t="str">
        <f t="shared" si="0"/>
        <v>Romford</v>
      </c>
      <c r="G374" s="156">
        <f t="shared" si="1"/>
        <v>1</v>
      </c>
      <c r="H374" s="156">
        <f t="shared" si="2"/>
        <v>1</v>
      </c>
    </row>
    <row r="375" spans="1:8">
      <c r="A375" s="157" t="s">
        <v>1897</v>
      </c>
      <c r="B375" s="153">
        <v>63901</v>
      </c>
      <c r="C375" s="154" t="s">
        <v>554</v>
      </c>
      <c r="D375" s="155" t="s">
        <v>1898</v>
      </c>
      <c r="E375" s="156">
        <v>63901</v>
      </c>
      <c r="F375" s="156" t="str">
        <f t="shared" si="0"/>
        <v>Romsey and Southampton North</v>
      </c>
      <c r="G375" s="156">
        <f t="shared" si="1"/>
        <v>1</v>
      </c>
      <c r="H375" s="156">
        <f t="shared" si="2"/>
        <v>1</v>
      </c>
    </row>
    <row r="376" spans="1:8">
      <c r="A376" s="157" t="s">
        <v>902</v>
      </c>
      <c r="B376" s="153">
        <v>70738</v>
      </c>
      <c r="C376" s="154" t="s">
        <v>567</v>
      </c>
      <c r="D376" s="155" t="s">
        <v>1899</v>
      </c>
      <c r="E376" s="156">
        <v>70738</v>
      </c>
      <c r="F376" s="156" t="str">
        <f t="shared" si="0"/>
        <v>Rossendale and Darwen</v>
      </c>
      <c r="G376" s="156">
        <f t="shared" si="1"/>
        <v>1</v>
      </c>
      <c r="H376" s="156">
        <f t="shared" si="2"/>
        <v>1</v>
      </c>
    </row>
    <row r="377" spans="1:8">
      <c r="A377" s="157" t="s">
        <v>1162</v>
      </c>
      <c r="B377" s="153">
        <v>73511</v>
      </c>
      <c r="C377" s="154" t="s">
        <v>582</v>
      </c>
      <c r="D377" s="155" t="s">
        <v>539</v>
      </c>
      <c r="E377" s="156">
        <v>73511</v>
      </c>
      <c r="F377" s="156" t="str">
        <f t="shared" si="0"/>
        <v>Rother Valley</v>
      </c>
      <c r="G377" s="156">
        <f t="shared" si="1"/>
        <v>1</v>
      </c>
      <c r="H377" s="156">
        <f t="shared" si="2"/>
        <v>1</v>
      </c>
    </row>
    <row r="378" spans="1:8">
      <c r="A378" s="157" t="s">
        <v>1163</v>
      </c>
      <c r="B378" s="153">
        <v>62017</v>
      </c>
      <c r="C378" s="154" t="s">
        <v>582</v>
      </c>
      <c r="D378" s="155" t="s">
        <v>540</v>
      </c>
      <c r="E378" s="156">
        <v>62017</v>
      </c>
      <c r="F378" s="156" t="str">
        <f t="shared" si="0"/>
        <v>Rotherham</v>
      </c>
      <c r="G378" s="156">
        <f t="shared" si="1"/>
        <v>1</v>
      </c>
      <c r="H378" s="156">
        <f t="shared" si="2"/>
        <v>1</v>
      </c>
    </row>
    <row r="379" spans="1:8">
      <c r="A379" s="157" t="s">
        <v>1900</v>
      </c>
      <c r="B379" s="153">
        <v>68478</v>
      </c>
      <c r="C379" s="154" t="s">
        <v>564</v>
      </c>
      <c r="D379" s="155" t="s">
        <v>1901</v>
      </c>
      <c r="E379" s="156">
        <v>68478</v>
      </c>
      <c r="F379" s="156" t="str">
        <f t="shared" si="0"/>
        <v>Rugby</v>
      </c>
      <c r="G379" s="156">
        <f t="shared" si="1"/>
        <v>1</v>
      </c>
      <c r="H379" s="156">
        <f t="shared" si="2"/>
        <v>1</v>
      </c>
    </row>
    <row r="380" spans="1:8">
      <c r="A380" s="157" t="s">
        <v>805</v>
      </c>
      <c r="B380" s="153">
        <v>71331</v>
      </c>
      <c r="C380" s="154" t="s">
        <v>579</v>
      </c>
      <c r="D380" s="155" t="s">
        <v>202</v>
      </c>
      <c r="E380" s="156">
        <v>71331</v>
      </c>
      <c r="F380" s="156" t="str">
        <f t="shared" si="0"/>
        <v>Ruislip, Northwood and Pinner</v>
      </c>
      <c r="G380" s="156">
        <f t="shared" si="1"/>
        <v>1</v>
      </c>
      <c r="H380" s="156">
        <f t="shared" si="2"/>
        <v>1</v>
      </c>
    </row>
    <row r="381" spans="1:8">
      <c r="A381" s="157" t="s">
        <v>994</v>
      </c>
      <c r="B381" s="153">
        <v>70639</v>
      </c>
      <c r="C381" s="154" t="s">
        <v>554</v>
      </c>
      <c r="D381" s="155" t="s">
        <v>311</v>
      </c>
      <c r="E381" s="156">
        <v>70639</v>
      </c>
      <c r="F381" s="156" t="str">
        <f t="shared" si="0"/>
        <v>Runnymede and Weybridge</v>
      </c>
      <c r="G381" s="156">
        <f t="shared" si="1"/>
        <v>1</v>
      </c>
      <c r="H381" s="156">
        <f t="shared" si="2"/>
        <v>1</v>
      </c>
    </row>
    <row r="382" spans="1:8">
      <c r="A382" s="157" t="s">
        <v>1902</v>
      </c>
      <c r="B382" s="153">
        <v>71897</v>
      </c>
      <c r="C382" s="154" t="s">
        <v>570</v>
      </c>
      <c r="D382" s="155" t="s">
        <v>1903</v>
      </c>
      <c r="E382" s="156">
        <v>71897</v>
      </c>
      <c r="F382" s="156" t="str">
        <f t="shared" si="0"/>
        <v>Rushcliffe</v>
      </c>
      <c r="G382" s="156">
        <f t="shared" si="1"/>
        <v>1</v>
      </c>
      <c r="H382" s="156">
        <f t="shared" si="2"/>
        <v>1</v>
      </c>
    </row>
    <row r="383" spans="1:8">
      <c r="A383" s="157" t="s">
        <v>657</v>
      </c>
      <c r="B383" s="153">
        <v>73995</v>
      </c>
      <c r="C383" s="154" t="s">
        <v>570</v>
      </c>
      <c r="D383" s="155" t="s">
        <v>71</v>
      </c>
      <c r="E383" s="156">
        <v>73995</v>
      </c>
      <c r="F383" s="156" t="str">
        <f t="shared" si="0"/>
        <v>Rutland and Melton</v>
      </c>
      <c r="G383" s="156">
        <f t="shared" si="1"/>
        <v>1</v>
      </c>
      <c r="H383" s="156">
        <f t="shared" si="2"/>
        <v>1</v>
      </c>
    </row>
    <row r="384" spans="1:8">
      <c r="A384" s="157" t="s">
        <v>720</v>
      </c>
      <c r="B384" s="153">
        <v>79092</v>
      </c>
      <c r="C384" s="154" t="s">
        <v>588</v>
      </c>
      <c r="D384" s="155" t="s">
        <v>124</v>
      </c>
      <c r="E384" s="156">
        <v>79092</v>
      </c>
      <c r="F384" s="156" t="str">
        <f t="shared" si="0"/>
        <v>Saffron Walden</v>
      </c>
      <c r="G384" s="156">
        <f t="shared" si="1"/>
        <v>1</v>
      </c>
      <c r="H384" s="156">
        <f t="shared" si="2"/>
        <v>1</v>
      </c>
    </row>
    <row r="385" spans="1:8">
      <c r="A385" s="157" t="s">
        <v>903</v>
      </c>
      <c r="B385" s="153">
        <v>74161</v>
      </c>
      <c r="C385" s="154" t="s">
        <v>567</v>
      </c>
      <c r="D385" s="155" t="s">
        <v>422</v>
      </c>
      <c r="E385" s="156">
        <v>74161</v>
      </c>
      <c r="F385" s="156" t="str">
        <f t="shared" si="0"/>
        <v>Salford and Eccles</v>
      </c>
      <c r="G385" s="156">
        <f t="shared" si="1"/>
        <v>1</v>
      </c>
      <c r="H385" s="156">
        <f t="shared" si="2"/>
        <v>1</v>
      </c>
    </row>
    <row r="386" spans="1:8">
      <c r="A386" s="157" t="s">
        <v>1047</v>
      </c>
      <c r="B386" s="153">
        <v>68261</v>
      </c>
      <c r="C386" s="154" t="s">
        <v>593</v>
      </c>
      <c r="D386" s="155" t="s">
        <v>394</v>
      </c>
      <c r="E386" s="156">
        <v>68261</v>
      </c>
      <c r="F386" s="156" t="str">
        <f t="shared" si="0"/>
        <v>Salisbury</v>
      </c>
      <c r="G386" s="156">
        <f t="shared" si="1"/>
        <v>1</v>
      </c>
      <c r="H386" s="156">
        <f t="shared" si="2"/>
        <v>1</v>
      </c>
    </row>
    <row r="387" spans="1:8">
      <c r="A387" s="157" t="s">
        <v>1166</v>
      </c>
      <c r="B387" s="153">
        <v>70708</v>
      </c>
      <c r="C387" s="154" t="s">
        <v>582</v>
      </c>
      <c r="D387" s="155" t="s">
        <v>541</v>
      </c>
      <c r="E387" s="156">
        <v>70708</v>
      </c>
      <c r="F387" s="156" t="str">
        <f t="shared" si="0"/>
        <v>Scarborough and Whitby</v>
      </c>
      <c r="G387" s="156">
        <f t="shared" si="1"/>
        <v>1</v>
      </c>
      <c r="H387" s="156">
        <f t="shared" si="2"/>
        <v>1</v>
      </c>
    </row>
    <row r="388" spans="1:8">
      <c r="A388" s="157" t="s">
        <v>1167</v>
      </c>
      <c r="B388" s="153">
        <v>60411</v>
      </c>
      <c r="C388" s="154" t="s">
        <v>582</v>
      </c>
      <c r="D388" s="155" t="s">
        <v>542</v>
      </c>
      <c r="E388" s="156">
        <v>60411</v>
      </c>
      <c r="F388" s="156" t="str">
        <f t="shared" si="0"/>
        <v>Scunthorpe</v>
      </c>
      <c r="G388" s="156">
        <f t="shared" si="1"/>
        <v>1</v>
      </c>
      <c r="H388" s="156">
        <f t="shared" si="2"/>
        <v>1</v>
      </c>
    </row>
    <row r="389" spans="1:8">
      <c r="A389" s="157" t="s">
        <v>1904</v>
      </c>
      <c r="B389" s="153">
        <v>62060</v>
      </c>
      <c r="C389" s="154" t="s">
        <v>606</v>
      </c>
      <c r="D389" s="155" t="s">
        <v>1905</v>
      </c>
      <c r="E389" s="156">
        <v>62060</v>
      </c>
      <c r="F389" s="156" t="str">
        <f t="shared" si="0"/>
        <v>Sedgefield</v>
      </c>
      <c r="G389" s="156">
        <f t="shared" si="1"/>
        <v>1</v>
      </c>
      <c r="H389" s="156">
        <f t="shared" si="2"/>
        <v>1</v>
      </c>
    </row>
    <row r="390" spans="1:8">
      <c r="A390" s="157" t="s">
        <v>904</v>
      </c>
      <c r="B390" s="153">
        <v>66208</v>
      </c>
      <c r="C390" s="154" t="s">
        <v>567</v>
      </c>
      <c r="D390" s="155" t="s">
        <v>424</v>
      </c>
      <c r="E390" s="156">
        <v>66208</v>
      </c>
      <c r="F390" s="156" t="str">
        <f t="shared" si="0"/>
        <v>Sefton Central</v>
      </c>
      <c r="G390" s="156">
        <f t="shared" si="1"/>
        <v>1</v>
      </c>
      <c r="H390" s="156">
        <f t="shared" si="2"/>
        <v>1</v>
      </c>
    </row>
    <row r="391" spans="1:8">
      <c r="A391" s="157" t="s">
        <v>1168</v>
      </c>
      <c r="B391" s="153">
        <v>72685</v>
      </c>
      <c r="C391" s="154" t="s">
        <v>582</v>
      </c>
      <c r="D391" s="155" t="s">
        <v>543</v>
      </c>
      <c r="E391" s="156">
        <v>72685</v>
      </c>
      <c r="F391" s="156" t="str">
        <f t="shared" si="0"/>
        <v>Selby and Ainsty</v>
      </c>
      <c r="G391" s="156">
        <f t="shared" si="1"/>
        <v>1</v>
      </c>
      <c r="H391" s="156">
        <f t="shared" si="2"/>
        <v>1</v>
      </c>
    </row>
    <row r="392" spans="1:8">
      <c r="A392" s="157" t="s">
        <v>996</v>
      </c>
      <c r="B392" s="153">
        <v>69288</v>
      </c>
      <c r="C392" s="154" t="s">
        <v>554</v>
      </c>
      <c r="D392" s="155" t="s">
        <v>312</v>
      </c>
      <c r="E392" s="156">
        <v>69288</v>
      </c>
      <c r="F392" s="156" t="str">
        <f t="shared" si="0"/>
        <v>Sevenoaks</v>
      </c>
      <c r="G392" s="156">
        <f t="shared" si="1"/>
        <v>1</v>
      </c>
      <c r="H392" s="156">
        <f t="shared" si="2"/>
        <v>1</v>
      </c>
    </row>
    <row r="393" spans="1:8">
      <c r="A393" s="157" t="s">
        <v>1906</v>
      </c>
      <c r="B393" s="153">
        <v>67917</v>
      </c>
      <c r="C393" s="154" t="s">
        <v>582</v>
      </c>
      <c r="D393" s="155" t="s">
        <v>545</v>
      </c>
      <c r="E393" s="156">
        <v>67917</v>
      </c>
      <c r="F393" s="156" t="str">
        <f t="shared" si="0"/>
        <v>Sheffield Central</v>
      </c>
      <c r="G393" s="156">
        <f t="shared" si="1"/>
        <v>1</v>
      </c>
      <c r="H393" s="156">
        <f t="shared" si="2"/>
        <v>1</v>
      </c>
    </row>
    <row r="394" spans="1:8">
      <c r="A394" s="152" t="s">
        <v>1907</v>
      </c>
      <c r="B394" s="153">
        <v>66987</v>
      </c>
      <c r="C394" s="154" t="s">
        <v>582</v>
      </c>
      <c r="D394" s="155" t="s">
        <v>552</v>
      </c>
      <c r="E394" s="156">
        <v>66987</v>
      </c>
      <c r="F394" s="156" t="str">
        <f t="shared" si="0"/>
        <v>Sheffield South East</v>
      </c>
      <c r="G394" s="156">
        <f t="shared" si="1"/>
        <v>1</v>
      </c>
      <c r="H394" s="156">
        <f t="shared" si="2"/>
        <v>1</v>
      </c>
    </row>
    <row r="395" spans="1:8">
      <c r="A395" s="157" t="s">
        <v>1908</v>
      </c>
      <c r="B395" s="153">
        <v>67717</v>
      </c>
      <c r="C395" s="154" t="s">
        <v>582</v>
      </c>
      <c r="D395" s="155" t="s">
        <v>1909</v>
      </c>
      <c r="E395" s="156">
        <v>67717</v>
      </c>
      <c r="F395" s="156" t="str">
        <f t="shared" si="0"/>
        <v>Sheffield, Brightside and Hillsborough</v>
      </c>
      <c r="G395" s="156">
        <f t="shared" si="1"/>
        <v>1</v>
      </c>
      <c r="H395" s="156">
        <f t="shared" si="2"/>
        <v>1</v>
      </c>
    </row>
    <row r="396" spans="1:8">
      <c r="A396" s="157" t="s">
        <v>1910</v>
      </c>
      <c r="B396" s="153">
        <v>70415</v>
      </c>
      <c r="C396" s="154" t="s">
        <v>582</v>
      </c>
      <c r="D396" s="155" t="s">
        <v>1911</v>
      </c>
      <c r="E396" s="156">
        <v>70415</v>
      </c>
      <c r="F396" s="156" t="str">
        <f t="shared" si="0"/>
        <v>Sheffield, Hallam</v>
      </c>
      <c r="G396" s="156">
        <f t="shared" si="1"/>
        <v>1</v>
      </c>
      <c r="H396" s="156">
        <f t="shared" si="2"/>
        <v>1</v>
      </c>
    </row>
    <row r="397" spans="1:8">
      <c r="A397" s="157" t="s">
        <v>1912</v>
      </c>
      <c r="B397" s="153">
        <v>65857</v>
      </c>
      <c r="C397" s="154" t="s">
        <v>582</v>
      </c>
      <c r="D397" s="155" t="s">
        <v>1913</v>
      </c>
      <c r="E397" s="156">
        <v>65857</v>
      </c>
      <c r="F397" s="156" t="str">
        <f t="shared" si="0"/>
        <v>Sheffield, Heeley</v>
      </c>
      <c r="G397" s="156">
        <f t="shared" si="1"/>
        <v>1</v>
      </c>
      <c r="H397" s="156">
        <f t="shared" si="2"/>
        <v>1</v>
      </c>
    </row>
    <row r="398" spans="1:8">
      <c r="A398" s="157" t="s">
        <v>659</v>
      </c>
      <c r="B398" s="153">
        <v>72051</v>
      </c>
      <c r="C398" s="154" t="s">
        <v>570</v>
      </c>
      <c r="D398" s="155" t="s">
        <v>72</v>
      </c>
      <c r="E398" s="156">
        <v>72051</v>
      </c>
      <c r="F398" s="156" t="str">
        <f t="shared" si="0"/>
        <v>Sherwood</v>
      </c>
      <c r="G398" s="156">
        <f t="shared" si="1"/>
        <v>1</v>
      </c>
      <c r="H398" s="156">
        <f t="shared" si="2"/>
        <v>1</v>
      </c>
    </row>
    <row r="399" spans="1:8">
      <c r="A399" s="157" t="s">
        <v>1176</v>
      </c>
      <c r="B399" s="153">
        <v>69358</v>
      </c>
      <c r="C399" s="154" t="s">
        <v>582</v>
      </c>
      <c r="D399" s="155" t="s">
        <v>1914</v>
      </c>
      <c r="E399" s="156">
        <v>69358</v>
      </c>
      <c r="F399" s="156" t="str">
        <f t="shared" si="0"/>
        <v>Shipley</v>
      </c>
      <c r="G399" s="156">
        <f t="shared" si="1"/>
        <v>1</v>
      </c>
      <c r="H399" s="156">
        <f t="shared" si="2"/>
        <v>1</v>
      </c>
    </row>
    <row r="400" spans="1:8">
      <c r="A400" s="157" t="s">
        <v>1915</v>
      </c>
      <c r="B400" s="153">
        <v>75528</v>
      </c>
      <c r="C400" s="154" t="s">
        <v>564</v>
      </c>
      <c r="D400" s="155" t="s">
        <v>1916</v>
      </c>
      <c r="E400" s="156">
        <v>75528</v>
      </c>
      <c r="F400" s="156" t="str">
        <f t="shared" si="0"/>
        <v>Shrewsbury and Atcham</v>
      </c>
      <c r="G400" s="156">
        <f t="shared" si="1"/>
        <v>1</v>
      </c>
      <c r="H400" s="156">
        <f t="shared" si="2"/>
        <v>1</v>
      </c>
    </row>
    <row r="401" spans="1:8">
      <c r="A401" s="157" t="s">
        <v>998</v>
      </c>
      <c r="B401" s="153">
        <v>75638</v>
      </c>
      <c r="C401" s="154" t="s">
        <v>554</v>
      </c>
      <c r="D401" s="155" t="s">
        <v>315</v>
      </c>
      <c r="E401" s="156">
        <v>75638</v>
      </c>
      <c r="F401" s="156" t="str">
        <f t="shared" si="0"/>
        <v>Sittingbourne and Sheppey</v>
      </c>
      <c r="G401" s="156">
        <f t="shared" si="1"/>
        <v>1</v>
      </c>
      <c r="H401" s="156">
        <f t="shared" si="2"/>
        <v>1</v>
      </c>
    </row>
    <row r="402" spans="1:8">
      <c r="A402" s="157" t="s">
        <v>1178</v>
      </c>
      <c r="B402" s="153">
        <v>74270</v>
      </c>
      <c r="C402" s="154" t="s">
        <v>582</v>
      </c>
      <c r="D402" s="155" t="s">
        <v>555</v>
      </c>
      <c r="E402" s="156">
        <v>74270</v>
      </c>
      <c r="F402" s="156" t="str">
        <f t="shared" si="0"/>
        <v>Skipton and Ripon</v>
      </c>
      <c r="G402" s="156">
        <f t="shared" si="1"/>
        <v>1</v>
      </c>
      <c r="H402" s="156">
        <f t="shared" si="2"/>
        <v>1</v>
      </c>
    </row>
    <row r="403" spans="1:8">
      <c r="A403" s="157" t="s">
        <v>1917</v>
      </c>
      <c r="B403" s="153">
        <v>86652</v>
      </c>
      <c r="C403" s="154" t="s">
        <v>570</v>
      </c>
      <c r="D403" s="155" t="s">
        <v>1918</v>
      </c>
      <c r="E403" s="156">
        <v>86652</v>
      </c>
      <c r="F403" s="156" t="str">
        <f t="shared" si="0"/>
        <v>Sleaford and North Hykeham</v>
      </c>
      <c r="G403" s="156">
        <f t="shared" si="1"/>
        <v>1</v>
      </c>
      <c r="H403" s="156">
        <f t="shared" si="2"/>
        <v>1</v>
      </c>
    </row>
    <row r="404" spans="1:8">
      <c r="A404" s="157" t="s">
        <v>999</v>
      </c>
      <c r="B404" s="153">
        <v>76668</v>
      </c>
      <c r="C404" s="154" t="s">
        <v>554</v>
      </c>
      <c r="D404" s="155" t="s">
        <v>317</v>
      </c>
      <c r="E404" s="156">
        <v>76668</v>
      </c>
      <c r="F404" s="156" t="str">
        <f t="shared" si="0"/>
        <v>Slough</v>
      </c>
      <c r="G404" s="156">
        <f t="shared" si="1"/>
        <v>1</v>
      </c>
      <c r="H404" s="156">
        <f t="shared" si="2"/>
        <v>1</v>
      </c>
    </row>
    <row r="405" spans="1:8">
      <c r="A405" s="157" t="s">
        <v>1919</v>
      </c>
      <c r="B405" s="153">
        <v>75121</v>
      </c>
      <c r="C405" s="154" t="s">
        <v>564</v>
      </c>
      <c r="D405" s="155" t="s">
        <v>483</v>
      </c>
      <c r="E405" s="156">
        <v>75121</v>
      </c>
      <c r="F405" s="156" t="str">
        <f t="shared" si="0"/>
        <v>Solihull</v>
      </c>
      <c r="G405" s="156">
        <f t="shared" si="1"/>
        <v>1</v>
      </c>
      <c r="H405" s="156">
        <f t="shared" si="2"/>
        <v>1</v>
      </c>
    </row>
    <row r="406" spans="1:8">
      <c r="A406" s="157" t="s">
        <v>1048</v>
      </c>
      <c r="B406" s="153">
        <v>77797</v>
      </c>
      <c r="C406" s="154" t="s">
        <v>593</v>
      </c>
      <c r="D406" s="155" t="s">
        <v>397</v>
      </c>
      <c r="E406" s="156">
        <v>77797</v>
      </c>
      <c r="F406" s="156" t="str">
        <f t="shared" si="0"/>
        <v>Somerton and Frome</v>
      </c>
      <c r="G406" s="156">
        <f t="shared" si="1"/>
        <v>1</v>
      </c>
      <c r="H406" s="156">
        <f t="shared" si="2"/>
        <v>1</v>
      </c>
    </row>
    <row r="407" spans="1:8">
      <c r="A407" s="157" t="s">
        <v>722</v>
      </c>
      <c r="B407" s="153">
        <v>70192</v>
      </c>
      <c r="C407" s="154" t="s">
        <v>588</v>
      </c>
      <c r="D407" s="155" t="s">
        <v>1920</v>
      </c>
      <c r="E407" s="156">
        <v>70192</v>
      </c>
      <c r="F407" s="156" t="str">
        <f t="shared" si="0"/>
        <v>South Basildon and East Thurrock</v>
      </c>
      <c r="G407" s="156">
        <f t="shared" si="1"/>
        <v>1</v>
      </c>
      <c r="H407" s="156">
        <f t="shared" si="2"/>
        <v>1</v>
      </c>
    </row>
    <row r="408" spans="1:8">
      <c r="A408" s="157" t="s">
        <v>723</v>
      </c>
      <c r="B408" s="153">
        <v>81368</v>
      </c>
      <c r="C408" s="154" t="s">
        <v>588</v>
      </c>
      <c r="D408" s="155" t="s">
        <v>127</v>
      </c>
      <c r="E408" s="156">
        <v>81368</v>
      </c>
      <c r="F408" s="156" t="str">
        <f t="shared" si="0"/>
        <v>South Cambridgeshire</v>
      </c>
      <c r="G408" s="156">
        <f t="shared" si="1"/>
        <v>1</v>
      </c>
      <c r="H408" s="156">
        <f t="shared" si="2"/>
        <v>1</v>
      </c>
    </row>
    <row r="409" spans="1:8">
      <c r="A409" s="157" t="s">
        <v>662</v>
      </c>
      <c r="B409" s="153">
        <v>71577</v>
      </c>
      <c r="C409" s="154" t="s">
        <v>570</v>
      </c>
      <c r="D409" s="155" t="s">
        <v>74</v>
      </c>
      <c r="E409" s="156">
        <v>71577</v>
      </c>
      <c r="F409" s="156" t="str">
        <f t="shared" si="0"/>
        <v>South Derbyshire</v>
      </c>
      <c r="G409" s="156">
        <f t="shared" si="1"/>
        <v>1</v>
      </c>
      <c r="H409" s="156">
        <f t="shared" si="2"/>
        <v>1</v>
      </c>
    </row>
    <row r="410" spans="1:8">
      <c r="A410" s="157" t="s">
        <v>1049</v>
      </c>
      <c r="B410" s="153">
        <v>68211</v>
      </c>
      <c r="C410" s="154" t="s">
        <v>593</v>
      </c>
      <c r="D410" s="155" t="s">
        <v>399</v>
      </c>
      <c r="E410" s="156">
        <v>68211</v>
      </c>
      <c r="F410" s="156" t="str">
        <f t="shared" si="0"/>
        <v>South Dorset</v>
      </c>
      <c r="G410" s="156">
        <f t="shared" si="1"/>
        <v>1</v>
      </c>
      <c r="H410" s="156">
        <f t="shared" si="2"/>
        <v>1</v>
      </c>
    </row>
    <row r="411" spans="1:8">
      <c r="A411" s="152" t="s">
        <v>724</v>
      </c>
      <c r="B411" s="153">
        <v>82557</v>
      </c>
      <c r="C411" s="154" t="s">
        <v>588</v>
      </c>
      <c r="D411" s="155" t="s">
        <v>128</v>
      </c>
      <c r="E411" s="156">
        <v>82557</v>
      </c>
      <c r="F411" s="156" t="str">
        <f t="shared" si="0"/>
        <v>South East Cambridgeshire</v>
      </c>
      <c r="G411" s="156">
        <f t="shared" si="1"/>
        <v>1</v>
      </c>
      <c r="H411" s="156">
        <f t="shared" si="2"/>
        <v>1</v>
      </c>
    </row>
    <row r="412" spans="1:8">
      <c r="A412" s="152" t="s">
        <v>1050</v>
      </c>
      <c r="B412" s="153">
        <v>66757</v>
      </c>
      <c r="C412" s="154" t="s">
        <v>593</v>
      </c>
      <c r="D412" s="155" t="s">
        <v>402</v>
      </c>
      <c r="E412" s="156">
        <v>66757</v>
      </c>
      <c r="F412" s="156" t="str">
        <f t="shared" si="0"/>
        <v>South East Cornwall</v>
      </c>
      <c r="G412" s="156">
        <f t="shared" si="1"/>
        <v>1</v>
      </c>
      <c r="H412" s="156">
        <f t="shared" si="2"/>
        <v>1</v>
      </c>
    </row>
    <row r="413" spans="1:8">
      <c r="A413" s="157" t="s">
        <v>663</v>
      </c>
      <c r="B413" s="153">
        <v>74332</v>
      </c>
      <c r="C413" s="154" t="s">
        <v>570</v>
      </c>
      <c r="D413" s="155" t="s">
        <v>75</v>
      </c>
      <c r="E413" s="156">
        <v>74332</v>
      </c>
      <c r="F413" s="156" t="str">
        <f t="shared" si="0"/>
        <v>South Holland and The Deepings</v>
      </c>
      <c r="G413" s="156">
        <f t="shared" si="1"/>
        <v>1</v>
      </c>
      <c r="H413" s="156">
        <f t="shared" si="2"/>
        <v>1</v>
      </c>
    </row>
    <row r="414" spans="1:8">
      <c r="A414" s="157" t="s">
        <v>664</v>
      </c>
      <c r="B414" s="153">
        <v>75793</v>
      </c>
      <c r="C414" s="154" t="s">
        <v>570</v>
      </c>
      <c r="D414" s="155" t="s">
        <v>76</v>
      </c>
      <c r="E414" s="156">
        <v>75793</v>
      </c>
      <c r="F414" s="156" t="str">
        <f t="shared" si="0"/>
        <v>South Leicestershire</v>
      </c>
      <c r="G414" s="156">
        <f t="shared" si="1"/>
        <v>1</v>
      </c>
      <c r="H414" s="156">
        <f t="shared" si="2"/>
        <v>1</v>
      </c>
    </row>
    <row r="415" spans="1:8">
      <c r="A415" s="157" t="s">
        <v>725</v>
      </c>
      <c r="B415" s="153">
        <v>78550</v>
      </c>
      <c r="C415" s="154" t="s">
        <v>588</v>
      </c>
      <c r="D415" s="155" t="s">
        <v>129</v>
      </c>
      <c r="E415" s="156">
        <v>78550</v>
      </c>
      <c r="F415" s="156" t="str">
        <f t="shared" si="0"/>
        <v>South Norfolk</v>
      </c>
      <c r="G415" s="156">
        <f t="shared" si="1"/>
        <v>1</v>
      </c>
      <c r="H415" s="156">
        <f t="shared" si="2"/>
        <v>1</v>
      </c>
    </row>
    <row r="416" spans="1:8">
      <c r="A416" s="157" t="s">
        <v>665</v>
      </c>
      <c r="B416" s="153">
        <v>84427</v>
      </c>
      <c r="C416" s="154" t="s">
        <v>570</v>
      </c>
      <c r="D416" s="155" t="s">
        <v>77</v>
      </c>
      <c r="E416" s="156">
        <v>84427</v>
      </c>
      <c r="F416" s="156" t="str">
        <f t="shared" si="0"/>
        <v>South Northamptonshire</v>
      </c>
      <c r="G416" s="156">
        <f t="shared" si="1"/>
        <v>1</v>
      </c>
      <c r="H416" s="156">
        <f t="shared" si="2"/>
        <v>1</v>
      </c>
    </row>
    <row r="417" spans="1:8">
      <c r="A417" s="157" t="s">
        <v>906</v>
      </c>
      <c r="B417" s="153">
        <v>72809</v>
      </c>
      <c r="C417" s="154" t="s">
        <v>567</v>
      </c>
      <c r="D417" s="155" t="s">
        <v>425</v>
      </c>
      <c r="E417" s="156">
        <v>72809</v>
      </c>
      <c r="F417" s="156" t="str">
        <f t="shared" si="0"/>
        <v>South Ribble</v>
      </c>
      <c r="G417" s="156">
        <f t="shared" si="1"/>
        <v>1</v>
      </c>
      <c r="H417" s="156">
        <f t="shared" si="2"/>
        <v>1</v>
      </c>
    </row>
    <row r="418" spans="1:8">
      <c r="A418" s="157" t="s">
        <v>842</v>
      </c>
      <c r="B418" s="153">
        <v>63155</v>
      </c>
      <c r="C418" s="154" t="s">
        <v>606</v>
      </c>
      <c r="D418" s="155" t="s">
        <v>238</v>
      </c>
      <c r="E418" s="156">
        <v>63155</v>
      </c>
      <c r="F418" s="156" t="str">
        <f t="shared" si="0"/>
        <v>South Shields</v>
      </c>
      <c r="G418" s="156">
        <f t="shared" si="1"/>
        <v>1</v>
      </c>
      <c r="H418" s="156">
        <f t="shared" si="2"/>
        <v>1</v>
      </c>
    </row>
    <row r="419" spans="1:8">
      <c r="A419" s="157" t="s">
        <v>1112</v>
      </c>
      <c r="B419" s="153">
        <v>72132</v>
      </c>
      <c r="C419" s="154" t="s">
        <v>564</v>
      </c>
      <c r="D419" s="155" t="s">
        <v>485</v>
      </c>
      <c r="E419" s="156">
        <v>72132</v>
      </c>
      <c r="F419" s="156" t="str">
        <f t="shared" si="0"/>
        <v>South Staffordshire</v>
      </c>
      <c r="G419" s="156">
        <f t="shared" si="1"/>
        <v>1</v>
      </c>
      <c r="H419" s="156">
        <f t="shared" si="2"/>
        <v>1</v>
      </c>
    </row>
    <row r="420" spans="1:8">
      <c r="A420" s="157" t="s">
        <v>726</v>
      </c>
      <c r="B420" s="153">
        <v>71445</v>
      </c>
      <c r="C420" s="154" t="s">
        <v>588</v>
      </c>
      <c r="D420" s="155" t="s">
        <v>130</v>
      </c>
      <c r="E420" s="156">
        <v>71445</v>
      </c>
      <c r="F420" s="156" t="str">
        <f t="shared" si="0"/>
        <v>South Suffolk</v>
      </c>
      <c r="G420" s="156">
        <f t="shared" si="1"/>
        <v>1</v>
      </c>
      <c r="H420" s="156">
        <f t="shared" si="2"/>
        <v>1</v>
      </c>
    </row>
    <row r="421" spans="1:8">
      <c r="A421" s="157" t="s">
        <v>1051</v>
      </c>
      <c r="B421" s="153">
        <v>70428</v>
      </c>
      <c r="C421" s="154" t="s">
        <v>593</v>
      </c>
      <c r="D421" s="155" t="s">
        <v>404</v>
      </c>
      <c r="E421" s="156">
        <v>70428</v>
      </c>
      <c r="F421" s="156" t="str">
        <f t="shared" si="0"/>
        <v>South Swindon</v>
      </c>
      <c r="G421" s="156">
        <f t="shared" si="1"/>
        <v>1</v>
      </c>
      <c r="H421" s="156">
        <f t="shared" si="2"/>
        <v>1</v>
      </c>
    </row>
    <row r="422" spans="1:8">
      <c r="A422" s="157" t="s">
        <v>1921</v>
      </c>
      <c r="B422" s="153">
        <v>70012</v>
      </c>
      <c r="C422" s="154" t="s">
        <v>554</v>
      </c>
      <c r="D422" s="155" t="s">
        <v>1922</v>
      </c>
      <c r="E422" s="156">
        <v>70012</v>
      </c>
      <c r="F422" s="156" t="str">
        <f t="shared" si="0"/>
        <v>South Thanet</v>
      </c>
      <c r="G422" s="156">
        <f t="shared" si="1"/>
        <v>1</v>
      </c>
      <c r="H422" s="156">
        <f t="shared" si="2"/>
        <v>1</v>
      </c>
    </row>
    <row r="423" spans="1:8">
      <c r="A423" s="152" t="s">
        <v>728</v>
      </c>
      <c r="B423" s="153">
        <v>76959</v>
      </c>
      <c r="C423" s="154" t="s">
        <v>588</v>
      </c>
      <c r="D423" s="155" t="s">
        <v>131</v>
      </c>
      <c r="E423" s="156">
        <v>76959</v>
      </c>
      <c r="F423" s="156" t="str">
        <f t="shared" si="0"/>
        <v>South West Bedfordshire</v>
      </c>
      <c r="G423" s="156">
        <f t="shared" si="1"/>
        <v>1</v>
      </c>
      <c r="H423" s="156">
        <f t="shared" si="2"/>
        <v>1</v>
      </c>
    </row>
    <row r="424" spans="1:8">
      <c r="A424" s="152" t="s">
        <v>1923</v>
      </c>
      <c r="B424" s="153">
        <v>68665</v>
      </c>
      <c r="C424" s="154" t="s">
        <v>593</v>
      </c>
      <c r="D424" s="155" t="s">
        <v>1924</v>
      </c>
      <c r="E424" s="156">
        <v>68665</v>
      </c>
      <c r="F424" s="156" t="str">
        <f t="shared" si="0"/>
        <v>South West Devon</v>
      </c>
      <c r="G424" s="156">
        <f t="shared" si="1"/>
        <v>1</v>
      </c>
      <c r="H424" s="156">
        <f t="shared" si="2"/>
        <v>1</v>
      </c>
    </row>
    <row r="425" spans="1:8">
      <c r="A425" s="152" t="s">
        <v>729</v>
      </c>
      <c r="B425" s="153">
        <v>78233</v>
      </c>
      <c r="C425" s="154" t="s">
        <v>588</v>
      </c>
      <c r="D425" s="155" t="s">
        <v>132</v>
      </c>
      <c r="E425" s="156">
        <v>78233</v>
      </c>
      <c r="F425" s="156" t="str">
        <f t="shared" si="0"/>
        <v>South West Hertfordshire</v>
      </c>
      <c r="G425" s="156">
        <f t="shared" si="1"/>
        <v>1</v>
      </c>
      <c r="H425" s="156">
        <f t="shared" si="2"/>
        <v>1</v>
      </c>
    </row>
    <row r="426" spans="1:8">
      <c r="A426" s="152" t="s">
        <v>730</v>
      </c>
      <c r="B426" s="153">
        <v>76225</v>
      </c>
      <c r="C426" s="154" t="s">
        <v>588</v>
      </c>
      <c r="D426" s="155" t="s">
        <v>1925</v>
      </c>
      <c r="E426" s="156">
        <v>76225</v>
      </c>
      <c r="F426" s="156" t="str">
        <f t="shared" si="0"/>
        <v>South West Norfolk</v>
      </c>
      <c r="G426" s="156">
        <f t="shared" si="1"/>
        <v>1</v>
      </c>
      <c r="H426" s="156">
        <f t="shared" si="2"/>
        <v>1</v>
      </c>
    </row>
    <row r="427" spans="1:8">
      <c r="A427" s="152" t="s">
        <v>1000</v>
      </c>
      <c r="B427" s="153">
        <v>74494</v>
      </c>
      <c r="C427" s="154" t="s">
        <v>554</v>
      </c>
      <c r="D427" s="155" t="s">
        <v>319</v>
      </c>
      <c r="E427" s="156">
        <v>74494</v>
      </c>
      <c r="F427" s="156" t="str">
        <f t="shared" si="0"/>
        <v>South West Surrey</v>
      </c>
      <c r="G427" s="156">
        <f t="shared" si="1"/>
        <v>1</v>
      </c>
      <c r="H427" s="156">
        <f t="shared" si="2"/>
        <v>1</v>
      </c>
    </row>
    <row r="428" spans="1:8">
      <c r="A428" s="152" t="s">
        <v>1926</v>
      </c>
      <c r="B428" s="153">
        <v>71658</v>
      </c>
      <c r="C428" s="154" t="s">
        <v>593</v>
      </c>
      <c r="D428" s="155" t="s">
        <v>1927</v>
      </c>
      <c r="E428" s="156">
        <v>71658</v>
      </c>
      <c r="F428" s="156" t="str">
        <f t="shared" si="0"/>
        <v>South West Wiltshire</v>
      </c>
      <c r="G428" s="156">
        <f t="shared" si="1"/>
        <v>1</v>
      </c>
      <c r="H428" s="156">
        <f t="shared" si="2"/>
        <v>1</v>
      </c>
    </row>
    <row r="429" spans="1:8">
      <c r="A429" s="157" t="s">
        <v>1928</v>
      </c>
      <c r="B429" s="153">
        <v>67131</v>
      </c>
      <c r="C429" s="154" t="s">
        <v>554</v>
      </c>
      <c r="D429" s="155" t="s">
        <v>1929</v>
      </c>
      <c r="E429" s="156">
        <v>67131</v>
      </c>
      <c r="F429" s="156" t="str">
        <f t="shared" si="0"/>
        <v>Southampton, Itchen</v>
      </c>
      <c r="G429" s="156">
        <f t="shared" si="1"/>
        <v>1</v>
      </c>
      <c r="H429" s="156">
        <f t="shared" si="2"/>
        <v>1</v>
      </c>
    </row>
    <row r="430" spans="1:8">
      <c r="A430" s="157" t="s">
        <v>1930</v>
      </c>
      <c r="B430" s="153">
        <v>64773</v>
      </c>
      <c r="C430" s="154" t="s">
        <v>554</v>
      </c>
      <c r="D430" s="155" t="s">
        <v>1931</v>
      </c>
      <c r="E430" s="156">
        <v>64773</v>
      </c>
      <c r="F430" s="156" t="str">
        <f t="shared" si="0"/>
        <v>Southampton, Test</v>
      </c>
      <c r="G430" s="156">
        <f t="shared" si="1"/>
        <v>1</v>
      </c>
      <c r="H430" s="156">
        <f t="shared" si="2"/>
        <v>1</v>
      </c>
    </row>
    <row r="431" spans="1:8">
      <c r="A431" s="157" t="s">
        <v>731</v>
      </c>
      <c r="B431" s="153">
        <v>64952</v>
      </c>
      <c r="C431" s="154" t="s">
        <v>588</v>
      </c>
      <c r="D431" s="155" t="s">
        <v>1932</v>
      </c>
      <c r="E431" s="156">
        <v>64952</v>
      </c>
      <c r="F431" s="156" t="str">
        <f t="shared" si="0"/>
        <v>Southend West</v>
      </c>
      <c r="G431" s="156">
        <f t="shared" si="1"/>
        <v>1</v>
      </c>
      <c r="H431" s="156">
        <f t="shared" si="2"/>
        <v>1</v>
      </c>
    </row>
    <row r="432" spans="1:8">
      <c r="A432" s="157" t="s">
        <v>908</v>
      </c>
      <c r="B432" s="153">
        <v>65081</v>
      </c>
      <c r="C432" s="154" t="s">
        <v>567</v>
      </c>
      <c r="D432" s="155" t="s">
        <v>1933</v>
      </c>
      <c r="E432" s="156">
        <v>65081</v>
      </c>
      <c r="F432" s="156" t="str">
        <f t="shared" si="0"/>
        <v>Southport</v>
      </c>
      <c r="G432" s="156">
        <f t="shared" si="1"/>
        <v>1</v>
      </c>
      <c r="H432" s="156">
        <f t="shared" si="2"/>
        <v>1</v>
      </c>
    </row>
    <row r="433" spans="1:8">
      <c r="A433" s="157" t="s">
        <v>1003</v>
      </c>
      <c r="B433" s="153">
        <v>70299</v>
      </c>
      <c r="C433" s="154" t="s">
        <v>554</v>
      </c>
      <c r="D433" s="155" t="s">
        <v>325</v>
      </c>
      <c r="E433" s="156">
        <v>70299</v>
      </c>
      <c r="F433" s="156" t="str">
        <f t="shared" si="0"/>
        <v>Spelthorne</v>
      </c>
      <c r="G433" s="156">
        <f t="shared" si="1"/>
        <v>1</v>
      </c>
      <c r="H433" s="156">
        <f t="shared" si="2"/>
        <v>1</v>
      </c>
    </row>
    <row r="434" spans="1:8">
      <c r="A434" s="152" t="s">
        <v>732</v>
      </c>
      <c r="B434" s="153">
        <v>70192</v>
      </c>
      <c r="C434" s="154" t="s">
        <v>588</v>
      </c>
      <c r="D434" s="155" t="s">
        <v>1934</v>
      </c>
      <c r="E434" s="156">
        <v>70192</v>
      </c>
      <c r="F434" s="156" t="str">
        <f t="shared" si="0"/>
        <v>St Albans</v>
      </c>
      <c r="G434" s="156">
        <f t="shared" si="1"/>
        <v>1</v>
      </c>
      <c r="H434" s="156">
        <f t="shared" si="2"/>
        <v>1</v>
      </c>
    </row>
    <row r="435" spans="1:8">
      <c r="A435" s="152" t="s">
        <v>1935</v>
      </c>
      <c r="B435" s="153">
        <v>71674</v>
      </c>
      <c r="C435" s="154" t="s">
        <v>593</v>
      </c>
      <c r="D435" s="155" t="s">
        <v>1936</v>
      </c>
      <c r="E435" s="156">
        <v>71674</v>
      </c>
      <c r="F435" s="156" t="str">
        <f t="shared" si="0"/>
        <v>St Austell and Newquay</v>
      </c>
      <c r="G435" s="156">
        <f t="shared" si="1"/>
        <v>1</v>
      </c>
      <c r="H435" s="156">
        <f t="shared" si="2"/>
        <v>1</v>
      </c>
    </row>
    <row r="436" spans="1:8">
      <c r="A436" s="152" t="s">
        <v>909</v>
      </c>
      <c r="B436" s="153">
        <v>72060</v>
      </c>
      <c r="C436" s="154" t="s">
        <v>567</v>
      </c>
      <c r="D436" s="155" t="s">
        <v>427</v>
      </c>
      <c r="E436" s="156">
        <v>72060</v>
      </c>
      <c r="F436" s="156" t="str">
        <f t="shared" si="0"/>
        <v>St Helens North</v>
      </c>
      <c r="G436" s="156">
        <f t="shared" si="1"/>
        <v>1</v>
      </c>
      <c r="H436" s="156">
        <f t="shared" si="2"/>
        <v>1</v>
      </c>
    </row>
    <row r="437" spans="1:8">
      <c r="A437" s="152" t="s">
        <v>910</v>
      </c>
      <c r="B437" s="153">
        <v>74885</v>
      </c>
      <c r="C437" s="154" t="s">
        <v>567</v>
      </c>
      <c r="D437" s="155" t="s">
        <v>428</v>
      </c>
      <c r="E437" s="156">
        <v>74885</v>
      </c>
      <c r="F437" s="156" t="str">
        <f t="shared" si="0"/>
        <v>St Helens South and Whiston</v>
      </c>
      <c r="G437" s="156">
        <f t="shared" si="1"/>
        <v>1</v>
      </c>
      <c r="H437" s="156">
        <f t="shared" si="2"/>
        <v>1</v>
      </c>
    </row>
    <row r="438" spans="1:8">
      <c r="A438" s="152" t="s">
        <v>1052</v>
      </c>
      <c r="B438" s="153">
        <v>62711</v>
      </c>
      <c r="C438" s="154" t="s">
        <v>593</v>
      </c>
      <c r="D438" s="155" t="s">
        <v>406</v>
      </c>
      <c r="E438" s="156">
        <v>62711</v>
      </c>
      <c r="F438" s="156" t="str">
        <f t="shared" si="0"/>
        <v>St Ives</v>
      </c>
      <c r="G438" s="156">
        <f t="shared" si="1"/>
        <v>1</v>
      </c>
      <c r="H438" s="156">
        <f t="shared" si="2"/>
        <v>1</v>
      </c>
    </row>
    <row r="439" spans="1:8">
      <c r="A439" s="157" t="s">
        <v>1113</v>
      </c>
      <c r="B439" s="153">
        <v>67805</v>
      </c>
      <c r="C439" s="154" t="s">
        <v>564</v>
      </c>
      <c r="D439" s="155" t="s">
        <v>486</v>
      </c>
      <c r="E439" s="156">
        <v>67805</v>
      </c>
      <c r="F439" s="156" t="str">
        <f t="shared" si="0"/>
        <v>Stafford</v>
      </c>
      <c r="G439" s="156">
        <f t="shared" si="1"/>
        <v>1</v>
      </c>
      <c r="H439" s="156">
        <f t="shared" si="2"/>
        <v>1</v>
      </c>
    </row>
    <row r="440" spans="1:8">
      <c r="A440" s="157" t="s">
        <v>1114</v>
      </c>
      <c r="B440" s="153">
        <v>62337</v>
      </c>
      <c r="C440" s="154" t="s">
        <v>564</v>
      </c>
      <c r="D440" s="155" t="s">
        <v>487</v>
      </c>
      <c r="E440" s="156">
        <v>62337</v>
      </c>
      <c r="F440" s="156" t="str">
        <f t="shared" si="0"/>
        <v>Staffordshire Moorlands</v>
      </c>
      <c r="G440" s="156">
        <f t="shared" si="1"/>
        <v>1</v>
      </c>
      <c r="H440" s="156">
        <f t="shared" si="2"/>
        <v>1</v>
      </c>
    </row>
    <row r="441" spans="1:8">
      <c r="A441" s="157" t="s">
        <v>1937</v>
      </c>
      <c r="B441" s="153">
        <v>69177</v>
      </c>
      <c r="C441" s="154" t="s">
        <v>567</v>
      </c>
      <c r="D441" s="155" t="s">
        <v>1938</v>
      </c>
      <c r="E441" s="156">
        <v>69177</v>
      </c>
      <c r="F441" s="156" t="str">
        <f t="shared" si="0"/>
        <v>Stalybridge and Hyde</v>
      </c>
      <c r="G441" s="156">
        <f t="shared" si="1"/>
        <v>1</v>
      </c>
      <c r="H441" s="156">
        <f t="shared" si="2"/>
        <v>1</v>
      </c>
    </row>
    <row r="442" spans="1:8">
      <c r="A442" s="157" t="s">
        <v>733</v>
      </c>
      <c r="B442" s="153">
        <v>67520</v>
      </c>
      <c r="C442" s="154" t="s">
        <v>588</v>
      </c>
      <c r="D442" s="155" t="s">
        <v>134</v>
      </c>
      <c r="E442" s="156">
        <v>67520</v>
      </c>
      <c r="F442" s="156" t="str">
        <f t="shared" si="0"/>
        <v>Stevenage</v>
      </c>
      <c r="G442" s="156">
        <f t="shared" si="1"/>
        <v>1</v>
      </c>
      <c r="H442" s="156">
        <f t="shared" si="2"/>
        <v>1</v>
      </c>
    </row>
    <row r="443" spans="1:8">
      <c r="A443" s="157" t="s">
        <v>1939</v>
      </c>
      <c r="B443" s="153">
        <v>60664</v>
      </c>
      <c r="C443" s="154" t="s">
        <v>567</v>
      </c>
      <c r="D443" s="155" t="s">
        <v>1940</v>
      </c>
      <c r="E443" s="156">
        <v>60664</v>
      </c>
      <c r="F443" s="156" t="str">
        <f t="shared" si="0"/>
        <v>Stockport</v>
      </c>
      <c r="G443" s="156">
        <f t="shared" si="1"/>
        <v>1</v>
      </c>
      <c r="H443" s="156">
        <f t="shared" si="2"/>
        <v>1</v>
      </c>
    </row>
    <row r="444" spans="1:8">
      <c r="A444" s="157" t="s">
        <v>1941</v>
      </c>
      <c r="B444" s="153">
        <v>64617</v>
      </c>
      <c r="C444" s="154" t="s">
        <v>606</v>
      </c>
      <c r="D444" s="155" t="s">
        <v>1942</v>
      </c>
      <c r="E444" s="156">
        <v>64617</v>
      </c>
      <c r="F444" s="156" t="str">
        <f t="shared" si="0"/>
        <v>Stockton North</v>
      </c>
      <c r="G444" s="156">
        <f t="shared" si="1"/>
        <v>1</v>
      </c>
      <c r="H444" s="156">
        <f t="shared" si="2"/>
        <v>1</v>
      </c>
    </row>
    <row r="445" spans="1:8">
      <c r="A445" s="157" t="s">
        <v>1943</v>
      </c>
      <c r="B445" s="153">
        <v>73221</v>
      </c>
      <c r="C445" s="154" t="s">
        <v>606</v>
      </c>
      <c r="D445" s="155" t="s">
        <v>1944</v>
      </c>
      <c r="E445" s="156">
        <v>73221</v>
      </c>
      <c r="F445" s="156" t="str">
        <f t="shared" si="0"/>
        <v>Stockton South</v>
      </c>
      <c r="G445" s="156">
        <f t="shared" si="1"/>
        <v>1</v>
      </c>
      <c r="H445" s="156">
        <f t="shared" si="2"/>
        <v>1</v>
      </c>
    </row>
    <row r="446" spans="1:8">
      <c r="A446" s="157" t="s">
        <v>1945</v>
      </c>
      <c r="B446" s="153">
        <v>58259</v>
      </c>
      <c r="C446" s="154" t="s">
        <v>564</v>
      </c>
      <c r="D446" s="155" t="s">
        <v>488</v>
      </c>
      <c r="E446" s="156">
        <v>58259</v>
      </c>
      <c r="F446" s="156" t="str">
        <f t="shared" si="0"/>
        <v>Stoke-on-Trent Central</v>
      </c>
      <c r="G446" s="156">
        <f t="shared" si="1"/>
        <v>1</v>
      </c>
      <c r="H446" s="156">
        <f t="shared" si="2"/>
        <v>1</v>
      </c>
    </row>
    <row r="447" spans="1:8">
      <c r="A447" s="157" t="s">
        <v>1115</v>
      </c>
      <c r="B447" s="153">
        <v>69709</v>
      </c>
      <c r="C447" s="154" t="s">
        <v>564</v>
      </c>
      <c r="D447" s="155" t="s">
        <v>1946</v>
      </c>
      <c r="E447" s="156">
        <v>69709</v>
      </c>
      <c r="F447" s="156" t="str">
        <f t="shared" si="0"/>
        <v>Stoke-on-Trent North</v>
      </c>
      <c r="G447" s="156">
        <f t="shared" si="1"/>
        <v>1</v>
      </c>
      <c r="H447" s="156">
        <f t="shared" si="2"/>
        <v>1</v>
      </c>
    </row>
    <row r="448" spans="1:8">
      <c r="A448" s="157" t="s">
        <v>1117</v>
      </c>
      <c r="B448" s="153">
        <v>66835</v>
      </c>
      <c r="C448" s="154" t="s">
        <v>564</v>
      </c>
      <c r="D448" s="155" t="s">
        <v>1947</v>
      </c>
      <c r="E448" s="156">
        <v>66835</v>
      </c>
      <c r="F448" s="156" t="str">
        <f t="shared" si="0"/>
        <v>Stoke-on-Trent South</v>
      </c>
      <c r="G448" s="156">
        <f t="shared" si="1"/>
        <v>1</v>
      </c>
      <c r="H448" s="156">
        <f t="shared" si="2"/>
        <v>1</v>
      </c>
    </row>
    <row r="449" spans="1:8">
      <c r="A449" s="157" t="s">
        <v>1948</v>
      </c>
      <c r="B449" s="153">
        <v>66267</v>
      </c>
      <c r="C449" s="154" t="s">
        <v>564</v>
      </c>
      <c r="D449" s="155" t="s">
        <v>1949</v>
      </c>
      <c r="E449" s="156">
        <v>66267</v>
      </c>
      <c r="F449" s="156" t="str">
        <f t="shared" si="0"/>
        <v>Stone</v>
      </c>
      <c r="G449" s="156">
        <f t="shared" si="1"/>
        <v>1</v>
      </c>
      <c r="H449" s="156">
        <f t="shared" si="2"/>
        <v>1</v>
      </c>
    </row>
    <row r="450" spans="1:8">
      <c r="A450" s="157" t="s">
        <v>1118</v>
      </c>
      <c r="B450" s="153">
        <v>69303</v>
      </c>
      <c r="C450" s="154" t="s">
        <v>564</v>
      </c>
      <c r="D450" s="155" t="s">
        <v>491</v>
      </c>
      <c r="E450" s="156">
        <v>69303</v>
      </c>
      <c r="F450" s="156" t="str">
        <f t="shared" si="0"/>
        <v>Stourbridge</v>
      </c>
      <c r="G450" s="156">
        <f t="shared" si="1"/>
        <v>1</v>
      </c>
      <c r="H450" s="156">
        <f t="shared" si="2"/>
        <v>1</v>
      </c>
    </row>
    <row r="451" spans="1:8">
      <c r="A451" s="157" t="s">
        <v>1950</v>
      </c>
      <c r="B451" s="153">
        <v>69211</v>
      </c>
      <c r="C451" s="154" t="s">
        <v>564</v>
      </c>
      <c r="D451" s="155" t="s">
        <v>492</v>
      </c>
      <c r="E451" s="156">
        <v>69211</v>
      </c>
      <c r="F451" s="156" t="str">
        <f t="shared" si="0"/>
        <v>Stratford-on-Avon</v>
      </c>
      <c r="G451" s="156">
        <f t="shared" si="1"/>
        <v>1</v>
      </c>
      <c r="H451" s="156">
        <f t="shared" si="2"/>
        <v>1</v>
      </c>
    </row>
    <row r="452" spans="1:8">
      <c r="A452" s="157" t="s">
        <v>1951</v>
      </c>
      <c r="B452" s="153">
        <v>70286</v>
      </c>
      <c r="C452" s="154" t="s">
        <v>579</v>
      </c>
      <c r="D452" s="155" t="s">
        <v>1952</v>
      </c>
      <c r="E452" s="156">
        <v>70286</v>
      </c>
      <c r="F452" s="156" t="str">
        <f t="shared" si="0"/>
        <v>Streatham</v>
      </c>
      <c r="G452" s="156">
        <f t="shared" si="1"/>
        <v>1</v>
      </c>
      <c r="H452" s="156">
        <f t="shared" si="2"/>
        <v>1</v>
      </c>
    </row>
    <row r="453" spans="1:8">
      <c r="A453" s="157" t="s">
        <v>914</v>
      </c>
      <c r="B453" s="153">
        <v>67424</v>
      </c>
      <c r="C453" s="154" t="s">
        <v>567</v>
      </c>
      <c r="D453" s="155" t="s">
        <v>431</v>
      </c>
      <c r="E453" s="156">
        <v>67424</v>
      </c>
      <c r="F453" s="156" t="str">
        <f t="shared" si="0"/>
        <v>Stretford and Urmston</v>
      </c>
      <c r="G453" s="156">
        <f t="shared" si="1"/>
        <v>1</v>
      </c>
      <c r="H453" s="156">
        <f t="shared" si="2"/>
        <v>1</v>
      </c>
    </row>
    <row r="454" spans="1:8">
      <c r="A454" s="157" t="s">
        <v>1053</v>
      </c>
      <c r="B454" s="153">
        <v>80909</v>
      </c>
      <c r="C454" s="154" t="s">
        <v>593</v>
      </c>
      <c r="D454" s="155" t="s">
        <v>409</v>
      </c>
      <c r="E454" s="156">
        <v>80909</v>
      </c>
      <c r="F454" s="156" t="str">
        <f t="shared" si="0"/>
        <v>Stroud</v>
      </c>
      <c r="G454" s="156">
        <f t="shared" si="1"/>
        <v>1</v>
      </c>
      <c r="H454" s="156">
        <f t="shared" si="2"/>
        <v>1</v>
      </c>
    </row>
    <row r="455" spans="1:8">
      <c r="A455" s="157" t="s">
        <v>735</v>
      </c>
      <c r="B455" s="153">
        <v>75678</v>
      </c>
      <c r="C455" s="154" t="s">
        <v>588</v>
      </c>
      <c r="D455" s="155" t="s">
        <v>136</v>
      </c>
      <c r="E455" s="156">
        <v>75678</v>
      </c>
      <c r="F455" s="156" t="str">
        <f t="shared" si="0"/>
        <v>Suffolk Coastal</v>
      </c>
      <c r="G455" s="156">
        <f t="shared" si="1"/>
        <v>1</v>
      </c>
      <c r="H455" s="156">
        <f t="shared" si="2"/>
        <v>1</v>
      </c>
    </row>
    <row r="456" spans="1:8">
      <c r="A456" s="157" t="s">
        <v>845</v>
      </c>
      <c r="B456" s="153">
        <v>71232</v>
      </c>
      <c r="C456" s="154" t="s">
        <v>606</v>
      </c>
      <c r="D456" s="155" t="s">
        <v>240</v>
      </c>
      <c r="E456" s="156">
        <v>71232</v>
      </c>
      <c r="F456" s="156" t="str">
        <f t="shared" si="0"/>
        <v>Sunderland Central</v>
      </c>
      <c r="G456" s="156">
        <f t="shared" si="1"/>
        <v>1</v>
      </c>
      <c r="H456" s="156">
        <f t="shared" si="2"/>
        <v>1</v>
      </c>
    </row>
    <row r="457" spans="1:8">
      <c r="A457" s="157" t="s">
        <v>1004</v>
      </c>
      <c r="B457" s="153">
        <v>77585</v>
      </c>
      <c r="C457" s="154" t="s">
        <v>554</v>
      </c>
      <c r="D457" s="155" t="s">
        <v>327</v>
      </c>
      <c r="E457" s="156">
        <v>77585</v>
      </c>
      <c r="F457" s="156" t="str">
        <f t="shared" si="0"/>
        <v>Surrey Heath</v>
      </c>
      <c r="G457" s="156">
        <f t="shared" si="1"/>
        <v>1</v>
      </c>
      <c r="H457" s="156">
        <f t="shared" si="2"/>
        <v>1</v>
      </c>
    </row>
    <row r="458" spans="1:8">
      <c r="A458" s="157" t="s">
        <v>810</v>
      </c>
      <c r="B458" s="153">
        <v>67700</v>
      </c>
      <c r="C458" s="154" t="s">
        <v>579</v>
      </c>
      <c r="D458" s="155" t="s">
        <v>208</v>
      </c>
      <c r="E458" s="156">
        <v>67700</v>
      </c>
      <c r="F458" s="156" t="str">
        <f t="shared" si="0"/>
        <v>Sutton and Cheam</v>
      </c>
      <c r="G458" s="156">
        <f t="shared" si="1"/>
        <v>1</v>
      </c>
      <c r="H458" s="156">
        <f t="shared" si="2"/>
        <v>1</v>
      </c>
    </row>
    <row r="459" spans="1:8">
      <c r="A459" s="157" t="s">
        <v>1119</v>
      </c>
      <c r="B459" s="153">
        <v>73172</v>
      </c>
      <c r="C459" s="154" t="s">
        <v>564</v>
      </c>
      <c r="D459" s="155" t="s">
        <v>493</v>
      </c>
      <c r="E459" s="156">
        <v>73172</v>
      </c>
      <c r="F459" s="156" t="str">
        <f t="shared" si="0"/>
        <v>Sutton Coldfield</v>
      </c>
      <c r="G459" s="156">
        <f t="shared" si="1"/>
        <v>1</v>
      </c>
      <c r="H459" s="156">
        <f t="shared" si="2"/>
        <v>1</v>
      </c>
    </row>
    <row r="460" spans="1:8">
      <c r="A460" s="157" t="s">
        <v>1120</v>
      </c>
      <c r="B460" s="153">
        <v>70997</v>
      </c>
      <c r="C460" s="154" t="s">
        <v>564</v>
      </c>
      <c r="D460" s="155" t="s">
        <v>494</v>
      </c>
      <c r="E460" s="156">
        <v>70997</v>
      </c>
      <c r="F460" s="156" t="str">
        <f t="shared" si="0"/>
        <v>Tamworth</v>
      </c>
      <c r="G460" s="156">
        <f t="shared" si="1"/>
        <v>1</v>
      </c>
      <c r="H460" s="156">
        <f t="shared" si="2"/>
        <v>1</v>
      </c>
    </row>
    <row r="461" spans="1:8">
      <c r="A461" s="157" t="s">
        <v>1953</v>
      </c>
      <c r="B461" s="153">
        <v>63358</v>
      </c>
      <c r="C461" s="154" t="s">
        <v>567</v>
      </c>
      <c r="D461" s="155" t="s">
        <v>1954</v>
      </c>
      <c r="E461" s="156">
        <v>63358</v>
      </c>
      <c r="F461" s="156" t="str">
        <f t="shared" si="0"/>
        <v>Tatton</v>
      </c>
      <c r="G461" s="156">
        <f t="shared" si="1"/>
        <v>1</v>
      </c>
      <c r="H461" s="156">
        <f t="shared" si="2"/>
        <v>1</v>
      </c>
    </row>
    <row r="462" spans="1:8">
      <c r="A462" s="157" t="s">
        <v>1054</v>
      </c>
      <c r="B462" s="153">
        <v>78187</v>
      </c>
      <c r="C462" s="154" t="s">
        <v>593</v>
      </c>
      <c r="D462" s="155" t="s">
        <v>411</v>
      </c>
      <c r="E462" s="156">
        <v>78187</v>
      </c>
      <c r="F462" s="156" t="str">
        <f t="shared" si="0"/>
        <v>Taunton Deane</v>
      </c>
      <c r="G462" s="156">
        <f t="shared" si="1"/>
        <v>1</v>
      </c>
      <c r="H462" s="156">
        <f t="shared" si="2"/>
        <v>1</v>
      </c>
    </row>
    <row r="463" spans="1:8">
      <c r="A463" s="157" t="s">
        <v>1121</v>
      </c>
      <c r="B463" s="153">
        <v>64816</v>
      </c>
      <c r="C463" s="154" t="s">
        <v>564</v>
      </c>
      <c r="D463" s="155" t="s">
        <v>495</v>
      </c>
      <c r="E463" s="156">
        <v>64816</v>
      </c>
      <c r="F463" s="156" t="str">
        <f t="shared" si="0"/>
        <v>Telford</v>
      </c>
      <c r="G463" s="156">
        <f t="shared" si="1"/>
        <v>1</v>
      </c>
      <c r="H463" s="156">
        <f t="shared" si="2"/>
        <v>1</v>
      </c>
    </row>
    <row r="464" spans="1:8">
      <c r="A464" s="157" t="s">
        <v>1056</v>
      </c>
      <c r="B464" s="153">
        <v>78462</v>
      </c>
      <c r="C464" s="154" t="s">
        <v>593</v>
      </c>
      <c r="D464" s="155" t="s">
        <v>412</v>
      </c>
      <c r="E464" s="156">
        <v>78462</v>
      </c>
      <c r="F464" s="156" t="str">
        <f t="shared" si="0"/>
        <v>Tewkesbury</v>
      </c>
      <c r="G464" s="156">
        <f t="shared" si="1"/>
        <v>1</v>
      </c>
      <c r="H464" s="156">
        <f t="shared" si="2"/>
        <v>1</v>
      </c>
    </row>
    <row r="465" spans="1:8">
      <c r="A465" s="157" t="s">
        <v>1058</v>
      </c>
      <c r="B465" s="153">
        <v>76210</v>
      </c>
      <c r="C465" s="154" t="s">
        <v>593</v>
      </c>
      <c r="D465" s="155" t="s">
        <v>413</v>
      </c>
      <c r="E465" s="156">
        <v>76210</v>
      </c>
      <c r="F465" s="156" t="str">
        <f t="shared" si="0"/>
        <v>The Cotswolds</v>
      </c>
      <c r="G465" s="156">
        <f t="shared" si="1"/>
        <v>1</v>
      </c>
      <c r="H465" s="156">
        <f t="shared" si="2"/>
        <v>1</v>
      </c>
    </row>
    <row r="466" spans="1:8">
      <c r="A466" s="157" t="s">
        <v>1955</v>
      </c>
      <c r="B466" s="153">
        <v>65008</v>
      </c>
      <c r="C466" s="154" t="s">
        <v>564</v>
      </c>
      <c r="D466" s="155" t="s">
        <v>1956</v>
      </c>
      <c r="E466" s="156">
        <v>65008</v>
      </c>
      <c r="F466" s="156" t="str">
        <f t="shared" si="0"/>
        <v>The Wrekin</v>
      </c>
      <c r="G466" s="156">
        <f t="shared" si="1"/>
        <v>1</v>
      </c>
      <c r="H466" s="156">
        <f t="shared" si="2"/>
        <v>1</v>
      </c>
    </row>
    <row r="467" spans="1:8">
      <c r="A467" s="157" t="s">
        <v>1180</v>
      </c>
      <c r="B467" s="153">
        <v>74152</v>
      </c>
      <c r="C467" s="154" t="s">
        <v>582</v>
      </c>
      <c r="D467" s="155" t="s">
        <v>557</v>
      </c>
      <c r="E467" s="156">
        <v>74152</v>
      </c>
      <c r="F467" s="156" t="str">
        <f t="shared" si="0"/>
        <v>Thirsk and Malton</v>
      </c>
      <c r="G467" s="156">
        <f t="shared" si="1"/>
        <v>1</v>
      </c>
      <c r="H467" s="156">
        <f t="shared" si="2"/>
        <v>1</v>
      </c>
    </row>
    <row r="468" spans="1:8">
      <c r="A468" s="157" t="s">
        <v>1957</v>
      </c>
      <c r="B468" s="153">
        <v>65569</v>
      </c>
      <c r="C468" s="154" t="s">
        <v>593</v>
      </c>
      <c r="D468" s="155" t="s">
        <v>1958</v>
      </c>
      <c r="E468" s="156">
        <v>65569</v>
      </c>
      <c r="F468" s="156" t="str">
        <f t="shared" si="0"/>
        <v>Thornbury and Yate</v>
      </c>
      <c r="G468" s="156">
        <f t="shared" si="1"/>
        <v>1</v>
      </c>
      <c r="H468" s="156">
        <f t="shared" si="2"/>
        <v>1</v>
      </c>
    </row>
    <row r="469" spans="1:8">
      <c r="A469" s="157" t="s">
        <v>736</v>
      </c>
      <c r="B469" s="153">
        <v>75935</v>
      </c>
      <c r="C469" s="154" t="s">
        <v>588</v>
      </c>
      <c r="D469" s="155" t="s">
        <v>138</v>
      </c>
      <c r="E469" s="156">
        <v>75935</v>
      </c>
      <c r="F469" s="156" t="str">
        <f t="shared" si="0"/>
        <v>Thurrock</v>
      </c>
      <c r="G469" s="156">
        <f t="shared" si="1"/>
        <v>1</v>
      </c>
      <c r="H469" s="156">
        <f t="shared" si="2"/>
        <v>1</v>
      </c>
    </row>
    <row r="470" spans="1:8">
      <c r="A470" s="157" t="s">
        <v>1059</v>
      </c>
      <c r="B470" s="153">
        <v>75784</v>
      </c>
      <c r="C470" s="154" t="s">
        <v>593</v>
      </c>
      <c r="D470" s="155" t="s">
        <v>414</v>
      </c>
      <c r="E470" s="156">
        <v>75784</v>
      </c>
      <c r="F470" s="156" t="str">
        <f t="shared" si="0"/>
        <v>Tiverton and Honiton</v>
      </c>
      <c r="G470" s="156">
        <f t="shared" si="1"/>
        <v>1</v>
      </c>
      <c r="H470" s="156">
        <f t="shared" si="2"/>
        <v>1</v>
      </c>
    </row>
    <row r="471" spans="1:8">
      <c r="A471" s="157" t="s">
        <v>1959</v>
      </c>
      <c r="B471" s="153">
        <v>73617</v>
      </c>
      <c r="C471" s="154" t="s">
        <v>554</v>
      </c>
      <c r="D471" s="155" t="s">
        <v>1960</v>
      </c>
      <c r="E471" s="156">
        <v>73617</v>
      </c>
      <c r="F471" s="156" t="str">
        <f t="shared" si="0"/>
        <v>Tonbridge and Malling</v>
      </c>
      <c r="G471" s="156">
        <f t="shared" si="1"/>
        <v>1</v>
      </c>
      <c r="H471" s="156">
        <f t="shared" si="2"/>
        <v>1</v>
      </c>
    </row>
    <row r="472" spans="1:8">
      <c r="A472" s="157" t="s">
        <v>811</v>
      </c>
      <c r="B472" s="153">
        <v>71428</v>
      </c>
      <c r="C472" s="154" t="s">
        <v>579</v>
      </c>
      <c r="D472" s="155" t="s">
        <v>1961</v>
      </c>
      <c r="E472" s="156">
        <v>71428</v>
      </c>
      <c r="F472" s="156" t="str">
        <f t="shared" si="0"/>
        <v>Tooting</v>
      </c>
      <c r="G472" s="156">
        <f t="shared" si="1"/>
        <v>1</v>
      </c>
      <c r="H472" s="156">
        <f t="shared" si="2"/>
        <v>1</v>
      </c>
    </row>
    <row r="473" spans="1:8">
      <c r="A473" s="157" t="s">
        <v>1060</v>
      </c>
      <c r="B473" s="153">
        <v>71459</v>
      </c>
      <c r="C473" s="154" t="s">
        <v>593</v>
      </c>
      <c r="D473" s="155" t="s">
        <v>418</v>
      </c>
      <c r="E473" s="156">
        <v>71459</v>
      </c>
      <c r="F473" s="156" t="str">
        <f t="shared" si="0"/>
        <v>Torbay</v>
      </c>
      <c r="G473" s="156">
        <f t="shared" si="1"/>
        <v>1</v>
      </c>
      <c r="H473" s="156">
        <f t="shared" si="2"/>
        <v>1</v>
      </c>
    </row>
    <row r="474" spans="1:8">
      <c r="A474" s="157" t="s">
        <v>1962</v>
      </c>
      <c r="B474" s="153">
        <v>77004</v>
      </c>
      <c r="C474" s="154" t="s">
        <v>593</v>
      </c>
      <c r="D474" s="155" t="s">
        <v>1963</v>
      </c>
      <c r="E474" s="156">
        <v>77004</v>
      </c>
      <c r="F474" s="156" t="str">
        <f t="shared" si="0"/>
        <v>Torridge and West Devon</v>
      </c>
      <c r="G474" s="156">
        <f t="shared" si="1"/>
        <v>1</v>
      </c>
      <c r="H474" s="156">
        <f t="shared" si="2"/>
        <v>1</v>
      </c>
    </row>
    <row r="475" spans="1:8">
      <c r="A475" s="157" t="s">
        <v>1061</v>
      </c>
      <c r="B475" s="153">
        <v>65472</v>
      </c>
      <c r="C475" s="146"/>
      <c r="D475" s="155" t="s">
        <v>420</v>
      </c>
      <c r="E475" s="156">
        <v>65472</v>
      </c>
      <c r="F475" s="156" t="str">
        <f t="shared" si="0"/>
        <v>Totnes</v>
      </c>
      <c r="G475" s="156">
        <f t="shared" ref="G475:G536" si="3">IF(F475=A474:A475,1,0)</f>
        <v>1</v>
      </c>
      <c r="H475" s="156">
        <f t="shared" si="2"/>
        <v>1</v>
      </c>
    </row>
    <row r="476" spans="1:8">
      <c r="A476" s="157" t="s">
        <v>812</v>
      </c>
      <c r="B476" s="153">
        <v>66629</v>
      </c>
      <c r="C476" s="154" t="s">
        <v>593</v>
      </c>
      <c r="D476" s="155" t="s">
        <v>210</v>
      </c>
      <c r="E476" s="156">
        <v>66629</v>
      </c>
      <c r="F476" s="156" t="str">
        <f t="shared" si="0"/>
        <v>Tottenham</v>
      </c>
      <c r="G476" s="156">
        <f t="shared" si="3"/>
        <v>1</v>
      </c>
      <c r="H476" s="156">
        <f t="shared" si="2"/>
        <v>1</v>
      </c>
    </row>
    <row r="477" spans="1:8">
      <c r="A477" s="157" t="s">
        <v>1964</v>
      </c>
      <c r="B477" s="153">
        <v>67197</v>
      </c>
      <c r="C477" s="154" t="s">
        <v>579</v>
      </c>
      <c r="D477" s="155" t="s">
        <v>1965</v>
      </c>
      <c r="E477" s="156">
        <v>67197</v>
      </c>
      <c r="F477" s="156" t="str">
        <f t="shared" si="0"/>
        <v>Truro and Falmouth</v>
      </c>
      <c r="G477" s="156">
        <f t="shared" si="3"/>
        <v>1</v>
      </c>
      <c r="H477" s="156">
        <f t="shared" si="2"/>
        <v>1</v>
      </c>
    </row>
    <row r="478" spans="1:8">
      <c r="A478" s="157" t="s">
        <v>1010</v>
      </c>
      <c r="B478" s="153">
        <v>69765</v>
      </c>
      <c r="C478" s="154" t="s">
        <v>593</v>
      </c>
      <c r="D478" s="155" t="s">
        <v>1966</v>
      </c>
      <c r="E478" s="156">
        <v>69765</v>
      </c>
      <c r="F478" s="156" t="str">
        <f t="shared" si="0"/>
        <v>Tunbridge Wells</v>
      </c>
      <c r="G478" s="156">
        <f t="shared" si="3"/>
        <v>1</v>
      </c>
      <c r="H478" s="156">
        <f t="shared" si="2"/>
        <v>1</v>
      </c>
    </row>
    <row r="479" spans="1:8">
      <c r="A479" s="157" t="s">
        <v>813</v>
      </c>
      <c r="B479" s="153">
        <v>78247</v>
      </c>
      <c r="C479" s="154" t="s">
        <v>554</v>
      </c>
      <c r="D479" s="155" t="s">
        <v>211</v>
      </c>
      <c r="E479" s="156">
        <v>78247</v>
      </c>
      <c r="F479" s="156" t="str">
        <f t="shared" si="0"/>
        <v>Twickenham</v>
      </c>
      <c r="G479" s="156">
        <f t="shared" si="3"/>
        <v>1</v>
      </c>
      <c r="H479" s="156">
        <f t="shared" si="2"/>
        <v>1</v>
      </c>
    </row>
    <row r="480" spans="1:8">
      <c r="A480" s="157" t="s">
        <v>848</v>
      </c>
      <c r="B480" s="153">
        <v>74618</v>
      </c>
      <c r="C480" s="154" t="s">
        <v>579</v>
      </c>
      <c r="D480" s="155" t="s">
        <v>241</v>
      </c>
      <c r="E480" s="156">
        <v>74618</v>
      </c>
      <c r="F480" s="156" t="str">
        <f t="shared" si="0"/>
        <v>Tynemouth</v>
      </c>
      <c r="G480" s="156">
        <f t="shared" si="3"/>
        <v>1</v>
      </c>
      <c r="H480" s="156">
        <f t="shared" si="2"/>
        <v>1</v>
      </c>
    </row>
    <row r="481" spans="1:8">
      <c r="A481" s="157" t="s">
        <v>1967</v>
      </c>
      <c r="B481" s="153">
        <v>66606</v>
      </c>
      <c r="C481" s="154" t="s">
        <v>606</v>
      </c>
      <c r="D481" s="155" t="s">
        <v>1968</v>
      </c>
      <c r="E481" s="156">
        <v>66606</v>
      </c>
      <c r="F481" s="156" t="str">
        <f t="shared" si="0"/>
        <v>Uxbridge and South Ruislip</v>
      </c>
      <c r="G481" s="156">
        <f t="shared" si="3"/>
        <v>1</v>
      </c>
      <c r="H481" s="156">
        <f t="shared" si="2"/>
        <v>1</v>
      </c>
    </row>
    <row r="482" spans="1:8">
      <c r="A482" s="157" t="s">
        <v>1969</v>
      </c>
      <c r="B482" s="153">
        <v>71358</v>
      </c>
      <c r="C482" s="154" t="s">
        <v>579</v>
      </c>
      <c r="D482" s="155" t="s">
        <v>1970</v>
      </c>
      <c r="E482" s="156">
        <v>71358</v>
      </c>
      <c r="F482" s="156" t="str">
        <f t="shared" si="0"/>
        <v>Vauxhall</v>
      </c>
      <c r="G482" s="156">
        <f t="shared" si="3"/>
        <v>1</v>
      </c>
      <c r="H482" s="156">
        <f t="shared" si="2"/>
        <v>1</v>
      </c>
    </row>
    <row r="483" spans="1:8">
      <c r="A483" s="157" t="s">
        <v>1181</v>
      </c>
      <c r="B483" s="153">
        <v>66552</v>
      </c>
      <c r="C483" s="154" t="s">
        <v>579</v>
      </c>
      <c r="D483" s="155" t="s">
        <v>1971</v>
      </c>
      <c r="E483" s="156">
        <v>66552</v>
      </c>
      <c r="F483" s="156" t="str">
        <f t="shared" si="0"/>
        <v>Wakefield</v>
      </c>
      <c r="G483" s="156">
        <f t="shared" si="3"/>
        <v>1</v>
      </c>
      <c r="H483" s="156">
        <f t="shared" si="2"/>
        <v>1</v>
      </c>
    </row>
    <row r="484" spans="1:8">
      <c r="A484" s="157" t="s">
        <v>916</v>
      </c>
      <c r="B484" s="153">
        <v>63940</v>
      </c>
      <c r="C484" s="154" t="s">
        <v>582</v>
      </c>
      <c r="D484" s="155" t="s">
        <v>432</v>
      </c>
      <c r="E484" s="156">
        <v>63940</v>
      </c>
      <c r="F484" s="156" t="str">
        <f t="shared" si="0"/>
        <v>Wallasey</v>
      </c>
      <c r="G484" s="156">
        <f t="shared" si="3"/>
        <v>1</v>
      </c>
      <c r="H484" s="156">
        <f t="shared" si="2"/>
        <v>1</v>
      </c>
    </row>
    <row r="485" spans="1:8">
      <c r="A485" s="157" t="s">
        <v>1972</v>
      </c>
      <c r="B485" s="153">
        <v>64186</v>
      </c>
      <c r="C485" s="154" t="s">
        <v>567</v>
      </c>
      <c r="D485" s="155" t="s">
        <v>1973</v>
      </c>
      <c r="E485" s="156">
        <v>64186</v>
      </c>
      <c r="F485" s="156" t="str">
        <f t="shared" si="0"/>
        <v>Walsall North</v>
      </c>
      <c r="G485" s="156">
        <f t="shared" si="3"/>
        <v>1</v>
      </c>
      <c r="H485" s="156">
        <f t="shared" si="2"/>
        <v>1</v>
      </c>
    </row>
    <row r="486" spans="1:8">
      <c r="A486" s="157" t="s">
        <v>1974</v>
      </c>
      <c r="B486" s="153">
        <v>64415</v>
      </c>
      <c r="C486" s="154" t="s">
        <v>564</v>
      </c>
      <c r="D486" s="155" t="s">
        <v>1975</v>
      </c>
      <c r="E486" s="156">
        <v>64415</v>
      </c>
      <c r="F486" s="156" t="str">
        <f t="shared" si="0"/>
        <v>Walsall South</v>
      </c>
      <c r="G486" s="156">
        <f t="shared" si="3"/>
        <v>1</v>
      </c>
      <c r="H486" s="156">
        <f t="shared" si="2"/>
        <v>1</v>
      </c>
    </row>
    <row r="487" spans="1:8">
      <c r="A487" s="157" t="s">
        <v>814</v>
      </c>
      <c r="B487" s="153">
        <v>63959</v>
      </c>
      <c r="C487" s="154" t="s">
        <v>564</v>
      </c>
      <c r="D487" s="155" t="s">
        <v>214</v>
      </c>
      <c r="E487" s="156">
        <v>63959</v>
      </c>
      <c r="F487" s="156" t="str">
        <f t="shared" si="0"/>
        <v>Walthamstow</v>
      </c>
      <c r="G487" s="156">
        <f t="shared" si="3"/>
        <v>1</v>
      </c>
      <c r="H487" s="156">
        <f t="shared" si="2"/>
        <v>1</v>
      </c>
    </row>
    <row r="488" spans="1:8">
      <c r="A488" s="157" t="s">
        <v>1976</v>
      </c>
      <c r="B488" s="153">
        <v>58883</v>
      </c>
      <c r="C488" s="154" t="s">
        <v>579</v>
      </c>
      <c r="D488" s="155" t="s">
        <v>1977</v>
      </c>
      <c r="E488" s="156">
        <v>58883</v>
      </c>
      <c r="F488" s="156" t="str">
        <f t="shared" si="0"/>
        <v>Wansbeck</v>
      </c>
      <c r="G488" s="156">
        <f t="shared" si="3"/>
        <v>1</v>
      </c>
      <c r="H488" s="156">
        <f t="shared" si="2"/>
        <v>1</v>
      </c>
    </row>
    <row r="489" spans="1:8">
      <c r="A489" s="157" t="s">
        <v>1011</v>
      </c>
      <c r="B489" s="153">
        <v>80859</v>
      </c>
      <c r="C489" s="154" t="s">
        <v>606</v>
      </c>
      <c r="D489" s="155" t="s">
        <v>336</v>
      </c>
      <c r="E489" s="156">
        <v>80859</v>
      </c>
      <c r="F489" s="156" t="str">
        <f t="shared" si="0"/>
        <v>Wantage</v>
      </c>
      <c r="G489" s="156">
        <f t="shared" si="3"/>
        <v>1</v>
      </c>
      <c r="H489" s="156">
        <f t="shared" si="2"/>
        <v>1</v>
      </c>
    </row>
    <row r="490" spans="1:8">
      <c r="A490" s="157" t="s">
        <v>1124</v>
      </c>
      <c r="B490" s="153">
        <v>61346</v>
      </c>
      <c r="C490" s="154" t="s">
        <v>554</v>
      </c>
      <c r="D490" s="155" t="s">
        <v>497</v>
      </c>
      <c r="E490" s="156">
        <v>61346</v>
      </c>
      <c r="F490" s="156" t="str">
        <f t="shared" si="0"/>
        <v>Warley</v>
      </c>
      <c r="G490" s="156">
        <f t="shared" si="3"/>
        <v>1</v>
      </c>
      <c r="H490" s="156">
        <f t="shared" si="2"/>
        <v>1</v>
      </c>
    </row>
    <row r="491" spans="1:8">
      <c r="A491" s="157" t="s">
        <v>917</v>
      </c>
      <c r="B491" s="153">
        <v>70035</v>
      </c>
      <c r="C491" s="154" t="s">
        <v>564</v>
      </c>
      <c r="D491" s="155" t="s">
        <v>433</v>
      </c>
      <c r="E491" s="156">
        <v>70035</v>
      </c>
      <c r="F491" s="156" t="str">
        <f t="shared" si="0"/>
        <v>Warrington North</v>
      </c>
      <c r="G491" s="156">
        <f t="shared" si="3"/>
        <v>1</v>
      </c>
      <c r="H491" s="156">
        <f t="shared" si="2"/>
        <v>1</v>
      </c>
    </row>
    <row r="492" spans="1:8">
      <c r="A492" s="157" t="s">
        <v>918</v>
      </c>
      <c r="B492" s="153">
        <v>82954</v>
      </c>
      <c r="C492" s="154" t="s">
        <v>567</v>
      </c>
      <c r="D492" s="155" t="s">
        <v>434</v>
      </c>
      <c r="E492" s="156">
        <v>82954</v>
      </c>
      <c r="F492" s="156" t="str">
        <f t="shared" si="0"/>
        <v>Warrington South</v>
      </c>
      <c r="G492" s="156">
        <f t="shared" si="3"/>
        <v>1</v>
      </c>
      <c r="H492" s="156">
        <f t="shared" si="2"/>
        <v>1</v>
      </c>
    </row>
    <row r="493" spans="1:8">
      <c r="A493" s="157" t="s">
        <v>1978</v>
      </c>
      <c r="B493" s="153">
        <v>67641</v>
      </c>
      <c r="C493" s="154" t="s">
        <v>567</v>
      </c>
      <c r="D493" s="155" t="s">
        <v>1979</v>
      </c>
      <c r="E493" s="156">
        <v>67641</v>
      </c>
      <c r="F493" s="156" t="str">
        <f t="shared" si="0"/>
        <v>Warwick and Leamington</v>
      </c>
      <c r="G493" s="156">
        <f t="shared" si="3"/>
        <v>1</v>
      </c>
      <c r="H493" s="156">
        <f t="shared" si="2"/>
        <v>1</v>
      </c>
    </row>
    <row r="494" spans="1:8">
      <c r="A494" s="157" t="s">
        <v>1980</v>
      </c>
      <c r="B494" s="153">
        <v>66985</v>
      </c>
      <c r="C494" s="154" t="s">
        <v>564</v>
      </c>
      <c r="D494" s="155" t="s">
        <v>242</v>
      </c>
      <c r="E494" s="156">
        <v>66985</v>
      </c>
      <c r="F494" s="156" t="str">
        <f t="shared" si="0"/>
        <v>Washington and Sunderland West</v>
      </c>
      <c r="G494" s="156">
        <f t="shared" si="3"/>
        <v>1</v>
      </c>
      <c r="H494" s="156">
        <f t="shared" si="2"/>
        <v>1</v>
      </c>
    </row>
    <row r="495" spans="1:8">
      <c r="A495" s="157" t="s">
        <v>737</v>
      </c>
      <c r="B495" s="153">
        <v>81860</v>
      </c>
      <c r="C495" s="154" t="s">
        <v>606</v>
      </c>
      <c r="D495" s="155" t="s">
        <v>139</v>
      </c>
      <c r="E495" s="156">
        <v>81860</v>
      </c>
      <c r="F495" s="156" t="str">
        <f t="shared" si="0"/>
        <v>Watford</v>
      </c>
      <c r="G495" s="156">
        <f t="shared" si="3"/>
        <v>1</v>
      </c>
      <c r="H495" s="156">
        <f t="shared" si="2"/>
        <v>1</v>
      </c>
    </row>
    <row r="496" spans="1:8">
      <c r="A496" s="157" t="s">
        <v>738</v>
      </c>
      <c r="B496" s="153">
        <v>77408</v>
      </c>
      <c r="C496" s="154" t="s">
        <v>588</v>
      </c>
      <c r="D496" s="155" t="s">
        <v>140</v>
      </c>
      <c r="E496" s="156">
        <v>77408</v>
      </c>
      <c r="F496" s="156" t="str">
        <f t="shared" si="0"/>
        <v>Waveney</v>
      </c>
      <c r="G496" s="156">
        <f t="shared" si="3"/>
        <v>1</v>
      </c>
      <c r="H496" s="156">
        <f t="shared" si="2"/>
        <v>1</v>
      </c>
    </row>
    <row r="497" spans="1:8">
      <c r="A497" s="157" t="s">
        <v>1981</v>
      </c>
      <c r="B497" s="153">
        <v>78544</v>
      </c>
      <c r="C497" s="154" t="s">
        <v>588</v>
      </c>
      <c r="D497" s="155" t="s">
        <v>1982</v>
      </c>
      <c r="E497" s="156">
        <v>78544</v>
      </c>
      <c r="F497" s="156" t="str">
        <f t="shared" si="0"/>
        <v>Wealden</v>
      </c>
      <c r="G497" s="156">
        <f t="shared" si="3"/>
        <v>1</v>
      </c>
      <c r="H497" s="156">
        <f t="shared" si="2"/>
        <v>1</v>
      </c>
    </row>
    <row r="498" spans="1:8">
      <c r="A498" s="157" t="s">
        <v>919</v>
      </c>
      <c r="B498" s="153">
        <v>67134</v>
      </c>
      <c r="C498" s="154" t="s">
        <v>554</v>
      </c>
      <c r="D498" s="155" t="s">
        <v>435</v>
      </c>
      <c r="E498" s="156">
        <v>67134</v>
      </c>
      <c r="F498" s="156" t="str">
        <f t="shared" si="0"/>
        <v>Weaver Vale</v>
      </c>
      <c r="G498" s="156">
        <f t="shared" si="3"/>
        <v>1</v>
      </c>
      <c r="H498" s="156">
        <f t="shared" si="2"/>
        <v>1</v>
      </c>
    </row>
    <row r="499" spans="1:8">
      <c r="A499" s="157" t="s">
        <v>668</v>
      </c>
      <c r="B499" s="153">
        <v>74916</v>
      </c>
      <c r="C499" s="154" t="s">
        <v>567</v>
      </c>
      <c r="D499" s="155" t="s">
        <v>1983</v>
      </c>
      <c r="E499" s="156">
        <v>74916</v>
      </c>
      <c r="F499" s="156" t="str">
        <f t="shared" si="0"/>
        <v>Wellingborough</v>
      </c>
      <c r="G499" s="156">
        <f t="shared" si="3"/>
        <v>1</v>
      </c>
      <c r="H499" s="156">
        <f t="shared" si="2"/>
        <v>1</v>
      </c>
    </row>
    <row r="500" spans="1:8">
      <c r="A500" s="157" t="s">
        <v>1067</v>
      </c>
      <c r="B500" s="153">
        <v>76873</v>
      </c>
      <c r="C500" s="154" t="s">
        <v>570</v>
      </c>
      <c r="D500" s="155" t="s">
        <v>446</v>
      </c>
      <c r="E500" s="156">
        <v>76873</v>
      </c>
      <c r="F500" s="156" t="str">
        <f t="shared" si="0"/>
        <v>Wells</v>
      </c>
      <c r="G500" s="156">
        <f t="shared" si="3"/>
        <v>1</v>
      </c>
      <c r="H500" s="156">
        <f t="shared" si="2"/>
        <v>1</v>
      </c>
    </row>
    <row r="501" spans="1:8">
      <c r="A501" s="157" t="s">
        <v>739</v>
      </c>
      <c r="B501" s="153">
        <v>69042</v>
      </c>
      <c r="C501" s="154" t="s">
        <v>593</v>
      </c>
      <c r="D501" s="155" t="s">
        <v>141</v>
      </c>
      <c r="E501" s="156">
        <v>69042</v>
      </c>
      <c r="F501" s="156" t="str">
        <f t="shared" si="0"/>
        <v>Welwyn Hatfield</v>
      </c>
      <c r="G501" s="156">
        <f t="shared" si="3"/>
        <v>1</v>
      </c>
      <c r="H501" s="156">
        <f t="shared" si="2"/>
        <v>1</v>
      </c>
    </row>
    <row r="502" spans="1:8">
      <c r="A502" s="157" t="s">
        <v>1182</v>
      </c>
      <c r="B502" s="153">
        <v>72152</v>
      </c>
      <c r="C502" s="154" t="s">
        <v>588</v>
      </c>
      <c r="D502" s="155" t="s">
        <v>1984</v>
      </c>
      <c r="E502" s="156">
        <v>72152</v>
      </c>
      <c r="F502" s="156" t="str">
        <f t="shared" si="0"/>
        <v>Wentworth and Dearne</v>
      </c>
      <c r="G502" s="156">
        <f t="shared" si="3"/>
        <v>1</v>
      </c>
      <c r="H502" s="156">
        <f t="shared" si="2"/>
        <v>1</v>
      </c>
    </row>
    <row r="503" spans="1:8">
      <c r="A503" s="157" t="s">
        <v>1985</v>
      </c>
      <c r="B503" s="153">
        <v>62033</v>
      </c>
      <c r="C503" s="154" t="s">
        <v>582</v>
      </c>
      <c r="D503" s="155" t="s">
        <v>1986</v>
      </c>
      <c r="E503" s="156">
        <v>62033</v>
      </c>
      <c r="F503" s="156" t="str">
        <f t="shared" si="0"/>
        <v>West Bromwich East</v>
      </c>
      <c r="G503" s="156">
        <f t="shared" si="3"/>
        <v>1</v>
      </c>
      <c r="H503" s="156">
        <f t="shared" si="2"/>
        <v>1</v>
      </c>
    </row>
    <row r="504" spans="1:8">
      <c r="A504" s="157" t="s">
        <v>1987</v>
      </c>
      <c r="B504" s="153">
        <v>63963</v>
      </c>
      <c r="C504" s="154" t="s">
        <v>564</v>
      </c>
      <c r="D504" s="155" t="s">
        <v>1988</v>
      </c>
      <c r="E504" s="156">
        <v>63963</v>
      </c>
      <c r="F504" s="156" t="str">
        <f t="shared" si="0"/>
        <v>West Bromwich West</v>
      </c>
      <c r="G504" s="156">
        <f t="shared" si="3"/>
        <v>1</v>
      </c>
      <c r="H504" s="156">
        <f t="shared" si="2"/>
        <v>1</v>
      </c>
    </row>
    <row r="505" spans="1:8">
      <c r="A505" s="157" t="s">
        <v>1069</v>
      </c>
      <c r="B505" s="153">
        <v>74623</v>
      </c>
      <c r="C505" s="154" t="s">
        <v>564</v>
      </c>
      <c r="D505" s="155" t="s">
        <v>447</v>
      </c>
      <c r="E505" s="156">
        <v>74623</v>
      </c>
      <c r="F505" s="156" t="str">
        <f t="shared" si="0"/>
        <v>West Dorset</v>
      </c>
      <c r="G505" s="156">
        <f t="shared" si="3"/>
        <v>1</v>
      </c>
      <c r="H505" s="156">
        <f t="shared" si="2"/>
        <v>1</v>
      </c>
    </row>
    <row r="506" spans="1:8">
      <c r="A506" s="157" t="s">
        <v>1989</v>
      </c>
      <c r="B506" s="153">
        <v>86902</v>
      </c>
      <c r="C506" s="154" t="s">
        <v>593</v>
      </c>
      <c r="D506" s="155" t="s">
        <v>1990</v>
      </c>
      <c r="E506" s="156">
        <v>86902</v>
      </c>
      <c r="F506" s="156" t="str">
        <f t="shared" si="0"/>
        <v>West Ham</v>
      </c>
      <c r="G506" s="156">
        <f t="shared" si="3"/>
        <v>1</v>
      </c>
      <c r="H506" s="156">
        <f t="shared" si="2"/>
        <v>1</v>
      </c>
    </row>
    <row r="507" spans="1:8">
      <c r="A507" s="157" t="s">
        <v>920</v>
      </c>
      <c r="B507" s="153">
        <v>70260</v>
      </c>
      <c r="C507" s="154" t="s">
        <v>579</v>
      </c>
      <c r="D507" s="155" t="s">
        <v>437</v>
      </c>
      <c r="E507" s="156">
        <v>70260</v>
      </c>
      <c r="F507" s="156" t="str">
        <f t="shared" si="0"/>
        <v>West Lancashire</v>
      </c>
      <c r="G507" s="156">
        <f t="shared" si="3"/>
        <v>1</v>
      </c>
      <c r="H507" s="156">
        <f t="shared" si="2"/>
        <v>1</v>
      </c>
    </row>
    <row r="508" spans="1:8">
      <c r="A508" s="157" t="s">
        <v>740</v>
      </c>
      <c r="B508" s="153">
        <v>72809</v>
      </c>
      <c r="C508" s="154" t="s">
        <v>567</v>
      </c>
      <c r="D508" s="155" t="s">
        <v>142</v>
      </c>
      <c r="E508" s="156">
        <v>72809</v>
      </c>
      <c r="F508" s="156" t="str">
        <f t="shared" si="0"/>
        <v>West Suffolk</v>
      </c>
      <c r="G508" s="156">
        <f t="shared" si="3"/>
        <v>1</v>
      </c>
      <c r="H508" s="156">
        <f t="shared" si="2"/>
        <v>1</v>
      </c>
    </row>
    <row r="509" spans="1:8">
      <c r="A509" s="157" t="s">
        <v>1991</v>
      </c>
      <c r="B509" s="153">
        <v>72674</v>
      </c>
      <c r="C509" s="154" t="s">
        <v>588</v>
      </c>
      <c r="D509" s="155" t="s">
        <v>1992</v>
      </c>
      <c r="E509" s="156">
        <v>72674</v>
      </c>
      <c r="F509" s="156" t="str">
        <f t="shared" si="0"/>
        <v>West Worcestershire</v>
      </c>
      <c r="G509" s="156">
        <f t="shared" si="3"/>
        <v>1</v>
      </c>
      <c r="H509" s="156">
        <f t="shared" si="2"/>
        <v>1</v>
      </c>
    </row>
    <row r="510" spans="1:8">
      <c r="A510" s="157" t="s">
        <v>1993</v>
      </c>
      <c r="B510" s="153">
        <v>59436</v>
      </c>
      <c r="C510" s="154" t="s">
        <v>564</v>
      </c>
      <c r="D510" s="155" t="s">
        <v>1994</v>
      </c>
      <c r="E510" s="156">
        <v>59436</v>
      </c>
      <c r="F510" s="156" t="str">
        <f t="shared" si="0"/>
        <v>Westminster North</v>
      </c>
      <c r="G510" s="156">
        <f t="shared" si="3"/>
        <v>1</v>
      </c>
      <c r="H510" s="156">
        <f t="shared" si="2"/>
        <v>1</v>
      </c>
    </row>
    <row r="511" spans="1:8">
      <c r="A511" s="157" t="s">
        <v>922</v>
      </c>
      <c r="B511" s="153">
        <v>63885</v>
      </c>
      <c r="C511" s="154" t="s">
        <v>579</v>
      </c>
      <c r="D511" s="155" t="s">
        <v>438</v>
      </c>
      <c r="E511" s="156">
        <v>63885</v>
      </c>
      <c r="F511" s="156" t="str">
        <f t="shared" si="0"/>
        <v>Westmorland and Lonsdale</v>
      </c>
      <c r="G511" s="156">
        <f t="shared" si="3"/>
        <v>1</v>
      </c>
      <c r="H511" s="156">
        <f t="shared" si="2"/>
        <v>1</v>
      </c>
    </row>
    <row r="512" spans="1:8">
      <c r="A512" s="157" t="s">
        <v>1995</v>
      </c>
      <c r="B512" s="153">
        <v>75333</v>
      </c>
      <c r="C512" s="154" t="s">
        <v>567</v>
      </c>
      <c r="D512" s="155" t="s">
        <v>1996</v>
      </c>
      <c r="E512" s="156">
        <v>75333</v>
      </c>
      <c r="F512" s="156" t="str">
        <f t="shared" si="0"/>
        <v>Weston-Super-Mare</v>
      </c>
      <c r="G512" s="156">
        <f t="shared" si="3"/>
        <v>1</v>
      </c>
      <c r="H512" s="156">
        <f t="shared" si="2"/>
        <v>1</v>
      </c>
    </row>
    <row r="513" spans="1:8">
      <c r="A513" s="157" t="s">
        <v>924</v>
      </c>
      <c r="B513" s="153">
        <v>72733</v>
      </c>
      <c r="C513" s="154" t="s">
        <v>593</v>
      </c>
      <c r="D513" s="155" t="s">
        <v>440</v>
      </c>
      <c r="E513" s="156">
        <v>72733</v>
      </c>
      <c r="F513" s="156" t="str">
        <f t="shared" si="0"/>
        <v>Wigan</v>
      </c>
      <c r="G513" s="156">
        <f t="shared" si="3"/>
        <v>1</v>
      </c>
      <c r="H513" s="156">
        <f t="shared" si="2"/>
        <v>1</v>
      </c>
    </row>
    <row r="514" spans="1:8">
      <c r="A514" s="157" t="s">
        <v>1997</v>
      </c>
      <c r="B514" s="153">
        <v>63505</v>
      </c>
      <c r="C514" s="154" t="s">
        <v>567</v>
      </c>
      <c r="D514" s="155" t="s">
        <v>217</v>
      </c>
      <c r="E514" s="156">
        <v>63505</v>
      </c>
      <c r="F514" s="156" t="str">
        <f t="shared" si="0"/>
        <v>Wimbledon</v>
      </c>
      <c r="G514" s="156">
        <f t="shared" si="3"/>
        <v>1</v>
      </c>
      <c r="H514" s="156">
        <f t="shared" si="2"/>
        <v>1</v>
      </c>
    </row>
    <row r="515" spans="1:8">
      <c r="A515" s="157" t="s">
        <v>1012</v>
      </c>
      <c r="B515" s="153">
        <v>70041</v>
      </c>
      <c r="C515" s="154" t="s">
        <v>579</v>
      </c>
      <c r="D515" s="155" t="s">
        <v>340</v>
      </c>
      <c r="E515" s="156">
        <v>70041</v>
      </c>
      <c r="F515" s="156" t="str">
        <f t="shared" si="0"/>
        <v>Winchester</v>
      </c>
      <c r="G515" s="156">
        <f t="shared" si="3"/>
        <v>1</v>
      </c>
      <c r="H515" s="156">
        <f t="shared" si="2"/>
        <v>1</v>
      </c>
    </row>
    <row r="516" spans="1:8">
      <c r="A516" s="157" t="s">
        <v>1014</v>
      </c>
      <c r="B516" s="153">
        <v>68834</v>
      </c>
      <c r="C516" s="154" t="s">
        <v>554</v>
      </c>
      <c r="D516" s="155" t="s">
        <v>343</v>
      </c>
      <c r="E516" s="156">
        <v>68834</v>
      </c>
      <c r="F516" s="156" t="str">
        <f t="shared" si="0"/>
        <v>Windsor</v>
      </c>
      <c r="G516" s="156">
        <f t="shared" si="3"/>
        <v>1</v>
      </c>
      <c r="H516" s="156">
        <f t="shared" si="2"/>
        <v>1</v>
      </c>
    </row>
    <row r="517" spans="1:8">
      <c r="A517" s="157" t="s">
        <v>1998</v>
      </c>
      <c r="B517" s="153">
        <v>55972</v>
      </c>
      <c r="C517" s="154" t="s">
        <v>554</v>
      </c>
      <c r="D517" s="155" t="s">
        <v>1999</v>
      </c>
      <c r="E517" s="156">
        <v>55972</v>
      </c>
      <c r="F517" s="156" t="str">
        <f t="shared" si="0"/>
        <v>Wirral South</v>
      </c>
      <c r="G517" s="156">
        <f t="shared" si="3"/>
        <v>1</v>
      </c>
      <c r="H517" s="156">
        <f t="shared" si="2"/>
        <v>1</v>
      </c>
    </row>
    <row r="518" spans="1:8">
      <c r="A518" s="157" t="s">
        <v>2000</v>
      </c>
      <c r="B518" s="153">
        <v>54232</v>
      </c>
      <c r="C518" s="154" t="s">
        <v>567</v>
      </c>
      <c r="D518" s="155" t="s">
        <v>2001</v>
      </c>
      <c r="E518" s="156">
        <v>54232</v>
      </c>
      <c r="F518" s="156" t="str">
        <f t="shared" si="0"/>
        <v>Wirral West</v>
      </c>
      <c r="G518" s="156">
        <f t="shared" si="3"/>
        <v>1</v>
      </c>
      <c r="H518" s="156">
        <f t="shared" si="2"/>
        <v>1</v>
      </c>
    </row>
    <row r="519" spans="1:8">
      <c r="A519" s="157" t="s">
        <v>2002</v>
      </c>
      <c r="B519" s="153">
        <v>66270</v>
      </c>
      <c r="C519" s="154" t="s">
        <v>567</v>
      </c>
      <c r="D519" s="155" t="s">
        <v>2003</v>
      </c>
      <c r="E519" s="156">
        <v>66270</v>
      </c>
      <c r="F519" s="156" t="str">
        <f t="shared" si="0"/>
        <v>Witham</v>
      </c>
      <c r="G519" s="156">
        <f t="shared" si="3"/>
        <v>1</v>
      </c>
      <c r="H519" s="156">
        <f t="shared" si="2"/>
        <v>1</v>
      </c>
    </row>
    <row r="520" spans="1:8">
      <c r="A520" s="157" t="s">
        <v>1015</v>
      </c>
      <c r="B520" s="153">
        <v>78455</v>
      </c>
      <c r="C520" s="154" t="s">
        <v>588</v>
      </c>
      <c r="D520" s="155" t="s">
        <v>347</v>
      </c>
      <c r="E520" s="156">
        <v>78455</v>
      </c>
      <c r="F520" s="156" t="str">
        <f t="shared" si="0"/>
        <v>Witney</v>
      </c>
      <c r="G520" s="156">
        <f t="shared" si="3"/>
        <v>1</v>
      </c>
      <c r="H520" s="156">
        <f t="shared" si="2"/>
        <v>1</v>
      </c>
    </row>
    <row r="521" spans="1:8">
      <c r="A521" s="157" t="s">
        <v>1016</v>
      </c>
      <c r="B521" s="153">
        <v>72144</v>
      </c>
      <c r="C521" s="154" t="s">
        <v>554</v>
      </c>
      <c r="D521" s="155" t="s">
        <v>350</v>
      </c>
      <c r="E521" s="156">
        <v>72144</v>
      </c>
      <c r="F521" s="156" t="str">
        <f t="shared" si="0"/>
        <v>Woking</v>
      </c>
      <c r="G521" s="156">
        <f t="shared" si="3"/>
        <v>1</v>
      </c>
      <c r="H521" s="156">
        <f t="shared" si="2"/>
        <v>1</v>
      </c>
    </row>
    <row r="522" spans="1:8">
      <c r="A522" s="157" t="s">
        <v>1017</v>
      </c>
      <c r="B522" s="153">
        <v>76905</v>
      </c>
      <c r="C522" s="154" t="s">
        <v>554</v>
      </c>
      <c r="D522" s="155" t="s">
        <v>353</v>
      </c>
      <c r="E522" s="156">
        <v>76905</v>
      </c>
      <c r="F522" s="156" t="str">
        <f t="shared" si="0"/>
        <v>Wokingham</v>
      </c>
      <c r="G522" s="156">
        <f t="shared" si="3"/>
        <v>1</v>
      </c>
      <c r="H522" s="156">
        <f t="shared" si="2"/>
        <v>1</v>
      </c>
    </row>
    <row r="523" spans="1:8">
      <c r="A523" s="152" t="s">
        <v>2004</v>
      </c>
      <c r="B523" s="153">
        <v>59962</v>
      </c>
      <c r="C523" s="154" t="s">
        <v>554</v>
      </c>
      <c r="D523" s="155" t="s">
        <v>2005</v>
      </c>
      <c r="E523" s="156">
        <v>59962</v>
      </c>
      <c r="F523" s="156" t="str">
        <f t="shared" si="0"/>
        <v>Wolverhampton North East</v>
      </c>
      <c r="G523" s="156">
        <f t="shared" si="3"/>
        <v>1</v>
      </c>
      <c r="H523" s="156">
        <f t="shared" si="2"/>
        <v>1</v>
      </c>
    </row>
    <row r="524" spans="1:8">
      <c r="A524" s="152" t="s">
        <v>2006</v>
      </c>
      <c r="B524" s="153">
        <v>61633</v>
      </c>
      <c r="C524" s="154" t="s">
        <v>564</v>
      </c>
      <c r="D524" s="155" t="s">
        <v>2007</v>
      </c>
      <c r="E524" s="156">
        <v>61633</v>
      </c>
      <c r="F524" s="156" t="str">
        <f t="shared" si="0"/>
        <v>Wolverhampton South East</v>
      </c>
      <c r="G524" s="156">
        <f t="shared" si="3"/>
        <v>1</v>
      </c>
      <c r="H524" s="156">
        <f t="shared" si="2"/>
        <v>1</v>
      </c>
    </row>
    <row r="525" spans="1:8">
      <c r="A525" s="152" t="s">
        <v>2008</v>
      </c>
      <c r="B525" s="153">
        <v>58224</v>
      </c>
      <c r="C525" s="154" t="s">
        <v>564</v>
      </c>
      <c r="D525" s="155" t="s">
        <v>2009</v>
      </c>
      <c r="E525" s="156">
        <v>58224</v>
      </c>
      <c r="F525" s="156" t="str">
        <f t="shared" si="0"/>
        <v>Wolverhampton South West</v>
      </c>
      <c r="G525" s="156">
        <f t="shared" si="3"/>
        <v>1</v>
      </c>
      <c r="H525" s="156">
        <f t="shared" si="2"/>
        <v>1</v>
      </c>
    </row>
    <row r="526" spans="1:8">
      <c r="A526" s="157" t="s">
        <v>1131</v>
      </c>
      <c r="B526" s="153">
        <v>70542</v>
      </c>
      <c r="C526" s="154" t="s">
        <v>564</v>
      </c>
      <c r="D526" s="155" t="s">
        <v>504</v>
      </c>
      <c r="E526" s="156">
        <v>70542</v>
      </c>
      <c r="F526" s="156" t="str">
        <f t="shared" si="0"/>
        <v>Worcester</v>
      </c>
      <c r="G526" s="156">
        <f t="shared" si="3"/>
        <v>1</v>
      </c>
      <c r="H526" s="156">
        <f t="shared" si="2"/>
        <v>1</v>
      </c>
    </row>
    <row r="527" spans="1:8">
      <c r="A527" s="157" t="s">
        <v>2010</v>
      </c>
      <c r="B527" s="153">
        <v>58367</v>
      </c>
      <c r="C527" s="154" t="s">
        <v>564</v>
      </c>
      <c r="D527" s="155" t="s">
        <v>2011</v>
      </c>
      <c r="E527" s="156">
        <v>58367</v>
      </c>
      <c r="F527" s="156" t="str">
        <f t="shared" si="0"/>
        <v>Workington</v>
      </c>
      <c r="G527" s="156">
        <f t="shared" si="3"/>
        <v>1</v>
      </c>
      <c r="H527" s="156">
        <f t="shared" si="2"/>
        <v>1</v>
      </c>
    </row>
    <row r="528" spans="1:8">
      <c r="A528" s="157" t="s">
        <v>926</v>
      </c>
      <c r="B528" s="153">
        <v>72316</v>
      </c>
      <c r="C528" s="154" t="s">
        <v>567</v>
      </c>
      <c r="D528" s="155" t="s">
        <v>442</v>
      </c>
      <c r="E528" s="156">
        <v>72316</v>
      </c>
      <c r="F528" s="156" t="str">
        <f t="shared" si="0"/>
        <v>Worsley and Eccles South</v>
      </c>
      <c r="G528" s="156">
        <f t="shared" si="3"/>
        <v>1</v>
      </c>
      <c r="H528" s="156">
        <f t="shared" si="2"/>
        <v>1</v>
      </c>
    </row>
    <row r="529" spans="1:8">
      <c r="A529" s="157" t="s">
        <v>1018</v>
      </c>
      <c r="B529" s="153">
        <v>73452</v>
      </c>
      <c r="C529" s="154" t="s">
        <v>567</v>
      </c>
      <c r="D529" s="155" t="s">
        <v>355</v>
      </c>
      <c r="E529" s="156">
        <v>73452</v>
      </c>
      <c r="F529" s="156" t="str">
        <f t="shared" si="0"/>
        <v>Worthing West</v>
      </c>
      <c r="G529" s="156">
        <f t="shared" si="3"/>
        <v>1</v>
      </c>
      <c r="H529" s="156">
        <f t="shared" si="2"/>
        <v>1</v>
      </c>
    </row>
    <row r="530" spans="1:8">
      <c r="A530" s="157" t="s">
        <v>1019</v>
      </c>
      <c r="B530" s="153">
        <v>71712</v>
      </c>
      <c r="C530" s="154" t="s">
        <v>554</v>
      </c>
      <c r="D530" s="155" t="s">
        <v>357</v>
      </c>
      <c r="E530" s="156">
        <v>71712</v>
      </c>
      <c r="F530" s="156" t="str">
        <f t="shared" si="0"/>
        <v>Wycombe</v>
      </c>
      <c r="G530" s="156">
        <f t="shared" si="3"/>
        <v>1</v>
      </c>
      <c r="H530" s="156">
        <f t="shared" si="2"/>
        <v>1</v>
      </c>
    </row>
    <row r="531" spans="1:8">
      <c r="A531" s="157" t="s">
        <v>2012</v>
      </c>
      <c r="B531" s="153">
        <v>68872</v>
      </c>
      <c r="C531" s="154" t="s">
        <v>554</v>
      </c>
      <c r="D531" s="155" t="s">
        <v>2013</v>
      </c>
      <c r="E531" s="156">
        <v>68872</v>
      </c>
      <c r="F531" s="156" t="str">
        <f t="shared" si="0"/>
        <v>Wyre and Preston North</v>
      </c>
      <c r="G531" s="156">
        <f t="shared" si="3"/>
        <v>1</v>
      </c>
      <c r="H531" s="156">
        <f t="shared" si="2"/>
        <v>1</v>
      </c>
    </row>
    <row r="532" spans="1:8">
      <c r="A532" s="157" t="s">
        <v>1132</v>
      </c>
      <c r="B532" s="153">
        <v>75226</v>
      </c>
      <c r="C532" s="154" t="s">
        <v>567</v>
      </c>
      <c r="D532" s="155" t="s">
        <v>505</v>
      </c>
      <c r="E532" s="156">
        <v>75226</v>
      </c>
      <c r="F532" s="156" t="str">
        <f t="shared" si="0"/>
        <v>Wyre Forest</v>
      </c>
      <c r="G532" s="156">
        <f t="shared" si="3"/>
        <v>1</v>
      </c>
      <c r="H532" s="156">
        <f t="shared" si="2"/>
        <v>1</v>
      </c>
    </row>
    <row r="533" spans="1:8">
      <c r="A533" s="157" t="s">
        <v>927</v>
      </c>
      <c r="B533" s="153">
        <v>75919</v>
      </c>
      <c r="C533" s="154" t="s">
        <v>564</v>
      </c>
      <c r="D533" s="155" t="s">
        <v>443</v>
      </c>
      <c r="E533" s="156">
        <v>75919</v>
      </c>
      <c r="F533" s="156" t="str">
        <f t="shared" si="0"/>
        <v>Wythenshawe and Sale East</v>
      </c>
      <c r="G533" s="156">
        <f t="shared" si="3"/>
        <v>1</v>
      </c>
      <c r="H533" s="156">
        <f t="shared" si="2"/>
        <v>1</v>
      </c>
    </row>
    <row r="534" spans="1:8">
      <c r="A534" s="157" t="s">
        <v>1072</v>
      </c>
      <c r="B534" s="153">
        <v>76351</v>
      </c>
      <c r="C534" s="154" t="s">
        <v>567</v>
      </c>
      <c r="D534" s="155" t="s">
        <v>2014</v>
      </c>
      <c r="E534" s="156">
        <v>76351</v>
      </c>
      <c r="F534" s="156" t="str">
        <f t="shared" si="0"/>
        <v>Yeovil</v>
      </c>
      <c r="G534" s="156">
        <f t="shared" si="3"/>
        <v>1</v>
      </c>
      <c r="H534" s="156">
        <f t="shared" si="2"/>
        <v>1</v>
      </c>
    </row>
    <row r="535" spans="1:8">
      <c r="A535" s="157" t="s">
        <v>1184</v>
      </c>
      <c r="B535" s="153">
        <v>71586</v>
      </c>
      <c r="C535" s="154" t="s">
        <v>593</v>
      </c>
      <c r="D535" s="155" t="s">
        <v>2015</v>
      </c>
      <c r="E535" s="156">
        <v>71586</v>
      </c>
      <c r="F535" s="156" t="str">
        <f t="shared" si="0"/>
        <v>York Central</v>
      </c>
      <c r="G535" s="156">
        <f t="shared" si="3"/>
        <v>1</v>
      </c>
      <c r="H535" s="156">
        <f t="shared" si="2"/>
        <v>1</v>
      </c>
    </row>
    <row r="536" spans="1:8">
      <c r="A536" s="157" t="s">
        <v>1185</v>
      </c>
      <c r="B536" s="153">
        <v>75778</v>
      </c>
      <c r="C536" s="154" t="s">
        <v>582</v>
      </c>
      <c r="D536" s="155" t="s">
        <v>562</v>
      </c>
      <c r="E536" s="156">
        <v>75778</v>
      </c>
      <c r="F536" s="156" t="str">
        <f t="shared" si="0"/>
        <v>York Outer</v>
      </c>
      <c r="G536" s="156">
        <f t="shared" si="3"/>
        <v>1</v>
      </c>
      <c r="H536" s="156">
        <f t="shared" si="2"/>
        <v>1</v>
      </c>
    </row>
    <row r="537" spans="1:8">
      <c r="C537" s="187" t="s">
        <v>582</v>
      </c>
      <c r="D537" s="187"/>
      <c r="E537" s="187"/>
      <c r="F537" s="156"/>
      <c r="G537" s="156">
        <f>IF(F537=A536,1,0)</f>
        <v>0</v>
      </c>
      <c r="H537" s="187"/>
    </row>
    <row r="538" spans="1:8" ht="15.75" customHeight="1">
      <c r="A538" s="1"/>
      <c r="B538" s="146"/>
      <c r="C538" s="147"/>
      <c r="D538" s="147"/>
      <c r="E538" s="147"/>
      <c r="F538" s="147"/>
      <c r="G538" s="147"/>
      <c r="H538" s="147"/>
    </row>
    <row r="539" spans="1:8" ht="15.75" customHeight="1">
      <c r="A539" s="167"/>
    </row>
  </sheetData>
  <autoFilter ref="C1:C539"/>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C507"/>
  <sheetViews>
    <sheetView workbookViewId="0">
      <selection activeCell="B3" sqref="B3"/>
    </sheetView>
  </sheetViews>
  <sheetFormatPr baseColWidth="10" defaultColWidth="14.5" defaultRowHeight="15.75" customHeight="1" x14ac:dyDescent="0"/>
  <cols>
    <col min="1" max="1" width="29" customWidth="1"/>
    <col min="2" max="2" width="25.6640625" customWidth="1"/>
    <col min="3" max="3" width="25.5" customWidth="1"/>
  </cols>
  <sheetData>
    <row r="1" spans="1:3" ht="23" customHeight="1">
      <c r="A1" s="143" t="s">
        <v>601</v>
      </c>
      <c r="B1" s="158"/>
      <c r="C1" s="4"/>
    </row>
    <row r="2" spans="1:3" ht="15.75" customHeight="1">
      <c r="A2" s="1"/>
      <c r="B2" s="146"/>
      <c r="C2" s="147"/>
    </row>
    <row r="3" spans="1:3" ht="14">
      <c r="A3" s="159" t="s">
        <v>604</v>
      </c>
      <c r="B3" s="160" t="s">
        <v>546</v>
      </c>
      <c r="C3" s="161" t="s">
        <v>547</v>
      </c>
    </row>
    <row r="4" spans="1:3" ht="14">
      <c r="A4" s="1" t="s">
        <v>611</v>
      </c>
      <c r="B4" s="162">
        <v>77557</v>
      </c>
      <c r="C4" s="147" t="s">
        <v>570</v>
      </c>
    </row>
    <row r="5" spans="1:3" ht="14">
      <c r="A5" s="1" t="s">
        <v>569</v>
      </c>
      <c r="B5" s="162">
        <v>73929</v>
      </c>
      <c r="C5" s="163" t="s">
        <v>570</v>
      </c>
    </row>
    <row r="6" spans="1:3" ht="14">
      <c r="A6" s="1" t="s">
        <v>572</v>
      </c>
      <c r="B6" s="162">
        <v>76418</v>
      </c>
      <c r="C6" s="147" t="s">
        <v>570</v>
      </c>
    </row>
    <row r="7" spans="1:3" ht="14">
      <c r="A7" s="1" t="s">
        <v>591</v>
      </c>
      <c r="B7" s="162">
        <v>76764</v>
      </c>
      <c r="C7" s="163" t="s">
        <v>570</v>
      </c>
    </row>
    <row r="8" spans="1:3" ht="14">
      <c r="A8" s="1" t="s">
        <v>616</v>
      </c>
      <c r="B8" s="162">
        <v>76946</v>
      </c>
      <c r="C8" s="163" t="s">
        <v>570</v>
      </c>
    </row>
    <row r="9" spans="1:3" ht="14">
      <c r="A9" s="1" t="s">
        <v>617</v>
      </c>
      <c r="B9" s="162">
        <v>71989</v>
      </c>
      <c r="C9" s="163" t="s">
        <v>570</v>
      </c>
    </row>
    <row r="10" spans="1:3" ht="14">
      <c r="A10" s="1" t="s">
        <v>619</v>
      </c>
      <c r="B10" s="162">
        <v>77561</v>
      </c>
      <c r="C10" s="147" t="s">
        <v>570</v>
      </c>
    </row>
    <row r="11" spans="1:3" ht="14">
      <c r="A11" s="1" t="s">
        <v>621</v>
      </c>
      <c r="B11" s="162">
        <v>74703</v>
      </c>
      <c r="C11" s="147" t="s">
        <v>570</v>
      </c>
    </row>
    <row r="12" spans="1:3" ht="14">
      <c r="A12" s="1" t="s">
        <v>622</v>
      </c>
      <c r="B12" s="162">
        <v>72294</v>
      </c>
      <c r="C12" s="163" t="s">
        <v>570</v>
      </c>
    </row>
    <row r="13" spans="1:3" ht="14">
      <c r="A13" s="1" t="s">
        <v>623</v>
      </c>
      <c r="B13" s="162">
        <v>75675</v>
      </c>
      <c r="C13" s="163" t="s">
        <v>570</v>
      </c>
    </row>
    <row r="14" spans="1:3" ht="14">
      <c r="A14" s="1" t="s">
        <v>624</v>
      </c>
      <c r="B14" s="162">
        <v>73718</v>
      </c>
      <c r="C14" s="163" t="s">
        <v>570</v>
      </c>
    </row>
    <row r="15" spans="1:3" ht="14">
      <c r="A15" s="1" t="s">
        <v>626</v>
      </c>
      <c r="B15" s="162">
        <v>71580</v>
      </c>
      <c r="C15" s="163" t="s">
        <v>570</v>
      </c>
    </row>
    <row r="16" spans="1:3" ht="14">
      <c r="A16" s="1" t="s">
        <v>628</v>
      </c>
      <c r="B16" s="162">
        <v>76296</v>
      </c>
      <c r="C16" s="163" t="s">
        <v>570</v>
      </c>
    </row>
    <row r="17" spans="1:3" ht="14">
      <c r="A17" s="1" t="s">
        <v>629</v>
      </c>
      <c r="B17" s="162">
        <v>76800</v>
      </c>
      <c r="C17" s="163" t="s">
        <v>570</v>
      </c>
    </row>
    <row r="18" spans="1:3" ht="14">
      <c r="A18" s="1" t="s">
        <v>630</v>
      </c>
      <c r="B18" s="162">
        <v>74324</v>
      </c>
      <c r="C18" s="147" t="s">
        <v>570</v>
      </c>
    </row>
    <row r="19" spans="1:3" ht="14">
      <c r="A19" s="1" t="s">
        <v>631</v>
      </c>
      <c r="B19" s="162">
        <v>75973</v>
      </c>
      <c r="C19" s="163" t="s">
        <v>570</v>
      </c>
    </row>
    <row r="20" spans="1:3" ht="14">
      <c r="A20" s="1" t="s">
        <v>633</v>
      </c>
      <c r="B20" s="162">
        <v>74332</v>
      </c>
      <c r="C20" s="147" t="s">
        <v>570</v>
      </c>
    </row>
    <row r="21" spans="1:3" ht="14">
      <c r="A21" s="1" t="s">
        <v>635</v>
      </c>
      <c r="B21" s="162">
        <v>77156</v>
      </c>
      <c r="C21" s="147" t="s">
        <v>570</v>
      </c>
    </row>
    <row r="22" spans="1:3" ht="14">
      <c r="A22" s="1" t="s">
        <v>636</v>
      </c>
      <c r="B22" s="162">
        <v>73071</v>
      </c>
      <c r="C22" s="163" t="s">
        <v>570</v>
      </c>
    </row>
    <row r="23" spans="1:3" ht="14">
      <c r="A23" s="1" t="s">
        <v>637</v>
      </c>
      <c r="B23" s="162">
        <v>71130</v>
      </c>
      <c r="C23" s="163" t="s">
        <v>570</v>
      </c>
    </row>
    <row r="24" spans="1:3" ht="14">
      <c r="A24" s="1" t="s">
        <v>638</v>
      </c>
      <c r="B24" s="162">
        <v>71489</v>
      </c>
      <c r="C24" s="163" t="s">
        <v>570</v>
      </c>
    </row>
    <row r="25" spans="1:3" ht="14">
      <c r="A25" s="1" t="s">
        <v>639</v>
      </c>
      <c r="B25" s="162">
        <v>75755</v>
      </c>
      <c r="C25" s="147" t="s">
        <v>570</v>
      </c>
    </row>
    <row r="26" spans="1:3" ht="14">
      <c r="A26" s="1" t="s">
        <v>640</v>
      </c>
      <c r="B26" s="162">
        <v>72227</v>
      </c>
      <c r="C26" s="163" t="s">
        <v>570</v>
      </c>
    </row>
    <row r="27" spans="1:3" ht="14">
      <c r="A27" s="1" t="s">
        <v>642</v>
      </c>
      <c r="B27" s="162">
        <v>74743</v>
      </c>
      <c r="C27" s="147" t="s">
        <v>570</v>
      </c>
    </row>
    <row r="28" spans="1:3" ht="14">
      <c r="A28" s="1" t="s">
        <v>643</v>
      </c>
      <c r="B28" s="162">
        <v>73889</v>
      </c>
      <c r="C28" s="147" t="s">
        <v>570</v>
      </c>
    </row>
    <row r="29" spans="1:3" ht="14">
      <c r="A29" s="1" t="s">
        <v>644</v>
      </c>
      <c r="B29" s="162">
        <v>73074</v>
      </c>
      <c r="C29" s="147" t="s">
        <v>570</v>
      </c>
    </row>
    <row r="30" spans="1:3" ht="14">
      <c r="A30" s="1" t="s">
        <v>645</v>
      </c>
      <c r="B30" s="162">
        <v>75022</v>
      </c>
      <c r="C30" s="163" t="s">
        <v>570</v>
      </c>
    </row>
    <row r="31" spans="1:3" ht="14">
      <c r="A31" s="1" t="s">
        <v>647</v>
      </c>
      <c r="B31" s="162">
        <v>74066</v>
      </c>
      <c r="C31" s="163" t="s">
        <v>570</v>
      </c>
    </row>
    <row r="32" spans="1:3" ht="14">
      <c r="A32" s="1" t="s">
        <v>648</v>
      </c>
      <c r="B32" s="162">
        <v>75646</v>
      </c>
      <c r="C32" s="147" t="s">
        <v>570</v>
      </c>
    </row>
    <row r="33" spans="1:3" ht="14">
      <c r="A33" s="1" t="s">
        <v>649</v>
      </c>
      <c r="B33" s="162">
        <v>72394</v>
      </c>
      <c r="C33" s="163" t="s">
        <v>570</v>
      </c>
    </row>
    <row r="34" spans="1:3" ht="14">
      <c r="A34" s="1" t="s">
        <v>650</v>
      </c>
      <c r="B34" s="162">
        <v>72743</v>
      </c>
      <c r="C34" s="163" t="s">
        <v>570</v>
      </c>
    </row>
    <row r="35" spans="1:3" ht="14">
      <c r="A35" s="1" t="s">
        <v>651</v>
      </c>
      <c r="B35" s="162">
        <v>74983</v>
      </c>
      <c r="C35" s="163" t="s">
        <v>570</v>
      </c>
    </row>
    <row r="36" spans="1:3" ht="14">
      <c r="A36" s="1" t="s">
        <v>653</v>
      </c>
      <c r="B36" s="162">
        <v>71152</v>
      </c>
      <c r="C36" s="163" t="s">
        <v>570</v>
      </c>
    </row>
    <row r="37" spans="1:3" ht="14">
      <c r="A37" s="1" t="s">
        <v>655</v>
      </c>
      <c r="B37" s="162">
        <v>73828</v>
      </c>
      <c r="C37" s="163" t="s">
        <v>570</v>
      </c>
    </row>
    <row r="38" spans="1:3" ht="14">
      <c r="A38" s="1" t="s">
        <v>656</v>
      </c>
      <c r="B38" s="162">
        <v>77434</v>
      </c>
      <c r="C38" s="163" t="s">
        <v>570</v>
      </c>
    </row>
    <row r="39" spans="1:3" ht="14">
      <c r="A39" s="1" t="s">
        <v>657</v>
      </c>
      <c r="B39" s="162">
        <v>73653</v>
      </c>
      <c r="C39" s="163" t="s">
        <v>570</v>
      </c>
    </row>
    <row r="40" spans="1:3" ht="14">
      <c r="A40" s="1" t="s">
        <v>659</v>
      </c>
      <c r="B40" s="162">
        <v>76298</v>
      </c>
      <c r="C40" s="163" t="s">
        <v>570</v>
      </c>
    </row>
    <row r="41" spans="1:3" ht="14">
      <c r="A41" s="1" t="s">
        <v>661</v>
      </c>
      <c r="B41" s="162">
        <v>74561</v>
      </c>
      <c r="C41" s="163" t="s">
        <v>570</v>
      </c>
    </row>
    <row r="42" spans="1:3" ht="14">
      <c r="A42" s="1" t="s">
        <v>662</v>
      </c>
      <c r="B42" s="162">
        <v>77920</v>
      </c>
      <c r="C42" s="163" t="s">
        <v>570</v>
      </c>
    </row>
    <row r="43" spans="1:3" ht="14">
      <c r="A43" s="1" t="s">
        <v>663</v>
      </c>
      <c r="B43" s="162">
        <v>74332</v>
      </c>
      <c r="C43" s="163" t="s">
        <v>570</v>
      </c>
    </row>
    <row r="44" spans="1:3" ht="14">
      <c r="A44" s="1" t="s">
        <v>664</v>
      </c>
      <c r="B44" s="162">
        <v>71583</v>
      </c>
      <c r="C44" s="163" t="s">
        <v>570</v>
      </c>
    </row>
    <row r="45" spans="1:3" ht="14">
      <c r="A45" s="1" t="s">
        <v>665</v>
      </c>
      <c r="B45" s="162">
        <v>73443</v>
      </c>
      <c r="C45" s="163" t="s">
        <v>570</v>
      </c>
    </row>
    <row r="46" spans="1:3" ht="14">
      <c r="A46" s="1" t="s">
        <v>668</v>
      </c>
      <c r="B46" s="162">
        <v>71501</v>
      </c>
      <c r="C46" s="163" t="s">
        <v>570</v>
      </c>
    </row>
    <row r="47" spans="1:3" ht="14">
      <c r="A47" s="1" t="s">
        <v>669</v>
      </c>
      <c r="B47" s="162">
        <v>75094</v>
      </c>
      <c r="C47" s="163" t="s">
        <v>570</v>
      </c>
    </row>
    <row r="48" spans="1:3" ht="14">
      <c r="A48" s="1" t="s">
        <v>587</v>
      </c>
      <c r="B48" s="162">
        <v>74410</v>
      </c>
      <c r="C48" s="163" t="s">
        <v>588</v>
      </c>
    </row>
    <row r="49" spans="1:3" ht="14">
      <c r="A49" s="1" t="s">
        <v>602</v>
      </c>
      <c r="B49" s="162">
        <v>73269</v>
      </c>
      <c r="C49" s="163" t="s">
        <v>588</v>
      </c>
    </row>
    <row r="50" spans="1:3" ht="14">
      <c r="A50" s="1" t="s">
        <v>672</v>
      </c>
      <c r="B50" s="162">
        <v>75132</v>
      </c>
      <c r="C50" s="147" t="s">
        <v>588</v>
      </c>
    </row>
    <row r="51" spans="1:3" ht="14">
      <c r="A51" s="1" t="s">
        <v>673</v>
      </c>
      <c r="B51" s="162">
        <v>76809</v>
      </c>
      <c r="C51" s="163" t="s">
        <v>588</v>
      </c>
    </row>
    <row r="52" spans="1:3" ht="14">
      <c r="A52" s="1" t="s">
        <v>675</v>
      </c>
      <c r="B52" s="162">
        <v>71085</v>
      </c>
      <c r="C52" s="147" t="s">
        <v>588</v>
      </c>
    </row>
    <row r="53" spans="1:3" ht="14">
      <c r="A53" s="1" t="s">
        <v>677</v>
      </c>
      <c r="B53" s="162">
        <v>72593</v>
      </c>
      <c r="C53" s="163" t="s">
        <v>588</v>
      </c>
    </row>
    <row r="54" spans="1:3" ht="14">
      <c r="A54" s="1" t="s">
        <v>678</v>
      </c>
      <c r="B54" s="162">
        <v>77828</v>
      </c>
      <c r="C54" s="163" t="s">
        <v>588</v>
      </c>
    </row>
    <row r="55" spans="1:3" ht="14">
      <c r="A55" s="1" t="s">
        <v>679</v>
      </c>
      <c r="B55" s="162">
        <v>75779</v>
      </c>
      <c r="C55" s="163" t="s">
        <v>588</v>
      </c>
    </row>
    <row r="56" spans="1:3" ht="14">
      <c r="A56" s="1" t="s">
        <v>680</v>
      </c>
      <c r="B56" s="162">
        <v>75130</v>
      </c>
      <c r="C56" s="163" t="s">
        <v>588</v>
      </c>
    </row>
    <row r="57" spans="1:3" ht="14">
      <c r="A57" s="1" t="s">
        <v>682</v>
      </c>
      <c r="B57" s="162">
        <v>74198</v>
      </c>
      <c r="C57" s="163" t="s">
        <v>588</v>
      </c>
    </row>
    <row r="58" spans="1:3" ht="14">
      <c r="A58" s="1" t="s">
        <v>683</v>
      </c>
      <c r="B58" s="162">
        <v>78107</v>
      </c>
      <c r="C58" s="163" t="s">
        <v>588</v>
      </c>
    </row>
    <row r="59" spans="1:3" ht="14">
      <c r="A59" s="1" t="s">
        <v>684</v>
      </c>
      <c r="B59" s="162">
        <v>74140</v>
      </c>
      <c r="C59" s="163" t="s">
        <v>588</v>
      </c>
    </row>
    <row r="60" spans="1:3" ht="14">
      <c r="A60" s="1" t="s">
        <v>685</v>
      </c>
      <c r="B60" s="162">
        <v>73521</v>
      </c>
      <c r="C60" s="163" t="s">
        <v>588</v>
      </c>
    </row>
    <row r="61" spans="1:3" ht="14">
      <c r="A61" s="1" t="s">
        <v>687</v>
      </c>
      <c r="B61" s="162">
        <v>71907</v>
      </c>
      <c r="C61" s="163" t="s">
        <v>588</v>
      </c>
    </row>
    <row r="62" spans="1:3" ht="14">
      <c r="A62" s="1" t="s">
        <v>688</v>
      </c>
      <c r="B62" s="162">
        <v>71459</v>
      </c>
      <c r="C62" s="163" t="s">
        <v>588</v>
      </c>
    </row>
    <row r="63" spans="1:3" ht="14">
      <c r="A63" s="1" t="s">
        <v>689</v>
      </c>
      <c r="B63" s="162">
        <v>77007</v>
      </c>
      <c r="C63" s="147" t="s">
        <v>588</v>
      </c>
    </row>
    <row r="64" spans="1:3" ht="14">
      <c r="A64" s="1" t="s">
        <v>690</v>
      </c>
      <c r="B64" s="162">
        <v>73526</v>
      </c>
      <c r="C64" s="163" t="s">
        <v>588</v>
      </c>
    </row>
    <row r="65" spans="1:3" ht="14">
      <c r="A65" s="1" t="s">
        <v>691</v>
      </c>
      <c r="B65" s="162">
        <v>75023</v>
      </c>
      <c r="C65" s="163" t="s">
        <v>588</v>
      </c>
    </row>
    <row r="66" spans="1:3" ht="14">
      <c r="A66" s="1" t="s">
        <v>692</v>
      </c>
      <c r="B66" s="162">
        <v>74831</v>
      </c>
      <c r="C66" s="147" t="s">
        <v>588</v>
      </c>
    </row>
    <row r="67" spans="1:3" ht="14">
      <c r="A67" s="1" t="s">
        <v>694</v>
      </c>
      <c r="B67" s="162">
        <v>73478</v>
      </c>
      <c r="C67" s="163" t="s">
        <v>588</v>
      </c>
    </row>
    <row r="68" spans="1:3" ht="14">
      <c r="A68" s="1" t="s">
        <v>695</v>
      </c>
      <c r="B68" s="162">
        <v>77715</v>
      </c>
      <c r="C68" s="147" t="s">
        <v>588</v>
      </c>
    </row>
    <row r="69" spans="1:3" ht="14">
      <c r="A69" s="1" t="s">
        <v>696</v>
      </c>
      <c r="B69" s="162">
        <v>73837</v>
      </c>
      <c r="C69" s="163" t="s">
        <v>588</v>
      </c>
    </row>
    <row r="70" spans="1:3" ht="14">
      <c r="A70" s="1" t="s">
        <v>697</v>
      </c>
      <c r="B70" s="162">
        <v>71188</v>
      </c>
      <c r="C70" s="163" t="s">
        <v>588</v>
      </c>
    </row>
    <row r="71" spans="1:3" ht="14">
      <c r="A71" s="1" t="s">
        <v>699</v>
      </c>
      <c r="B71" s="162">
        <v>71881</v>
      </c>
      <c r="C71" s="163" t="s">
        <v>588</v>
      </c>
    </row>
    <row r="72" spans="1:3" ht="14">
      <c r="A72" s="1" t="s">
        <v>701</v>
      </c>
      <c r="B72" s="162">
        <v>71365</v>
      </c>
      <c r="C72" s="163" t="s">
        <v>588</v>
      </c>
    </row>
    <row r="73" spans="1:3" ht="14">
      <c r="A73" s="1" t="s">
        <v>702</v>
      </c>
      <c r="B73" s="162">
        <v>72791</v>
      </c>
      <c r="C73" s="163" t="s">
        <v>588</v>
      </c>
    </row>
    <row r="74" spans="1:3" ht="14">
      <c r="A74" s="1" t="s">
        <v>703</v>
      </c>
      <c r="B74" s="162">
        <v>74198</v>
      </c>
      <c r="C74" s="163" t="s">
        <v>588</v>
      </c>
    </row>
    <row r="75" spans="1:3" ht="14">
      <c r="A75" s="1" t="s">
        <v>704</v>
      </c>
      <c r="B75" s="162">
        <v>75727</v>
      </c>
      <c r="C75" s="163" t="s">
        <v>588</v>
      </c>
    </row>
    <row r="76" spans="1:3" ht="14">
      <c r="A76" s="1" t="s">
        <v>706</v>
      </c>
      <c r="B76" s="162">
        <v>77674</v>
      </c>
      <c r="C76" s="147" t="s">
        <v>588</v>
      </c>
    </row>
    <row r="77" spans="1:3" ht="14">
      <c r="A77" s="1" t="s">
        <v>707</v>
      </c>
      <c r="B77" s="162">
        <v>74449</v>
      </c>
      <c r="C77" s="163" t="s">
        <v>588</v>
      </c>
    </row>
    <row r="78" spans="1:3" ht="14">
      <c r="A78" s="1" t="s">
        <v>708</v>
      </c>
      <c r="B78" s="162">
        <v>71657</v>
      </c>
      <c r="C78" s="163" t="s">
        <v>588</v>
      </c>
    </row>
    <row r="79" spans="1:3" ht="14">
      <c r="A79" s="1" t="s">
        <v>709</v>
      </c>
      <c r="B79" s="162">
        <v>78279</v>
      </c>
      <c r="C79" s="163" t="s">
        <v>588</v>
      </c>
    </row>
    <row r="80" spans="1:3" ht="14">
      <c r="A80" s="1" t="s">
        <v>710</v>
      </c>
      <c r="B80" s="162">
        <v>72805</v>
      </c>
      <c r="C80" s="163" t="s">
        <v>588</v>
      </c>
    </row>
    <row r="81" spans="1:3" ht="14">
      <c r="A81" s="1" t="s">
        <v>713</v>
      </c>
      <c r="B81" s="162">
        <v>71192</v>
      </c>
      <c r="C81" s="163" t="s">
        <v>588</v>
      </c>
    </row>
    <row r="82" spans="1:3" ht="14">
      <c r="A82" s="1" t="s">
        <v>714</v>
      </c>
      <c r="B82" s="162">
        <v>71804</v>
      </c>
      <c r="C82" s="163" t="s">
        <v>588</v>
      </c>
    </row>
    <row r="83" spans="1:3" ht="14">
      <c r="A83" s="1" t="s">
        <v>716</v>
      </c>
      <c r="B83" s="162">
        <v>77607</v>
      </c>
      <c r="C83" s="163" t="s">
        <v>588</v>
      </c>
    </row>
    <row r="84" spans="1:3" ht="14">
      <c r="A84" s="1" t="s">
        <v>718</v>
      </c>
      <c r="B84" s="162">
        <v>73182</v>
      </c>
      <c r="C84" s="163" t="s">
        <v>588</v>
      </c>
    </row>
    <row r="85" spans="1:3" ht="14">
      <c r="A85" s="1" t="s">
        <v>719</v>
      </c>
      <c r="B85" s="162">
        <v>72970</v>
      </c>
      <c r="C85" s="163" t="s">
        <v>588</v>
      </c>
    </row>
    <row r="86" spans="1:3" ht="14">
      <c r="A86" s="1" t="s">
        <v>720</v>
      </c>
      <c r="B86" s="162">
        <v>72780</v>
      </c>
      <c r="C86" s="147" t="s">
        <v>588</v>
      </c>
    </row>
    <row r="87" spans="1:3" ht="14">
      <c r="A87" s="1" t="s">
        <v>722</v>
      </c>
      <c r="B87" s="162">
        <v>77670</v>
      </c>
      <c r="C87" s="163" t="s">
        <v>588</v>
      </c>
    </row>
    <row r="88" spans="1:3" ht="14">
      <c r="A88" s="1" t="s">
        <v>723</v>
      </c>
      <c r="B88" s="162">
        <v>77288</v>
      </c>
      <c r="C88" s="163" t="s">
        <v>588</v>
      </c>
    </row>
    <row r="89" spans="1:3" ht="14">
      <c r="A89" s="1" t="s">
        <v>724</v>
      </c>
      <c r="B89" s="162">
        <v>77018</v>
      </c>
      <c r="C89" s="163" t="s">
        <v>588</v>
      </c>
    </row>
    <row r="90" spans="1:3" ht="14">
      <c r="A90" s="1" t="s">
        <v>725</v>
      </c>
      <c r="B90" s="162">
        <v>77348</v>
      </c>
      <c r="C90" s="163" t="s">
        <v>588</v>
      </c>
    </row>
    <row r="91" spans="1:3" ht="14">
      <c r="A91" s="1" t="s">
        <v>726</v>
      </c>
      <c r="B91" s="162">
        <v>73959</v>
      </c>
      <c r="C91" s="163" t="s">
        <v>588</v>
      </c>
    </row>
    <row r="92" spans="1:3" ht="14">
      <c r="A92" s="1" t="s">
        <v>728</v>
      </c>
      <c r="B92" s="162">
        <v>77673</v>
      </c>
      <c r="C92" s="163" t="s">
        <v>588</v>
      </c>
    </row>
    <row r="93" spans="1:3" ht="14">
      <c r="A93" s="1" t="s">
        <v>729</v>
      </c>
      <c r="B93" s="162">
        <v>72404</v>
      </c>
      <c r="C93" s="163" t="s">
        <v>588</v>
      </c>
    </row>
    <row r="94" spans="1:3" ht="14">
      <c r="A94" s="1" t="s">
        <v>730</v>
      </c>
      <c r="B94" s="162">
        <v>71224</v>
      </c>
      <c r="C94" s="163" t="s">
        <v>588</v>
      </c>
    </row>
    <row r="95" spans="1:3" ht="14">
      <c r="A95" s="1" t="s">
        <v>731</v>
      </c>
      <c r="B95" s="162">
        <v>74732</v>
      </c>
      <c r="C95" s="163" t="s">
        <v>588</v>
      </c>
    </row>
    <row r="96" spans="1:3" ht="14">
      <c r="A96" s="1" t="s">
        <v>732</v>
      </c>
      <c r="B96" s="162">
        <v>77182</v>
      </c>
      <c r="C96" s="163" t="s">
        <v>588</v>
      </c>
    </row>
    <row r="97" spans="1:3" ht="14">
      <c r="A97" s="1" t="s">
        <v>733</v>
      </c>
      <c r="B97" s="162">
        <v>71525</v>
      </c>
      <c r="C97" s="163" t="s">
        <v>588</v>
      </c>
    </row>
    <row r="98" spans="1:3" ht="14">
      <c r="A98" s="1" t="s">
        <v>735</v>
      </c>
      <c r="B98" s="162">
        <v>76178</v>
      </c>
      <c r="C98" s="163" t="s">
        <v>588</v>
      </c>
    </row>
    <row r="99" spans="1:3" ht="14">
      <c r="A99" s="1" t="s">
        <v>736</v>
      </c>
      <c r="B99" s="162">
        <v>75935</v>
      </c>
      <c r="C99" s="147" t="s">
        <v>588</v>
      </c>
    </row>
    <row r="100" spans="1:3" ht="14">
      <c r="A100" s="1" t="s">
        <v>737</v>
      </c>
      <c r="B100" s="162">
        <v>72878</v>
      </c>
      <c r="C100" s="147" t="s">
        <v>588</v>
      </c>
    </row>
    <row r="101" spans="1:3" ht="14">
      <c r="A101" s="1" t="s">
        <v>738</v>
      </c>
      <c r="B101" s="162">
        <v>77408</v>
      </c>
      <c r="C101" s="163" t="s">
        <v>588</v>
      </c>
    </row>
    <row r="102" spans="1:3" ht="14">
      <c r="A102" s="1" t="s">
        <v>739</v>
      </c>
      <c r="B102" s="162">
        <v>72763</v>
      </c>
      <c r="C102" s="147" t="s">
        <v>588</v>
      </c>
    </row>
    <row r="103" spans="1:3" ht="14">
      <c r="A103" s="1" t="s">
        <v>740</v>
      </c>
      <c r="B103" s="162">
        <v>72809</v>
      </c>
      <c r="C103" s="163" t="s">
        <v>588</v>
      </c>
    </row>
    <row r="104" spans="1:3" ht="14">
      <c r="A104" s="1" t="s">
        <v>742</v>
      </c>
      <c r="B104" s="162">
        <v>73939</v>
      </c>
      <c r="C104" s="147" t="s">
        <v>588</v>
      </c>
    </row>
    <row r="105" spans="1:3" ht="14">
      <c r="A105" s="1" t="s">
        <v>578</v>
      </c>
      <c r="B105" s="162">
        <v>76530</v>
      </c>
      <c r="C105" s="163" t="s">
        <v>579</v>
      </c>
    </row>
    <row r="106" spans="1:3" ht="14">
      <c r="A106" s="1" t="s">
        <v>597</v>
      </c>
      <c r="B106" s="162">
        <v>78002</v>
      </c>
      <c r="C106" s="163" t="s">
        <v>579</v>
      </c>
    </row>
    <row r="107" spans="1:3" ht="14">
      <c r="A107" s="1" t="s">
        <v>600</v>
      </c>
      <c r="B107" s="162">
        <v>74538</v>
      </c>
      <c r="C107" s="163" t="s">
        <v>579</v>
      </c>
    </row>
    <row r="108" spans="1:3" ht="14">
      <c r="A108" s="1" t="s">
        <v>603</v>
      </c>
      <c r="B108" s="162">
        <v>76835</v>
      </c>
      <c r="C108" s="163" t="s">
        <v>579</v>
      </c>
    </row>
    <row r="109" spans="1:3" ht="14">
      <c r="A109" s="1" t="s">
        <v>744</v>
      </c>
      <c r="B109" s="162">
        <v>77832</v>
      </c>
      <c r="C109" s="147" t="s">
        <v>579</v>
      </c>
    </row>
    <row r="110" spans="1:3" ht="14">
      <c r="A110" s="1" t="s">
        <v>746</v>
      </c>
      <c r="B110" s="162">
        <v>72875</v>
      </c>
      <c r="C110" s="147" t="s">
        <v>579</v>
      </c>
    </row>
    <row r="111" spans="1:3" ht="14">
      <c r="A111" s="1" t="s">
        <v>747</v>
      </c>
      <c r="B111" s="162">
        <v>75812</v>
      </c>
      <c r="C111" s="163" t="s">
        <v>579</v>
      </c>
    </row>
    <row r="112" spans="1:3" ht="14">
      <c r="A112" s="1" t="s">
        <v>748</v>
      </c>
      <c r="B112" s="162">
        <v>71307</v>
      </c>
      <c r="C112" s="147" t="s">
        <v>579</v>
      </c>
    </row>
    <row r="113" spans="1:3" ht="14">
      <c r="A113" s="1" t="s">
        <v>749</v>
      </c>
      <c r="B113" s="162">
        <v>75579</v>
      </c>
      <c r="C113" s="163" t="s">
        <v>579</v>
      </c>
    </row>
    <row r="114" spans="1:3" ht="14">
      <c r="A114" s="1" t="s">
        <v>750</v>
      </c>
      <c r="B114" s="162">
        <v>71252</v>
      </c>
      <c r="C114" s="163" t="s">
        <v>579</v>
      </c>
    </row>
    <row r="115" spans="1:3" ht="14">
      <c r="A115" s="1" t="s">
        <v>752</v>
      </c>
      <c r="B115" s="162">
        <v>72580</v>
      </c>
      <c r="C115" s="147" t="s">
        <v>579</v>
      </c>
    </row>
    <row r="116" spans="1:3" ht="14">
      <c r="A116" s="1" t="s">
        <v>753</v>
      </c>
      <c r="B116" s="162">
        <v>75693</v>
      </c>
      <c r="C116" s="163" t="s">
        <v>579</v>
      </c>
    </row>
    <row r="117" spans="1:3" ht="14">
      <c r="A117" s="1" t="s">
        <v>754</v>
      </c>
      <c r="B117" s="162">
        <v>74034</v>
      </c>
      <c r="C117" s="163" t="s">
        <v>579</v>
      </c>
    </row>
    <row r="118" spans="1:3" ht="14">
      <c r="A118" s="1" t="s">
        <v>755</v>
      </c>
      <c r="B118" s="162">
        <v>72694</v>
      </c>
      <c r="C118" s="147" t="s">
        <v>579</v>
      </c>
    </row>
    <row r="119" spans="1:3" ht="14">
      <c r="A119" s="1" t="s">
        <v>756</v>
      </c>
      <c r="B119" s="162">
        <v>77793</v>
      </c>
      <c r="C119" s="163" t="s">
        <v>579</v>
      </c>
    </row>
    <row r="120" spans="1:3" ht="14">
      <c r="A120" s="1" t="s">
        <v>757</v>
      </c>
      <c r="B120" s="162">
        <v>71401</v>
      </c>
      <c r="C120" s="147" t="s">
        <v>579</v>
      </c>
    </row>
    <row r="121" spans="1:3" ht="14">
      <c r="A121" s="1" t="s">
        <v>758</v>
      </c>
      <c r="B121" s="162">
        <v>73013</v>
      </c>
      <c r="C121" s="147" t="s">
        <v>579</v>
      </c>
    </row>
    <row r="122" spans="1:3" ht="14">
      <c r="A122" s="1" t="s">
        <v>759</v>
      </c>
      <c r="B122" s="162">
        <v>71839</v>
      </c>
      <c r="C122" s="163" t="s">
        <v>579</v>
      </c>
    </row>
    <row r="123" spans="1:3" ht="14">
      <c r="A123" s="1" t="s">
        <v>760</v>
      </c>
      <c r="B123" s="162">
        <v>76085</v>
      </c>
      <c r="C123" s="163" t="s">
        <v>579</v>
      </c>
    </row>
    <row r="124" spans="1:3" ht="14">
      <c r="A124" s="1" t="s">
        <v>761</v>
      </c>
      <c r="B124" s="162">
        <v>73408</v>
      </c>
      <c r="C124" s="163" t="s">
        <v>579</v>
      </c>
    </row>
    <row r="125" spans="1:3" ht="14">
      <c r="A125" s="1" t="s">
        <v>762</v>
      </c>
      <c r="B125" s="162">
        <v>71687</v>
      </c>
      <c r="C125" s="163" t="s">
        <v>579</v>
      </c>
    </row>
    <row r="126" spans="1:3" ht="14">
      <c r="A126" s="1" t="s">
        <v>763</v>
      </c>
      <c r="B126" s="162">
        <v>72514</v>
      </c>
      <c r="C126" s="163" t="s">
        <v>579</v>
      </c>
    </row>
    <row r="127" spans="1:3" ht="14">
      <c r="A127" s="1" t="s">
        <v>764</v>
      </c>
      <c r="B127" s="162">
        <v>71122</v>
      </c>
      <c r="C127" s="147" t="s">
        <v>579</v>
      </c>
    </row>
    <row r="128" spans="1:3" ht="14">
      <c r="A128" s="1" t="s">
        <v>765</v>
      </c>
      <c r="B128" s="162">
        <v>75302</v>
      </c>
      <c r="C128" s="163" t="s">
        <v>579</v>
      </c>
    </row>
    <row r="129" spans="1:3" ht="14">
      <c r="A129" s="1" t="s">
        <v>766</v>
      </c>
      <c r="B129" s="162">
        <v>77518</v>
      </c>
      <c r="C129" s="163" t="s">
        <v>579</v>
      </c>
    </row>
    <row r="130" spans="1:3" ht="14">
      <c r="A130" s="1" t="s">
        <v>767</v>
      </c>
      <c r="B130" s="162">
        <v>72678</v>
      </c>
      <c r="C130" s="163" t="s">
        <v>579</v>
      </c>
    </row>
    <row r="131" spans="1:3" ht="14">
      <c r="A131" s="1" t="s">
        <v>768</v>
      </c>
      <c r="B131" s="162">
        <v>76857</v>
      </c>
      <c r="C131" s="163" t="s">
        <v>579</v>
      </c>
    </row>
    <row r="132" spans="1:3" ht="14">
      <c r="A132" s="1" t="s">
        <v>769</v>
      </c>
      <c r="B132" s="162">
        <v>77715</v>
      </c>
      <c r="C132" s="163" t="s">
        <v>579</v>
      </c>
    </row>
    <row r="133" spans="1:3" ht="14">
      <c r="A133" s="1" t="s">
        <v>770</v>
      </c>
      <c r="B133" s="162">
        <v>77497</v>
      </c>
      <c r="C133" s="147" t="s">
        <v>579</v>
      </c>
    </row>
    <row r="134" spans="1:3" ht="14">
      <c r="A134" s="1" t="s">
        <v>771</v>
      </c>
      <c r="B134" s="162">
        <v>77005</v>
      </c>
      <c r="C134" s="163" t="s">
        <v>579</v>
      </c>
    </row>
    <row r="135" spans="1:3" ht="14">
      <c r="A135" s="1" t="s">
        <v>772</v>
      </c>
      <c r="B135" s="162">
        <v>75824</v>
      </c>
      <c r="C135" s="163" t="s">
        <v>579</v>
      </c>
    </row>
    <row r="136" spans="1:3" ht="14">
      <c r="A136" s="1" t="s">
        <v>773</v>
      </c>
      <c r="B136" s="162">
        <v>75449</v>
      </c>
      <c r="C136" s="163" t="s">
        <v>579</v>
      </c>
    </row>
    <row r="137" spans="1:3" ht="14">
      <c r="A137" s="1" t="s">
        <v>775</v>
      </c>
      <c r="B137" s="162">
        <v>77725</v>
      </c>
      <c r="C137" s="163" t="s">
        <v>579</v>
      </c>
    </row>
    <row r="138" spans="1:3" ht="14">
      <c r="A138" s="1" t="s">
        <v>776</v>
      </c>
      <c r="B138" s="162">
        <v>75774</v>
      </c>
      <c r="C138" s="147" t="s">
        <v>579</v>
      </c>
    </row>
    <row r="139" spans="1:3" ht="14">
      <c r="A139" s="1" t="s">
        <v>777</v>
      </c>
      <c r="B139" s="162">
        <v>77624</v>
      </c>
      <c r="C139" s="147" t="s">
        <v>579</v>
      </c>
    </row>
    <row r="140" spans="1:3" ht="14">
      <c r="A140" s="1" t="s">
        <v>778</v>
      </c>
      <c r="B140" s="162">
        <v>78097</v>
      </c>
      <c r="C140" s="163" t="s">
        <v>579</v>
      </c>
    </row>
    <row r="141" spans="1:3" ht="14">
      <c r="A141" s="1" t="s">
        <v>780</v>
      </c>
      <c r="B141" s="162">
        <v>76756</v>
      </c>
      <c r="C141" s="163" t="s">
        <v>579</v>
      </c>
    </row>
    <row r="142" spans="1:3" ht="14">
      <c r="A142" s="1" t="s">
        <v>781</v>
      </c>
      <c r="B142" s="162">
        <v>73814</v>
      </c>
      <c r="C142" s="163" t="s">
        <v>579</v>
      </c>
    </row>
    <row r="143" spans="1:3" ht="14">
      <c r="A143" s="1" t="s">
        <v>782</v>
      </c>
      <c r="B143" s="162">
        <v>76685</v>
      </c>
      <c r="C143" s="147" t="s">
        <v>579</v>
      </c>
    </row>
    <row r="144" spans="1:3" ht="14">
      <c r="A144" s="1" t="s">
        <v>783</v>
      </c>
      <c r="B144" s="162">
        <v>78064</v>
      </c>
      <c r="C144" s="163" t="s">
        <v>579</v>
      </c>
    </row>
    <row r="145" spans="1:3" ht="14">
      <c r="A145" s="1" t="s">
        <v>784</v>
      </c>
      <c r="B145" s="162">
        <v>74418</v>
      </c>
      <c r="C145" s="147" t="s">
        <v>579</v>
      </c>
    </row>
    <row r="146" spans="1:3" ht="14">
      <c r="A146" s="1" t="s">
        <v>786</v>
      </c>
      <c r="B146" s="162">
        <v>78100</v>
      </c>
      <c r="C146" s="163" t="s">
        <v>579</v>
      </c>
    </row>
    <row r="147" spans="1:3" ht="14">
      <c r="A147" s="1" t="s">
        <v>787</v>
      </c>
      <c r="B147" s="162">
        <v>73470</v>
      </c>
      <c r="C147" s="163" t="s">
        <v>579</v>
      </c>
    </row>
    <row r="148" spans="1:3" ht="14">
      <c r="A148" s="1" t="s">
        <v>789</v>
      </c>
      <c r="B148" s="162">
        <v>76454</v>
      </c>
      <c r="C148" s="163" t="s">
        <v>579</v>
      </c>
    </row>
    <row r="149" spans="1:3" ht="14">
      <c r="A149" s="1" t="s">
        <v>790</v>
      </c>
      <c r="B149" s="162">
        <v>73722</v>
      </c>
      <c r="C149" s="163" t="s">
        <v>579</v>
      </c>
    </row>
    <row r="150" spans="1:3" ht="14">
      <c r="A150" s="1" t="s">
        <v>791</v>
      </c>
      <c r="B150" s="162">
        <v>77995</v>
      </c>
      <c r="C150" s="163" t="s">
        <v>579</v>
      </c>
    </row>
    <row r="151" spans="1:3" ht="14">
      <c r="A151" s="1" t="s">
        <v>792</v>
      </c>
      <c r="B151" s="162">
        <v>72781</v>
      </c>
      <c r="C151" s="147" t="s">
        <v>579</v>
      </c>
    </row>
    <row r="152" spans="1:3" ht="14">
      <c r="A152" s="1" t="s">
        <v>793</v>
      </c>
      <c r="B152" s="162">
        <v>73833</v>
      </c>
      <c r="C152" s="163" t="s">
        <v>579</v>
      </c>
    </row>
    <row r="153" spans="1:3" ht="14">
      <c r="A153" s="1" t="s">
        <v>795</v>
      </c>
      <c r="B153" s="162">
        <v>77100</v>
      </c>
      <c r="C153" s="163" t="s">
        <v>579</v>
      </c>
    </row>
    <row r="154" spans="1:3" ht="14">
      <c r="A154" s="1" t="s">
        <v>797</v>
      </c>
      <c r="B154" s="162">
        <v>72041</v>
      </c>
      <c r="C154" s="163" t="s">
        <v>579</v>
      </c>
    </row>
    <row r="155" spans="1:3" ht="14">
      <c r="A155" s="1" t="s">
        <v>798</v>
      </c>
      <c r="B155" s="162">
        <v>78277</v>
      </c>
      <c r="C155" s="163" t="s">
        <v>579</v>
      </c>
    </row>
    <row r="156" spans="1:3" ht="14">
      <c r="A156" s="1" t="s">
        <v>799</v>
      </c>
      <c r="B156" s="162">
        <v>77356</v>
      </c>
      <c r="C156" s="163" t="s">
        <v>579</v>
      </c>
    </row>
    <row r="157" spans="1:3" ht="14">
      <c r="A157" s="1" t="s">
        <v>800</v>
      </c>
      <c r="B157" s="162">
        <v>74863</v>
      </c>
      <c r="C157" s="163" t="s">
        <v>579</v>
      </c>
    </row>
    <row r="158" spans="1:3" ht="14">
      <c r="A158" s="1" t="s">
        <v>802</v>
      </c>
      <c r="B158" s="162">
        <v>72664</v>
      </c>
      <c r="C158" s="163" t="s">
        <v>579</v>
      </c>
    </row>
    <row r="159" spans="1:3" ht="14">
      <c r="A159" s="1" t="s">
        <v>803</v>
      </c>
      <c r="B159" s="162">
        <v>74740</v>
      </c>
      <c r="C159" s="147" t="s">
        <v>579</v>
      </c>
    </row>
    <row r="160" spans="1:3" ht="14">
      <c r="A160" s="1" t="s">
        <v>804</v>
      </c>
      <c r="B160" s="162">
        <v>78179</v>
      </c>
      <c r="C160" s="163" t="s">
        <v>579</v>
      </c>
    </row>
    <row r="161" spans="1:3" ht="14">
      <c r="A161" s="1" t="s">
        <v>805</v>
      </c>
      <c r="B161" s="162">
        <v>74037</v>
      </c>
      <c r="C161" s="163" t="s">
        <v>579</v>
      </c>
    </row>
    <row r="162" spans="1:3" ht="14">
      <c r="A162" s="1" t="s">
        <v>807</v>
      </c>
      <c r="B162" s="162">
        <v>77237</v>
      </c>
      <c r="C162" s="163" t="s">
        <v>579</v>
      </c>
    </row>
    <row r="163" spans="1:3" ht="14">
      <c r="A163" s="1" t="s">
        <v>809</v>
      </c>
      <c r="B163" s="162">
        <v>73925</v>
      </c>
      <c r="C163" s="163" t="s">
        <v>579</v>
      </c>
    </row>
    <row r="164" spans="1:3" ht="14">
      <c r="A164" s="1" t="s">
        <v>810</v>
      </c>
      <c r="B164" s="162">
        <v>73858</v>
      </c>
      <c r="C164" s="163" t="s">
        <v>579</v>
      </c>
    </row>
    <row r="165" spans="1:3" ht="14">
      <c r="A165" s="1" t="s">
        <v>811</v>
      </c>
      <c r="B165" s="162">
        <v>77288</v>
      </c>
      <c r="C165" s="163" t="s">
        <v>579</v>
      </c>
    </row>
    <row r="166" spans="1:3" ht="14">
      <c r="A166" s="1" t="s">
        <v>812</v>
      </c>
      <c r="B166" s="162">
        <v>74648</v>
      </c>
      <c r="C166" s="147" t="s">
        <v>579</v>
      </c>
    </row>
    <row r="167" spans="1:3" ht="14">
      <c r="A167" s="1" t="s">
        <v>813</v>
      </c>
      <c r="B167" s="162">
        <v>78247</v>
      </c>
      <c r="C167" s="163" t="s">
        <v>579</v>
      </c>
    </row>
    <row r="168" spans="1:3" ht="14">
      <c r="A168" s="1" t="s">
        <v>814</v>
      </c>
      <c r="B168" s="162">
        <v>76575</v>
      </c>
      <c r="C168" s="163" t="s">
        <v>579</v>
      </c>
    </row>
    <row r="169" spans="1:3" ht="14">
      <c r="A169" s="1" t="s">
        <v>815</v>
      </c>
      <c r="B169" s="162">
        <v>77515</v>
      </c>
      <c r="C169" s="163" t="s">
        <v>579</v>
      </c>
    </row>
    <row r="170" spans="1:3" ht="14">
      <c r="A170" s="1" t="s">
        <v>816</v>
      </c>
      <c r="B170" s="162">
        <v>77841</v>
      </c>
      <c r="C170" s="163" t="s">
        <v>579</v>
      </c>
    </row>
    <row r="171" spans="1:3" ht="14">
      <c r="A171" s="1" t="s">
        <v>817</v>
      </c>
      <c r="B171" s="162">
        <v>72489</v>
      </c>
      <c r="C171" s="147" t="s">
        <v>579</v>
      </c>
    </row>
    <row r="172" spans="1:3" ht="14">
      <c r="A172" s="1" t="s">
        <v>819</v>
      </c>
      <c r="B172" s="162">
        <v>74422</v>
      </c>
      <c r="C172" s="163" t="s">
        <v>579</v>
      </c>
    </row>
    <row r="173" spans="1:3" ht="14">
      <c r="A173" s="1" t="s">
        <v>820</v>
      </c>
      <c r="B173" s="162">
        <v>74891</v>
      </c>
      <c r="C173" s="163" t="s">
        <v>606</v>
      </c>
    </row>
    <row r="174" spans="1:3" ht="14">
      <c r="A174" s="1" t="s">
        <v>681</v>
      </c>
      <c r="B174" s="162">
        <v>72967</v>
      </c>
      <c r="C174" s="163" t="s">
        <v>606</v>
      </c>
    </row>
    <row r="175" spans="1:3" ht="14">
      <c r="A175" s="1" t="s">
        <v>711</v>
      </c>
      <c r="B175" s="162">
        <v>75601</v>
      </c>
      <c r="C175" s="163" t="s">
        <v>606</v>
      </c>
    </row>
    <row r="176" spans="1:3" ht="14">
      <c r="A176" s="1" t="s">
        <v>715</v>
      </c>
      <c r="B176" s="162">
        <v>76694</v>
      </c>
      <c r="C176" s="163" t="s">
        <v>606</v>
      </c>
    </row>
    <row r="177" spans="1:3" ht="14">
      <c r="A177" s="1" t="s">
        <v>822</v>
      </c>
      <c r="B177" s="162">
        <v>73244</v>
      </c>
      <c r="C177" s="163" t="s">
        <v>606</v>
      </c>
    </row>
    <row r="178" spans="1:3" ht="14">
      <c r="A178" s="1" t="s">
        <v>824</v>
      </c>
      <c r="B178" s="162">
        <v>74929</v>
      </c>
      <c r="C178" s="147" t="s">
        <v>606</v>
      </c>
    </row>
    <row r="179" spans="1:3" ht="14">
      <c r="A179" s="1" t="s">
        <v>826</v>
      </c>
      <c r="B179" s="162">
        <v>74094</v>
      </c>
      <c r="C179" s="163" t="s">
        <v>606</v>
      </c>
    </row>
    <row r="180" spans="1:3" ht="14">
      <c r="A180" s="1" t="s">
        <v>827</v>
      </c>
      <c r="B180" s="162">
        <v>78060</v>
      </c>
      <c r="C180" s="163" t="s">
        <v>606</v>
      </c>
    </row>
    <row r="181" spans="1:3" ht="14">
      <c r="A181" s="1" t="s">
        <v>828</v>
      </c>
      <c r="B181" s="162">
        <v>77539</v>
      </c>
      <c r="C181" s="163" t="s">
        <v>606</v>
      </c>
    </row>
    <row r="182" spans="1:3" ht="14">
      <c r="A182" s="1" t="s">
        <v>830</v>
      </c>
      <c r="B182" s="162">
        <v>77558</v>
      </c>
      <c r="C182" s="163" t="s">
        <v>606</v>
      </c>
    </row>
    <row r="183" spans="1:3" ht="14">
      <c r="A183" s="1" t="s">
        <v>832</v>
      </c>
      <c r="B183" s="162">
        <v>77566</v>
      </c>
      <c r="C183" s="163" t="s">
        <v>606</v>
      </c>
    </row>
    <row r="184" spans="1:3" ht="14">
      <c r="A184" s="1" t="s">
        <v>833</v>
      </c>
      <c r="B184" s="162">
        <v>74473</v>
      </c>
      <c r="C184" s="147" t="s">
        <v>606</v>
      </c>
    </row>
    <row r="185" spans="1:3" ht="25">
      <c r="A185" s="1" t="s">
        <v>834</v>
      </c>
      <c r="B185" s="162">
        <v>78214</v>
      </c>
      <c r="C185" s="163" t="s">
        <v>606</v>
      </c>
    </row>
    <row r="186" spans="1:3" ht="25">
      <c r="A186" s="1" t="s">
        <v>835</v>
      </c>
      <c r="B186" s="162">
        <v>75590</v>
      </c>
      <c r="C186" s="163" t="s">
        <v>606</v>
      </c>
    </row>
    <row r="187" spans="1:3" ht="25">
      <c r="A187" s="1" t="s">
        <v>836</v>
      </c>
      <c r="B187" s="162">
        <v>78071</v>
      </c>
      <c r="C187" s="147" t="s">
        <v>606</v>
      </c>
    </row>
    <row r="188" spans="1:3" ht="14">
      <c r="A188" s="1" t="s">
        <v>837</v>
      </c>
      <c r="B188" s="162">
        <v>76406</v>
      </c>
      <c r="C188" s="163" t="s">
        <v>606</v>
      </c>
    </row>
    <row r="189" spans="1:3" ht="14">
      <c r="A189" s="1" t="s">
        <v>838</v>
      </c>
      <c r="B189" s="162">
        <v>71279</v>
      </c>
      <c r="C189" s="147" t="s">
        <v>606</v>
      </c>
    </row>
    <row r="190" spans="1:3" ht="14">
      <c r="A190" s="1" t="s">
        <v>840</v>
      </c>
      <c r="B190" s="162">
        <v>71773</v>
      </c>
      <c r="C190" s="163" t="s">
        <v>606</v>
      </c>
    </row>
    <row r="191" spans="1:3" ht="14">
      <c r="A191" s="1" t="s">
        <v>841</v>
      </c>
      <c r="B191" s="162">
        <v>76427</v>
      </c>
      <c r="C191" s="163" t="s">
        <v>606</v>
      </c>
    </row>
    <row r="192" spans="1:3" ht="14">
      <c r="A192" s="1" t="s">
        <v>842</v>
      </c>
      <c r="B192" s="162">
        <v>71143</v>
      </c>
      <c r="C192" s="163" t="s">
        <v>606</v>
      </c>
    </row>
    <row r="193" spans="1:3" ht="14">
      <c r="A193" s="1" t="s">
        <v>843</v>
      </c>
      <c r="B193" s="162">
        <v>74805</v>
      </c>
      <c r="C193" s="163" t="s">
        <v>606</v>
      </c>
    </row>
    <row r="194" spans="1:3" ht="14">
      <c r="A194" s="1" t="s">
        <v>845</v>
      </c>
      <c r="B194" s="162">
        <v>71232</v>
      </c>
      <c r="C194" s="163" t="s">
        <v>606</v>
      </c>
    </row>
    <row r="195" spans="1:3" ht="14">
      <c r="A195" s="1" t="s">
        <v>847</v>
      </c>
      <c r="B195" s="162">
        <v>72720</v>
      </c>
      <c r="C195" s="163" t="s">
        <v>606</v>
      </c>
    </row>
    <row r="196" spans="1:3" ht="14">
      <c r="A196" s="1" t="s">
        <v>848</v>
      </c>
      <c r="B196" s="162">
        <v>74618</v>
      </c>
      <c r="C196" s="163" t="s">
        <v>606</v>
      </c>
    </row>
    <row r="197" spans="1:3" ht="14">
      <c r="A197" s="1" t="s">
        <v>849</v>
      </c>
      <c r="B197" s="162">
        <v>74502</v>
      </c>
      <c r="C197" s="147" t="s">
        <v>606</v>
      </c>
    </row>
    <row r="198" spans="1:3" ht="14">
      <c r="A198" s="1" t="s">
        <v>850</v>
      </c>
      <c r="B198" s="162">
        <v>72513</v>
      </c>
      <c r="C198" s="163" t="s">
        <v>567</v>
      </c>
    </row>
    <row r="199" spans="1:3" ht="14">
      <c r="A199" s="1" t="s">
        <v>853</v>
      </c>
      <c r="B199" s="162">
        <v>77647</v>
      </c>
      <c r="C199" s="147" t="s">
        <v>567</v>
      </c>
    </row>
    <row r="200" spans="1:3" ht="14">
      <c r="A200" s="1" t="s">
        <v>574</v>
      </c>
      <c r="B200" s="162">
        <v>76869</v>
      </c>
      <c r="C200" s="163" t="s">
        <v>567</v>
      </c>
    </row>
    <row r="201" spans="1:3" ht="14">
      <c r="A201" s="1" t="s">
        <v>586</v>
      </c>
      <c r="B201" s="162">
        <v>75278</v>
      </c>
      <c r="C201" s="147" t="s">
        <v>567</v>
      </c>
    </row>
    <row r="202" spans="1:3" ht="14">
      <c r="A202" s="1" t="s">
        <v>854</v>
      </c>
      <c r="B202" s="162">
        <v>75393</v>
      </c>
      <c r="C202" s="163" t="s">
        <v>567</v>
      </c>
    </row>
    <row r="203" spans="1:3" ht="14">
      <c r="A203" s="1" t="s">
        <v>615</v>
      </c>
      <c r="B203" s="162">
        <v>72672</v>
      </c>
      <c r="C203" s="163" t="s">
        <v>567</v>
      </c>
    </row>
    <row r="204" spans="1:3" ht="14">
      <c r="A204" s="1" t="s">
        <v>686</v>
      </c>
      <c r="B204" s="162">
        <v>72816</v>
      </c>
      <c r="C204" s="163" t="s">
        <v>567</v>
      </c>
    </row>
    <row r="205" spans="1:3" ht="14">
      <c r="A205" s="1" t="s">
        <v>693</v>
      </c>
      <c r="B205" s="162">
        <v>72003</v>
      </c>
      <c r="C205" s="163" t="s">
        <v>567</v>
      </c>
    </row>
    <row r="206" spans="1:3" ht="14">
      <c r="A206" s="1" t="s">
        <v>857</v>
      </c>
      <c r="B206" s="162">
        <v>71687</v>
      </c>
      <c r="C206" s="163" t="s">
        <v>567</v>
      </c>
    </row>
    <row r="207" spans="1:3" ht="14">
      <c r="A207" s="1" t="s">
        <v>705</v>
      </c>
      <c r="B207" s="162">
        <v>74876</v>
      </c>
      <c r="C207" s="163" t="s">
        <v>567</v>
      </c>
    </row>
    <row r="208" spans="1:3" ht="14">
      <c r="A208" s="1" t="s">
        <v>734</v>
      </c>
      <c r="B208" s="162">
        <v>73610</v>
      </c>
      <c r="C208" s="163" t="s">
        <v>567</v>
      </c>
    </row>
    <row r="209" spans="1:3" ht="14">
      <c r="A209" s="1" t="s">
        <v>745</v>
      </c>
      <c r="B209" s="162">
        <v>77798</v>
      </c>
      <c r="C209" s="163" t="s">
        <v>567</v>
      </c>
    </row>
    <row r="210" spans="1:3" ht="14">
      <c r="A210" s="1" t="s">
        <v>751</v>
      </c>
      <c r="B210" s="162">
        <v>77290</v>
      </c>
      <c r="C210" s="163" t="s">
        <v>567</v>
      </c>
    </row>
    <row r="211" spans="1:3" ht="14">
      <c r="A211" s="1" t="s">
        <v>859</v>
      </c>
      <c r="B211" s="162">
        <v>76106</v>
      </c>
      <c r="C211" s="163" t="s">
        <v>567</v>
      </c>
    </row>
    <row r="212" spans="1:3" ht="14">
      <c r="A212" s="1" t="s">
        <v>860</v>
      </c>
      <c r="B212" s="162">
        <v>76133</v>
      </c>
      <c r="C212" s="163" t="s">
        <v>567</v>
      </c>
    </row>
    <row r="213" spans="1:3" ht="14">
      <c r="A213" s="1" t="s">
        <v>862</v>
      </c>
      <c r="B213" s="162">
        <v>72781</v>
      </c>
      <c r="C213" s="163" t="s">
        <v>567</v>
      </c>
    </row>
    <row r="214" spans="1:3" ht="14">
      <c r="A214" s="1" t="s">
        <v>863</v>
      </c>
      <c r="B214" s="162">
        <v>76825</v>
      </c>
      <c r="C214" s="163" t="s">
        <v>567</v>
      </c>
    </row>
    <row r="215" spans="1:3" ht="14">
      <c r="A215" s="1" t="s">
        <v>864</v>
      </c>
      <c r="B215" s="162">
        <v>73323</v>
      </c>
      <c r="C215" s="163" t="s">
        <v>567</v>
      </c>
    </row>
    <row r="216" spans="1:3" ht="14">
      <c r="A216" s="1" t="s">
        <v>865</v>
      </c>
      <c r="B216" s="162">
        <v>73723</v>
      </c>
      <c r="C216" s="163" t="s">
        <v>567</v>
      </c>
    </row>
    <row r="217" spans="1:3" ht="14">
      <c r="A217" s="1" t="s">
        <v>867</v>
      </c>
      <c r="B217" s="162">
        <v>76972</v>
      </c>
      <c r="C217" s="147" t="s">
        <v>567</v>
      </c>
    </row>
    <row r="218" spans="1:3" ht="14">
      <c r="A218" s="1" t="s">
        <v>868</v>
      </c>
      <c r="B218" s="162">
        <v>71287</v>
      </c>
      <c r="C218" s="147" t="s">
        <v>567</v>
      </c>
    </row>
    <row r="219" spans="1:3" ht="14">
      <c r="A219" s="1" t="s">
        <v>869</v>
      </c>
      <c r="B219" s="162">
        <v>72326</v>
      </c>
      <c r="C219" s="163" t="s">
        <v>567</v>
      </c>
    </row>
    <row r="220" spans="1:3" ht="14">
      <c r="A220" s="1" t="s">
        <v>870</v>
      </c>
      <c r="B220" s="162">
        <v>71748</v>
      </c>
      <c r="C220" s="163" t="s">
        <v>567</v>
      </c>
    </row>
    <row r="221" spans="1:3" ht="14">
      <c r="A221" s="1" t="s">
        <v>872</v>
      </c>
      <c r="B221" s="162">
        <v>77028</v>
      </c>
      <c r="C221" s="147" t="s">
        <v>567</v>
      </c>
    </row>
    <row r="222" spans="1:3" ht="14">
      <c r="A222" s="1" t="s">
        <v>873</v>
      </c>
      <c r="B222" s="162">
        <v>78502</v>
      </c>
      <c r="C222" s="147" t="s">
        <v>567</v>
      </c>
    </row>
    <row r="223" spans="1:3" ht="14">
      <c r="A223" s="1" t="s">
        <v>874</v>
      </c>
      <c r="B223" s="162">
        <v>71142</v>
      </c>
      <c r="C223" s="163" t="s">
        <v>567</v>
      </c>
    </row>
    <row r="224" spans="1:3" ht="14">
      <c r="A224" s="1" t="s">
        <v>875</v>
      </c>
      <c r="B224" s="162">
        <v>72103</v>
      </c>
      <c r="C224" s="163" t="s">
        <v>567</v>
      </c>
    </row>
    <row r="225" spans="1:3" ht="14">
      <c r="A225" s="1" t="s">
        <v>876</v>
      </c>
      <c r="B225" s="162">
        <v>71942</v>
      </c>
      <c r="C225" s="163" t="s">
        <v>567</v>
      </c>
    </row>
    <row r="226" spans="1:3" ht="14">
      <c r="A226" s="1" t="s">
        <v>877</v>
      </c>
      <c r="B226" s="162">
        <v>75381</v>
      </c>
      <c r="C226" s="147" t="s">
        <v>567</v>
      </c>
    </row>
    <row r="227" spans="1:3" ht="14">
      <c r="A227" s="1" t="s">
        <v>879</v>
      </c>
      <c r="B227" s="162">
        <v>77916</v>
      </c>
      <c r="C227" s="163" t="s">
        <v>567</v>
      </c>
    </row>
    <row r="228" spans="1:3" ht="14">
      <c r="A228" s="1" t="s">
        <v>880</v>
      </c>
      <c r="B228" s="162">
        <v>74361</v>
      </c>
      <c r="C228" s="163" t="s">
        <v>567</v>
      </c>
    </row>
    <row r="229" spans="1:3" ht="14">
      <c r="A229" s="1" t="s">
        <v>881</v>
      </c>
      <c r="B229" s="162">
        <v>73070</v>
      </c>
      <c r="C229" s="163" t="s">
        <v>567</v>
      </c>
    </row>
    <row r="230" spans="1:3" ht="14">
      <c r="A230" s="1" t="s">
        <v>882</v>
      </c>
      <c r="B230" s="162">
        <v>75203</v>
      </c>
      <c r="C230" s="163" t="s">
        <v>567</v>
      </c>
    </row>
    <row r="231" spans="1:3" ht="14">
      <c r="A231" s="1" t="s">
        <v>883</v>
      </c>
      <c r="B231" s="162">
        <v>77665</v>
      </c>
      <c r="C231" s="147" t="s">
        <v>567</v>
      </c>
    </row>
    <row r="232" spans="1:3" ht="14">
      <c r="A232" s="1" t="s">
        <v>884</v>
      </c>
      <c r="B232" s="162">
        <v>76261</v>
      </c>
      <c r="C232" s="163" t="s">
        <v>567</v>
      </c>
    </row>
    <row r="233" spans="1:3" ht="14">
      <c r="A233" s="1" t="s">
        <v>885</v>
      </c>
      <c r="B233" s="162">
        <v>73950</v>
      </c>
      <c r="C233" s="163" t="s">
        <v>567</v>
      </c>
    </row>
    <row r="234" spans="1:3" ht="14">
      <c r="A234" s="1" t="s">
        <v>886</v>
      </c>
      <c r="B234" s="162">
        <v>73696</v>
      </c>
      <c r="C234" s="163" t="s">
        <v>567</v>
      </c>
    </row>
    <row r="235" spans="1:3" ht="14">
      <c r="A235" s="1" t="s">
        <v>888</v>
      </c>
      <c r="B235" s="162">
        <v>71857</v>
      </c>
      <c r="C235" s="147" t="s">
        <v>567</v>
      </c>
    </row>
    <row r="236" spans="1:3" ht="14">
      <c r="A236" s="1" t="s">
        <v>890</v>
      </c>
      <c r="B236" s="162">
        <v>76173</v>
      </c>
      <c r="C236" s="163" t="s">
        <v>567</v>
      </c>
    </row>
    <row r="237" spans="1:3" ht="14">
      <c r="A237" s="1" t="s">
        <v>891</v>
      </c>
      <c r="B237" s="162">
        <v>74227</v>
      </c>
      <c r="C237" s="147" t="s">
        <v>567</v>
      </c>
    </row>
    <row r="238" spans="1:3" ht="14">
      <c r="A238" s="1" t="s">
        <v>892</v>
      </c>
      <c r="B238" s="162">
        <v>74616</v>
      </c>
      <c r="C238" s="163" t="s">
        <v>567</v>
      </c>
    </row>
    <row r="239" spans="1:3" ht="14">
      <c r="A239" s="1" t="s">
        <v>893</v>
      </c>
      <c r="B239" s="162">
        <v>74907</v>
      </c>
      <c r="C239" s="163" t="s">
        <v>567</v>
      </c>
    </row>
    <row r="240" spans="1:3" ht="14">
      <c r="A240" s="1" t="s">
        <v>894</v>
      </c>
      <c r="B240" s="162">
        <v>71284</v>
      </c>
      <c r="C240" s="163" t="s">
        <v>567</v>
      </c>
    </row>
    <row r="241" spans="1:3" ht="14">
      <c r="A241" s="1" t="s">
        <v>895</v>
      </c>
      <c r="B241" s="162">
        <v>74240</v>
      </c>
      <c r="C241" s="163" t="s">
        <v>567</v>
      </c>
    </row>
    <row r="242" spans="1:3" ht="14">
      <c r="A242" s="1" t="s">
        <v>896</v>
      </c>
      <c r="B242" s="162">
        <v>72284</v>
      </c>
      <c r="C242" s="163" t="s">
        <v>567</v>
      </c>
    </row>
    <row r="243" spans="1:3" ht="14">
      <c r="A243" s="1" t="s">
        <v>897</v>
      </c>
      <c r="B243" s="162">
        <v>77324</v>
      </c>
      <c r="C243" s="163" t="s">
        <v>567</v>
      </c>
    </row>
    <row r="244" spans="1:3" ht="14">
      <c r="A244" s="1" t="s">
        <v>898</v>
      </c>
      <c r="B244" s="162">
        <v>76824</v>
      </c>
      <c r="C244" s="147" t="s">
        <v>567</v>
      </c>
    </row>
    <row r="245" spans="1:3" ht="14">
      <c r="A245" s="1" t="s">
        <v>900</v>
      </c>
      <c r="B245" s="162">
        <v>73781</v>
      </c>
      <c r="C245" s="163" t="s">
        <v>567</v>
      </c>
    </row>
    <row r="246" spans="1:3" ht="14">
      <c r="A246" s="1" t="s">
        <v>902</v>
      </c>
      <c r="B246" s="162">
        <v>74991</v>
      </c>
      <c r="C246" s="163" t="s">
        <v>567</v>
      </c>
    </row>
    <row r="247" spans="1:3" ht="14">
      <c r="A247" s="1" t="s">
        <v>903</v>
      </c>
      <c r="B247" s="162">
        <v>74161</v>
      </c>
      <c r="C247" s="147" t="s">
        <v>567</v>
      </c>
    </row>
    <row r="248" spans="1:3" ht="14">
      <c r="A248" s="1" t="s">
        <v>904</v>
      </c>
      <c r="B248" s="162">
        <v>76378</v>
      </c>
      <c r="C248" s="163" t="s">
        <v>567</v>
      </c>
    </row>
    <row r="249" spans="1:3" ht="14">
      <c r="A249" s="1" t="s">
        <v>906</v>
      </c>
      <c r="B249" s="162">
        <v>75318</v>
      </c>
      <c r="C249" s="163" t="s">
        <v>567</v>
      </c>
    </row>
    <row r="250" spans="1:3" ht="14">
      <c r="A250" s="1" t="s">
        <v>908</v>
      </c>
      <c r="B250" s="162">
        <v>75828</v>
      </c>
      <c r="C250" s="147" t="s">
        <v>567</v>
      </c>
    </row>
    <row r="251" spans="1:3" ht="14">
      <c r="A251" s="1" t="s">
        <v>909</v>
      </c>
      <c r="B251" s="162">
        <v>72060</v>
      </c>
      <c r="C251" s="163" t="s">
        <v>567</v>
      </c>
    </row>
    <row r="252" spans="1:3" ht="14">
      <c r="A252" s="1" t="s">
        <v>910</v>
      </c>
      <c r="B252" s="162">
        <v>74885</v>
      </c>
      <c r="C252" s="147" t="s">
        <v>567</v>
      </c>
    </row>
    <row r="253" spans="1:3" ht="14">
      <c r="A253" s="1" t="s">
        <v>912</v>
      </c>
      <c r="B253" s="162">
        <v>75516</v>
      </c>
      <c r="C253" s="163" t="s">
        <v>567</v>
      </c>
    </row>
    <row r="254" spans="1:3" ht="14">
      <c r="A254" s="1" t="s">
        <v>913</v>
      </c>
      <c r="B254" s="162">
        <v>71841</v>
      </c>
      <c r="C254" s="147" t="s">
        <v>567</v>
      </c>
    </row>
    <row r="255" spans="1:3" ht="14">
      <c r="A255" s="1" t="s">
        <v>914</v>
      </c>
      <c r="B255" s="162">
        <v>76104</v>
      </c>
      <c r="C255" s="163" t="s">
        <v>567</v>
      </c>
    </row>
    <row r="256" spans="1:3" ht="14">
      <c r="A256" s="1" t="s">
        <v>916</v>
      </c>
      <c r="B256" s="162">
        <v>76052</v>
      </c>
      <c r="C256" s="163" t="s">
        <v>567</v>
      </c>
    </row>
    <row r="257" spans="1:3" ht="14">
      <c r="A257" s="1" t="s">
        <v>917</v>
      </c>
      <c r="B257" s="162">
        <v>76183</v>
      </c>
      <c r="C257" s="163" t="s">
        <v>567</v>
      </c>
    </row>
    <row r="258" spans="1:3" ht="14">
      <c r="A258" s="1" t="s">
        <v>918</v>
      </c>
      <c r="B258" s="162">
        <v>76806</v>
      </c>
      <c r="C258" s="147" t="s">
        <v>567</v>
      </c>
    </row>
    <row r="259" spans="1:3" ht="14">
      <c r="A259" s="1" t="s">
        <v>919</v>
      </c>
      <c r="B259" s="162">
        <v>73327</v>
      </c>
      <c r="C259" s="147" t="s">
        <v>567</v>
      </c>
    </row>
    <row r="260" spans="1:3" ht="14">
      <c r="A260" s="1" t="s">
        <v>920</v>
      </c>
      <c r="B260" s="162">
        <v>76861</v>
      </c>
      <c r="C260" s="147" t="s">
        <v>567</v>
      </c>
    </row>
    <row r="261" spans="1:3" ht="14">
      <c r="A261" s="1" t="s">
        <v>922</v>
      </c>
      <c r="B261" s="162">
        <v>72371</v>
      </c>
      <c r="C261" s="147" t="s">
        <v>567</v>
      </c>
    </row>
    <row r="262" spans="1:3" ht="14">
      <c r="A262" s="1" t="s">
        <v>924</v>
      </c>
      <c r="B262" s="162">
        <v>72733</v>
      </c>
      <c r="C262" s="163" t="s">
        <v>567</v>
      </c>
    </row>
    <row r="263" spans="1:3" ht="14">
      <c r="A263" s="1" t="s">
        <v>925</v>
      </c>
      <c r="B263" s="162">
        <v>77239</v>
      </c>
      <c r="C263" s="163" t="s">
        <v>567</v>
      </c>
    </row>
    <row r="264" spans="1:3" ht="14">
      <c r="A264" s="1" t="s">
        <v>926</v>
      </c>
      <c r="B264" s="162">
        <v>72316</v>
      </c>
      <c r="C264" s="147" t="s">
        <v>567</v>
      </c>
    </row>
    <row r="265" spans="1:3" ht="14">
      <c r="A265" s="1" t="s">
        <v>927</v>
      </c>
      <c r="B265" s="162">
        <v>75919</v>
      </c>
      <c r="C265" s="163" t="s">
        <v>567</v>
      </c>
    </row>
    <row r="266" spans="1:3" ht="14">
      <c r="A266" s="1" t="s">
        <v>549</v>
      </c>
      <c r="B266" s="162">
        <v>74715</v>
      </c>
      <c r="C266" s="147" t="s">
        <v>554</v>
      </c>
    </row>
    <row r="267" spans="1:3" ht="14">
      <c r="A267" s="1" t="s">
        <v>571</v>
      </c>
      <c r="B267" s="162">
        <v>74331</v>
      </c>
      <c r="C267" s="163" t="s">
        <v>554</v>
      </c>
    </row>
    <row r="268" spans="1:3" ht="14">
      <c r="A268" s="1" t="s">
        <v>573</v>
      </c>
      <c r="B268" s="162">
        <v>71303</v>
      </c>
      <c r="C268" s="163" t="s">
        <v>554</v>
      </c>
    </row>
    <row r="269" spans="1:3" ht="14">
      <c r="A269" s="1" t="s">
        <v>576</v>
      </c>
      <c r="B269" s="162">
        <v>77715</v>
      </c>
      <c r="C269" s="163" t="s">
        <v>554</v>
      </c>
    </row>
    <row r="270" spans="1:3" ht="14">
      <c r="A270" s="1" t="s">
        <v>930</v>
      </c>
      <c r="B270" s="162">
        <v>78250</v>
      </c>
      <c r="C270" s="163" t="s">
        <v>554</v>
      </c>
    </row>
    <row r="271" spans="1:3" ht="14">
      <c r="A271" s="1" t="s">
        <v>590</v>
      </c>
      <c r="B271" s="162">
        <v>78026</v>
      </c>
      <c r="C271" s="163" t="s">
        <v>554</v>
      </c>
    </row>
    <row r="272" spans="1:3" ht="14">
      <c r="A272" s="1" t="s">
        <v>599</v>
      </c>
      <c r="B272" s="162">
        <v>73984</v>
      </c>
      <c r="C272" s="163" t="s">
        <v>554</v>
      </c>
    </row>
    <row r="273" spans="1:3" ht="14">
      <c r="A273" s="1" t="s">
        <v>612</v>
      </c>
      <c r="B273" s="162">
        <v>73474</v>
      </c>
      <c r="C273" s="163" t="s">
        <v>554</v>
      </c>
    </row>
    <row r="274" spans="1:3" ht="14">
      <c r="A274" s="1" t="s">
        <v>721</v>
      </c>
      <c r="B274" s="162">
        <v>78189</v>
      </c>
      <c r="C274" s="163" t="s">
        <v>554</v>
      </c>
    </row>
    <row r="275" spans="1:3" ht="14">
      <c r="A275" s="1" t="s">
        <v>785</v>
      </c>
      <c r="B275" s="162">
        <v>76917</v>
      </c>
      <c r="C275" s="163" t="s">
        <v>554</v>
      </c>
    </row>
    <row r="276" spans="1:3" ht="14">
      <c r="A276" s="1" t="s">
        <v>933</v>
      </c>
      <c r="B276" s="162">
        <v>78387</v>
      </c>
      <c r="C276" s="147" t="s">
        <v>554</v>
      </c>
    </row>
    <row r="277" spans="1:3" ht="14">
      <c r="A277" s="1" t="s">
        <v>935</v>
      </c>
      <c r="B277" s="162">
        <v>71505</v>
      </c>
      <c r="C277" s="147" t="s">
        <v>554</v>
      </c>
    </row>
    <row r="278" spans="1:3" ht="14">
      <c r="A278" s="1" t="s">
        <v>936</v>
      </c>
      <c r="B278" s="162">
        <v>75072</v>
      </c>
      <c r="C278" s="147" t="s">
        <v>554</v>
      </c>
    </row>
    <row r="279" spans="1:3" ht="14">
      <c r="A279" s="1" t="s">
        <v>905</v>
      </c>
      <c r="B279" s="162">
        <v>77080</v>
      </c>
      <c r="C279" s="147" t="s">
        <v>554</v>
      </c>
    </row>
    <row r="280" spans="1:3" ht="14">
      <c r="A280" s="1" t="s">
        <v>937</v>
      </c>
      <c r="B280" s="162">
        <v>72011</v>
      </c>
      <c r="C280" s="163" t="s">
        <v>554</v>
      </c>
    </row>
    <row r="281" spans="1:3" ht="14">
      <c r="A281" s="1" t="s">
        <v>938</v>
      </c>
      <c r="B281" s="162">
        <v>75494</v>
      </c>
      <c r="C281" s="163" t="s">
        <v>554</v>
      </c>
    </row>
    <row r="282" spans="1:3" ht="14">
      <c r="A282" s="1" t="s">
        <v>941</v>
      </c>
      <c r="B282" s="162">
        <v>77089</v>
      </c>
      <c r="C282" s="163" t="s">
        <v>554</v>
      </c>
    </row>
    <row r="283" spans="1:3" ht="14">
      <c r="A283" s="1" t="s">
        <v>942</v>
      </c>
      <c r="B283" s="162">
        <v>75087</v>
      </c>
      <c r="C283" s="163" t="s">
        <v>554</v>
      </c>
    </row>
    <row r="284" spans="1:3" ht="14">
      <c r="A284" s="1" t="s">
        <v>943</v>
      </c>
      <c r="B284" s="162">
        <v>74325</v>
      </c>
      <c r="C284" s="163" t="s">
        <v>554</v>
      </c>
    </row>
    <row r="285" spans="1:3" ht="14">
      <c r="A285" s="1" t="s">
        <v>944</v>
      </c>
      <c r="B285" s="162">
        <v>72180</v>
      </c>
      <c r="C285" s="147" t="s">
        <v>554</v>
      </c>
    </row>
    <row r="286" spans="1:3" ht="14">
      <c r="A286" s="1" t="s">
        <v>945</v>
      </c>
      <c r="B286" s="162">
        <v>76650</v>
      </c>
      <c r="C286" s="163" t="s">
        <v>554</v>
      </c>
    </row>
    <row r="287" spans="1:3" ht="14">
      <c r="A287" s="1" t="s">
        <v>946</v>
      </c>
      <c r="B287" s="162">
        <v>72314</v>
      </c>
      <c r="C287" s="147" t="s">
        <v>554</v>
      </c>
    </row>
    <row r="288" spans="1:3" ht="14">
      <c r="A288" s="1" t="s">
        <v>947</v>
      </c>
      <c r="B288" s="162">
        <v>77146</v>
      </c>
      <c r="C288" s="163" t="s">
        <v>554</v>
      </c>
    </row>
    <row r="289" spans="1:3" ht="14">
      <c r="A289" s="1" t="s">
        <v>949</v>
      </c>
      <c r="B289" s="162">
        <v>71723</v>
      </c>
      <c r="C289" s="163" t="s">
        <v>554</v>
      </c>
    </row>
    <row r="290" spans="1:3" ht="14">
      <c r="A290" s="1" t="s">
        <v>950</v>
      </c>
      <c r="B290" s="162">
        <v>74670</v>
      </c>
      <c r="C290" s="163" t="s">
        <v>554</v>
      </c>
    </row>
    <row r="291" spans="1:3" ht="14">
      <c r="A291" s="1" t="s">
        <v>951</v>
      </c>
      <c r="B291" s="162">
        <v>77814</v>
      </c>
      <c r="C291" s="163" t="s">
        <v>554</v>
      </c>
    </row>
    <row r="292" spans="1:3" ht="14">
      <c r="A292" s="1" t="s">
        <v>952</v>
      </c>
      <c r="B292" s="162">
        <v>77417</v>
      </c>
      <c r="C292" s="147" t="s">
        <v>554</v>
      </c>
    </row>
    <row r="293" spans="1:3" ht="14">
      <c r="A293" s="1" t="s">
        <v>954</v>
      </c>
      <c r="B293" s="162">
        <v>74117</v>
      </c>
      <c r="C293" s="163" t="s">
        <v>554</v>
      </c>
    </row>
    <row r="294" spans="1:3" ht="14">
      <c r="A294" s="1" t="s">
        <v>956</v>
      </c>
      <c r="B294" s="162">
        <v>77933</v>
      </c>
      <c r="C294" s="163" t="s">
        <v>554</v>
      </c>
    </row>
    <row r="295" spans="1:3" ht="14">
      <c r="A295" s="1" t="s">
        <v>957</v>
      </c>
      <c r="B295" s="162">
        <v>77333</v>
      </c>
      <c r="C295" s="163" t="s">
        <v>554</v>
      </c>
    </row>
    <row r="296" spans="1:3" ht="14">
      <c r="A296" s="1" t="s">
        <v>958</v>
      </c>
      <c r="B296" s="162">
        <v>75283</v>
      </c>
      <c r="C296" s="163" t="s">
        <v>554</v>
      </c>
    </row>
    <row r="297" spans="1:3" ht="14">
      <c r="A297" s="1" t="s">
        <v>959</v>
      </c>
      <c r="B297" s="162">
        <v>72357</v>
      </c>
      <c r="C297" s="163" t="s">
        <v>554</v>
      </c>
    </row>
    <row r="298" spans="1:3" ht="14">
      <c r="A298" s="1" t="s">
        <v>960</v>
      </c>
      <c r="B298" s="162">
        <v>76583</v>
      </c>
      <c r="C298" s="163" t="s">
        <v>554</v>
      </c>
    </row>
    <row r="299" spans="1:3" ht="14">
      <c r="A299" s="1" t="s">
        <v>961</v>
      </c>
      <c r="B299" s="162">
        <v>74077</v>
      </c>
      <c r="C299" s="163" t="s">
        <v>554</v>
      </c>
    </row>
    <row r="300" spans="1:3" ht="14">
      <c r="A300" s="1" t="s">
        <v>962</v>
      </c>
      <c r="B300" s="162">
        <v>71672</v>
      </c>
      <c r="C300" s="163" t="s">
        <v>554</v>
      </c>
    </row>
    <row r="301" spans="1:3" ht="14">
      <c r="A301" s="1" t="s">
        <v>963</v>
      </c>
      <c r="B301" s="162">
        <v>77739</v>
      </c>
      <c r="C301" s="147" t="s">
        <v>554</v>
      </c>
    </row>
    <row r="302" spans="1:3" ht="14">
      <c r="A302" s="1" t="s">
        <v>964</v>
      </c>
      <c r="B302" s="162">
        <v>77517</v>
      </c>
      <c r="C302" s="147" t="s">
        <v>554</v>
      </c>
    </row>
    <row r="303" spans="1:3" ht="14">
      <c r="A303" s="1" t="s">
        <v>965</v>
      </c>
      <c r="B303" s="162">
        <v>74102</v>
      </c>
      <c r="C303" s="163" t="s">
        <v>554</v>
      </c>
    </row>
    <row r="304" spans="1:3" ht="14">
      <c r="A304" s="1" t="s">
        <v>966</v>
      </c>
      <c r="B304" s="162">
        <v>73653</v>
      </c>
      <c r="C304" s="163" t="s">
        <v>554</v>
      </c>
    </row>
    <row r="305" spans="1:3" ht="14">
      <c r="A305" s="1" t="s">
        <v>967</v>
      </c>
      <c r="B305" s="162">
        <v>53268</v>
      </c>
      <c r="C305" s="147" t="s">
        <v>554</v>
      </c>
    </row>
    <row r="306" spans="1:3" ht="14">
      <c r="A306" s="1" t="s">
        <v>968</v>
      </c>
      <c r="B306" s="162">
        <v>52180</v>
      </c>
      <c r="C306" s="163" t="s">
        <v>554</v>
      </c>
    </row>
    <row r="307" spans="1:3" ht="14">
      <c r="A307" s="1" t="s">
        <v>969</v>
      </c>
      <c r="B307" s="162">
        <v>77046</v>
      </c>
      <c r="C307" s="147" t="s">
        <v>554</v>
      </c>
    </row>
    <row r="308" spans="1:3" ht="14">
      <c r="A308" s="1" t="s">
        <v>970</v>
      </c>
      <c r="B308" s="162">
        <v>71834</v>
      </c>
      <c r="C308" s="163" t="s">
        <v>554</v>
      </c>
    </row>
    <row r="309" spans="1:3" ht="14">
      <c r="A309" s="1" t="s">
        <v>971</v>
      </c>
      <c r="B309" s="162">
        <v>71284</v>
      </c>
      <c r="C309" s="163" t="s">
        <v>554</v>
      </c>
    </row>
    <row r="310" spans="1:3" ht="14">
      <c r="A310" s="1" t="s">
        <v>972</v>
      </c>
      <c r="B310" s="162">
        <v>77031</v>
      </c>
      <c r="C310" s="163" t="s">
        <v>554</v>
      </c>
    </row>
    <row r="311" spans="1:3" ht="14">
      <c r="A311" s="1" t="s">
        <v>974</v>
      </c>
      <c r="B311" s="162">
        <v>74374</v>
      </c>
      <c r="C311" s="163" t="s">
        <v>554</v>
      </c>
    </row>
    <row r="312" spans="1:3" ht="14">
      <c r="A312" s="1" t="s">
        <v>975</v>
      </c>
      <c r="B312" s="162">
        <v>78294</v>
      </c>
      <c r="C312" s="163" t="s">
        <v>554</v>
      </c>
    </row>
    <row r="313" spans="1:3" ht="14">
      <c r="A313" s="1" t="s">
        <v>977</v>
      </c>
      <c r="B313" s="162">
        <v>73419</v>
      </c>
      <c r="C313" s="163" t="s">
        <v>554</v>
      </c>
    </row>
    <row r="314" spans="1:3" ht="14">
      <c r="A314" s="1" t="s">
        <v>978</v>
      </c>
      <c r="B314" s="162">
        <v>72520</v>
      </c>
      <c r="C314" s="147" t="s">
        <v>554</v>
      </c>
    </row>
    <row r="315" spans="1:3" ht="14">
      <c r="A315" s="1" t="s">
        <v>979</v>
      </c>
      <c r="B315" s="162">
        <v>71289</v>
      </c>
      <c r="C315" s="163" t="s">
        <v>554</v>
      </c>
    </row>
    <row r="316" spans="1:3" ht="14">
      <c r="A316" s="1" t="s">
        <v>980</v>
      </c>
      <c r="B316" s="162">
        <v>76793</v>
      </c>
      <c r="C316" s="163" t="s">
        <v>554</v>
      </c>
    </row>
    <row r="317" spans="1:3" ht="14">
      <c r="A317" s="1" t="s">
        <v>981</v>
      </c>
      <c r="B317" s="162">
        <v>71949</v>
      </c>
      <c r="C317" s="163" t="s">
        <v>554</v>
      </c>
    </row>
    <row r="318" spans="1:3" ht="14">
      <c r="A318" s="1" t="s">
        <v>982</v>
      </c>
      <c r="B318" s="162">
        <v>75023</v>
      </c>
      <c r="C318" s="163" t="s">
        <v>554</v>
      </c>
    </row>
    <row r="319" spans="1:3" ht="14">
      <c r="A319" s="1" t="s">
        <v>983</v>
      </c>
      <c r="B319" s="162">
        <v>78317</v>
      </c>
      <c r="C319" s="163" t="s">
        <v>554</v>
      </c>
    </row>
    <row r="320" spans="1:3" ht="14">
      <c r="A320" s="1" t="s">
        <v>984</v>
      </c>
      <c r="B320" s="162">
        <v>76194</v>
      </c>
      <c r="C320" s="163" t="s">
        <v>554</v>
      </c>
    </row>
    <row r="321" spans="1:3" ht="14">
      <c r="A321" s="1" t="s">
        <v>985</v>
      </c>
      <c r="B321" s="162">
        <v>75606</v>
      </c>
      <c r="C321" s="147" t="s">
        <v>554</v>
      </c>
    </row>
    <row r="322" spans="1:3" ht="14">
      <c r="A322" s="1" t="s">
        <v>986</v>
      </c>
      <c r="B322" s="162">
        <v>75213</v>
      </c>
      <c r="C322" s="163" t="s">
        <v>554</v>
      </c>
    </row>
    <row r="323" spans="1:3" ht="14">
      <c r="A323" s="1" t="s">
        <v>987</v>
      </c>
      <c r="B323" s="162">
        <v>74253</v>
      </c>
      <c r="C323" s="163" t="s">
        <v>554</v>
      </c>
    </row>
    <row r="324" spans="1:3" ht="14">
      <c r="A324" s="1" t="s">
        <v>989</v>
      </c>
      <c r="B324" s="162">
        <v>72024</v>
      </c>
      <c r="C324" s="163" t="s">
        <v>554</v>
      </c>
    </row>
    <row r="325" spans="1:3" ht="14">
      <c r="A325" s="1" t="s">
        <v>991</v>
      </c>
      <c r="B325" s="162">
        <v>72101</v>
      </c>
      <c r="C325" s="147" t="s">
        <v>554</v>
      </c>
    </row>
    <row r="326" spans="1:3" ht="14">
      <c r="A326" s="1" t="s">
        <v>992</v>
      </c>
      <c r="B326" s="162">
        <v>71778</v>
      </c>
      <c r="C326" s="163" t="s">
        <v>554</v>
      </c>
    </row>
    <row r="327" spans="1:3" ht="14">
      <c r="A327" s="1" t="s">
        <v>993</v>
      </c>
      <c r="B327" s="162">
        <v>78455</v>
      </c>
      <c r="C327" s="163" t="s">
        <v>554</v>
      </c>
    </row>
    <row r="328" spans="1:3" ht="14">
      <c r="A328" s="1" t="s">
        <v>994</v>
      </c>
      <c r="B328" s="162">
        <v>71724</v>
      </c>
      <c r="C328" s="163" t="s">
        <v>554</v>
      </c>
    </row>
    <row r="329" spans="1:3" ht="14">
      <c r="A329" s="1" t="s">
        <v>996</v>
      </c>
      <c r="B329" s="162">
        <v>76611</v>
      </c>
      <c r="C329" s="147" t="s">
        <v>554</v>
      </c>
    </row>
    <row r="330" spans="1:3" ht="14">
      <c r="A330" s="1" t="s">
        <v>998</v>
      </c>
      <c r="B330" s="162">
        <v>75638</v>
      </c>
      <c r="C330" s="163" t="s">
        <v>554</v>
      </c>
    </row>
    <row r="331" spans="1:3" ht="14">
      <c r="A331" s="1" t="s">
        <v>999</v>
      </c>
      <c r="B331" s="162">
        <v>71317</v>
      </c>
      <c r="C331" s="163" t="s">
        <v>554</v>
      </c>
    </row>
    <row r="332" spans="1:3" ht="14">
      <c r="A332" s="1" t="s">
        <v>1000</v>
      </c>
      <c r="B332" s="162">
        <v>74494</v>
      </c>
      <c r="C332" s="147" t="s">
        <v>554</v>
      </c>
    </row>
    <row r="333" spans="1:3" ht="14">
      <c r="A333" s="1" t="s">
        <v>1001</v>
      </c>
      <c r="B333" s="162">
        <v>75474</v>
      </c>
      <c r="C333" s="163" t="s">
        <v>554</v>
      </c>
    </row>
    <row r="334" spans="1:3" ht="14">
      <c r="A334" s="1" t="s">
        <v>1002</v>
      </c>
      <c r="B334" s="162">
        <v>72705</v>
      </c>
      <c r="C334" s="163" t="s">
        <v>554</v>
      </c>
    </row>
    <row r="335" spans="1:3" ht="14">
      <c r="A335" s="1" t="s">
        <v>1003</v>
      </c>
      <c r="B335" s="162">
        <v>74558</v>
      </c>
      <c r="C335" s="163" t="s">
        <v>554</v>
      </c>
    </row>
    <row r="336" spans="1:3" ht="14">
      <c r="A336" s="1" t="s">
        <v>1004</v>
      </c>
      <c r="B336" s="162">
        <v>74975</v>
      </c>
      <c r="C336" s="147" t="s">
        <v>554</v>
      </c>
    </row>
    <row r="337" spans="1:3" ht="14">
      <c r="A337" s="1" t="s">
        <v>1005</v>
      </c>
      <c r="B337" s="162">
        <v>74805</v>
      </c>
      <c r="C337" s="163" t="s">
        <v>554</v>
      </c>
    </row>
    <row r="338" spans="1:3" ht="14">
      <c r="A338" s="1" t="s">
        <v>1007</v>
      </c>
      <c r="B338" s="162">
        <v>78130</v>
      </c>
      <c r="C338" s="163" t="s">
        <v>554</v>
      </c>
    </row>
    <row r="339" spans="1:3" ht="14">
      <c r="A339" s="1" t="s">
        <v>1009</v>
      </c>
      <c r="B339" s="162">
        <v>71575</v>
      </c>
      <c r="C339" s="147" t="s">
        <v>554</v>
      </c>
    </row>
    <row r="340" spans="1:3" ht="14">
      <c r="A340" s="1" t="s">
        <v>1010</v>
      </c>
      <c r="B340" s="162">
        <v>73871</v>
      </c>
      <c r="C340" s="147" t="s">
        <v>554</v>
      </c>
    </row>
    <row r="341" spans="1:3" ht="14">
      <c r="A341" s="1" t="s">
        <v>1011</v>
      </c>
      <c r="B341" s="162">
        <v>75312</v>
      </c>
      <c r="C341" s="147" t="s">
        <v>554</v>
      </c>
    </row>
    <row r="342" spans="1:3" ht="14">
      <c r="A342" s="1" t="s">
        <v>1012</v>
      </c>
      <c r="B342" s="162">
        <v>76083</v>
      </c>
      <c r="C342" s="147" t="s">
        <v>554</v>
      </c>
    </row>
    <row r="343" spans="1:3" ht="14">
      <c r="A343" s="1" t="s">
        <v>1014</v>
      </c>
      <c r="B343" s="162">
        <v>74185</v>
      </c>
      <c r="C343" s="163" t="s">
        <v>554</v>
      </c>
    </row>
    <row r="344" spans="1:3" ht="14">
      <c r="A344" s="1" t="s">
        <v>1015</v>
      </c>
      <c r="B344" s="162">
        <v>78455</v>
      </c>
      <c r="C344" s="163" t="s">
        <v>554</v>
      </c>
    </row>
    <row r="345" spans="1:3" ht="14">
      <c r="A345" s="1" t="s">
        <v>1016</v>
      </c>
      <c r="B345" s="162">
        <v>72819</v>
      </c>
      <c r="C345" s="147" t="s">
        <v>554</v>
      </c>
    </row>
    <row r="346" spans="1:3" ht="14">
      <c r="A346" s="1" t="s">
        <v>1017</v>
      </c>
      <c r="B346" s="162">
        <v>72505</v>
      </c>
      <c r="C346" s="163" t="s">
        <v>554</v>
      </c>
    </row>
    <row r="347" spans="1:3" ht="14">
      <c r="A347" s="1" t="s">
        <v>1018</v>
      </c>
      <c r="B347" s="162">
        <v>74210</v>
      </c>
      <c r="C347" s="163" t="s">
        <v>554</v>
      </c>
    </row>
    <row r="348" spans="1:3" ht="14">
      <c r="A348" s="1" t="s">
        <v>1019</v>
      </c>
      <c r="B348" s="162">
        <v>77998</v>
      </c>
      <c r="C348" s="163" t="s">
        <v>554</v>
      </c>
    </row>
    <row r="349" spans="1:3" ht="14">
      <c r="A349" s="1" t="s">
        <v>592</v>
      </c>
      <c r="B349" s="162">
        <v>73586</v>
      </c>
      <c r="C349" s="163" t="s">
        <v>593</v>
      </c>
    </row>
    <row r="350" spans="1:3" ht="14">
      <c r="A350" s="1" t="s">
        <v>1020</v>
      </c>
      <c r="B350" s="162">
        <v>71465</v>
      </c>
      <c r="C350" s="163" t="s">
        <v>593</v>
      </c>
    </row>
    <row r="351" spans="1:3" ht="14">
      <c r="A351" s="1" t="s">
        <v>1021</v>
      </c>
      <c r="B351" s="162">
        <v>76796</v>
      </c>
      <c r="C351" s="163" t="s">
        <v>593</v>
      </c>
    </row>
    <row r="352" spans="1:3" ht="14">
      <c r="A352" s="1" t="s">
        <v>1022</v>
      </c>
      <c r="B352" s="162">
        <v>72351</v>
      </c>
      <c r="C352" s="163" t="s">
        <v>593</v>
      </c>
    </row>
    <row r="353" spans="1:3" ht="14">
      <c r="A353" s="1" t="s">
        <v>1023</v>
      </c>
      <c r="B353" s="162">
        <v>73889</v>
      </c>
      <c r="C353" s="147" t="s">
        <v>593</v>
      </c>
    </row>
    <row r="354" spans="1:3" ht="14">
      <c r="A354" s="1" t="s">
        <v>1024</v>
      </c>
      <c r="B354" s="162">
        <v>71427</v>
      </c>
      <c r="C354" s="147" t="s">
        <v>593</v>
      </c>
    </row>
    <row r="355" spans="1:3" ht="14">
      <c r="A355" s="1" t="s">
        <v>839</v>
      </c>
      <c r="B355" s="162">
        <v>73223</v>
      </c>
      <c r="C355" s="163" t="s">
        <v>593</v>
      </c>
    </row>
    <row r="356" spans="1:3" ht="14">
      <c r="A356" s="1" t="s">
        <v>858</v>
      </c>
      <c r="B356" s="162">
        <v>76627</v>
      </c>
      <c r="C356" s="163" t="s">
        <v>593</v>
      </c>
    </row>
    <row r="357" spans="1:3" ht="14">
      <c r="A357" s="1" t="s">
        <v>861</v>
      </c>
      <c r="B357" s="162">
        <v>71869</v>
      </c>
      <c r="C357" s="163" t="s">
        <v>593</v>
      </c>
    </row>
    <row r="358" spans="1:3" ht="14">
      <c r="A358" s="1" t="s">
        <v>866</v>
      </c>
      <c r="B358" s="162">
        <v>78060</v>
      </c>
      <c r="C358" s="147" t="s">
        <v>593</v>
      </c>
    </row>
    <row r="359" spans="1:3" ht="14">
      <c r="A359" s="1" t="s">
        <v>871</v>
      </c>
      <c r="B359" s="162">
        <v>73639</v>
      </c>
      <c r="C359" s="163" t="s">
        <v>593</v>
      </c>
    </row>
    <row r="360" spans="1:3" ht="14">
      <c r="A360" s="1" t="s">
        <v>1025</v>
      </c>
      <c r="B360" s="162">
        <v>72792</v>
      </c>
      <c r="C360" s="163" t="s">
        <v>593</v>
      </c>
    </row>
    <row r="361" spans="1:3" ht="14">
      <c r="A361" s="1" t="s">
        <v>973</v>
      </c>
      <c r="B361" s="162">
        <v>71231</v>
      </c>
      <c r="C361" s="163" t="s">
        <v>593</v>
      </c>
    </row>
    <row r="362" spans="1:3" ht="14">
      <c r="A362" s="1" t="s">
        <v>1013</v>
      </c>
      <c r="B362" s="162">
        <v>72665</v>
      </c>
      <c r="C362" s="147" t="s">
        <v>593</v>
      </c>
    </row>
    <row r="363" spans="1:3" ht="14">
      <c r="A363" s="1" t="s">
        <v>1026</v>
      </c>
      <c r="B363" s="162">
        <v>77385</v>
      </c>
      <c r="C363" s="163" t="s">
        <v>593</v>
      </c>
    </row>
    <row r="364" spans="1:3" ht="14">
      <c r="A364" s="1" t="s">
        <v>1027</v>
      </c>
      <c r="B364" s="162">
        <v>75543</v>
      </c>
      <c r="C364" s="163" t="s">
        <v>593</v>
      </c>
    </row>
    <row r="365" spans="1:3" ht="14">
      <c r="A365" s="1" t="s">
        <v>1028</v>
      </c>
      <c r="B365" s="162">
        <v>77355</v>
      </c>
      <c r="C365" s="163" t="s">
        <v>593</v>
      </c>
    </row>
    <row r="366" spans="1:3" ht="14">
      <c r="A366" s="1" t="s">
        <v>1030</v>
      </c>
      <c r="B366" s="162">
        <v>77959</v>
      </c>
      <c r="C366" s="147" t="s">
        <v>593</v>
      </c>
    </row>
    <row r="367" spans="1:3" ht="14">
      <c r="A367" s="1" t="s">
        <v>1031</v>
      </c>
      <c r="B367" s="162">
        <v>71404</v>
      </c>
      <c r="C367" s="163" t="s">
        <v>593</v>
      </c>
    </row>
    <row r="368" spans="1:3" ht="14">
      <c r="A368" s="1" t="s">
        <v>1032</v>
      </c>
      <c r="B368" s="162">
        <v>72184</v>
      </c>
      <c r="C368" s="163" t="s">
        <v>593</v>
      </c>
    </row>
    <row r="369" spans="1:3" ht="14">
      <c r="A369" s="1" t="s">
        <v>1033</v>
      </c>
      <c r="B369" s="162">
        <v>75495</v>
      </c>
      <c r="C369" s="163" t="s">
        <v>593</v>
      </c>
    </row>
    <row r="370" spans="1:3" ht="14">
      <c r="A370" s="1" t="s">
        <v>1035</v>
      </c>
      <c r="B370" s="162">
        <v>73368</v>
      </c>
      <c r="C370" s="163" t="s">
        <v>593</v>
      </c>
    </row>
    <row r="371" spans="1:3" ht="14">
      <c r="A371" s="1" t="s">
        <v>1037</v>
      </c>
      <c r="B371" s="162">
        <v>73384</v>
      </c>
      <c r="C371" s="163" t="s">
        <v>593</v>
      </c>
    </row>
    <row r="372" spans="1:3" ht="14">
      <c r="A372" s="1" t="s">
        <v>1038</v>
      </c>
      <c r="B372" s="162">
        <v>71099</v>
      </c>
      <c r="C372" s="163" t="s">
        <v>593</v>
      </c>
    </row>
    <row r="373" spans="1:3" ht="14">
      <c r="A373" s="1" t="s">
        <v>1039</v>
      </c>
      <c r="B373" s="162">
        <v>73240</v>
      </c>
      <c r="C373" s="163" t="s">
        <v>593</v>
      </c>
    </row>
    <row r="374" spans="1:3" ht="14">
      <c r="A374" s="1" t="s">
        <v>1040</v>
      </c>
      <c r="B374" s="162">
        <v>73006</v>
      </c>
      <c r="C374" s="163" t="s">
        <v>593</v>
      </c>
    </row>
    <row r="375" spans="1:3" ht="14">
      <c r="A375" s="1" t="s">
        <v>1041</v>
      </c>
      <c r="B375" s="162">
        <v>75979</v>
      </c>
      <c r="C375" s="163" t="s">
        <v>593</v>
      </c>
    </row>
    <row r="376" spans="1:3" ht="14">
      <c r="A376" s="1" t="s">
        <v>1042</v>
      </c>
      <c r="B376" s="162">
        <v>76254</v>
      </c>
      <c r="C376" s="163" t="s">
        <v>593</v>
      </c>
    </row>
    <row r="377" spans="1:3" ht="14">
      <c r="A377" s="1" t="s">
        <v>1043</v>
      </c>
      <c r="B377" s="162">
        <v>75751</v>
      </c>
      <c r="C377" s="163" t="s">
        <v>593</v>
      </c>
    </row>
    <row r="378" spans="1:3" ht="14">
      <c r="A378" s="1" t="s">
        <v>1045</v>
      </c>
      <c r="B378" s="162">
        <v>78406</v>
      </c>
      <c r="C378" s="163" t="s">
        <v>593</v>
      </c>
    </row>
    <row r="379" spans="1:3" ht="14">
      <c r="A379" s="1" t="s">
        <v>1046</v>
      </c>
      <c r="B379" s="162">
        <v>74927</v>
      </c>
      <c r="C379" s="163" t="s">
        <v>593</v>
      </c>
    </row>
    <row r="380" spans="1:3" ht="14">
      <c r="A380" s="1" t="s">
        <v>1047</v>
      </c>
      <c r="B380" s="162">
        <v>77247</v>
      </c>
      <c r="C380" s="163" t="s">
        <v>593</v>
      </c>
    </row>
    <row r="381" spans="1:3" ht="14">
      <c r="A381" s="1" t="s">
        <v>1048</v>
      </c>
      <c r="B381" s="162">
        <v>72417</v>
      </c>
      <c r="C381" s="163" t="s">
        <v>593</v>
      </c>
    </row>
    <row r="382" spans="1:3" ht="14">
      <c r="A382" s="1" t="s">
        <v>1049</v>
      </c>
      <c r="B382" s="162">
        <v>77608</v>
      </c>
      <c r="C382" s="147" t="s">
        <v>593</v>
      </c>
    </row>
    <row r="383" spans="1:3" ht="14">
      <c r="A383" s="1" t="s">
        <v>1050</v>
      </c>
      <c r="B383" s="162">
        <v>71138</v>
      </c>
      <c r="C383" s="163" t="s">
        <v>593</v>
      </c>
    </row>
    <row r="384" spans="1:3" ht="14">
      <c r="A384" s="1" t="s">
        <v>1051</v>
      </c>
      <c r="B384" s="162">
        <v>72332</v>
      </c>
      <c r="C384" s="147" t="s">
        <v>593</v>
      </c>
    </row>
    <row r="385" spans="1:3" ht="14">
      <c r="A385" s="1" t="s">
        <v>1052</v>
      </c>
      <c r="B385" s="162">
        <v>73971</v>
      </c>
      <c r="C385" s="163" t="s">
        <v>593</v>
      </c>
    </row>
    <row r="386" spans="1:3" ht="14">
      <c r="A386" s="1" t="s">
        <v>1053</v>
      </c>
      <c r="B386" s="162">
        <v>71843</v>
      </c>
      <c r="C386" s="163" t="s">
        <v>593</v>
      </c>
    </row>
    <row r="387" spans="1:3" ht="14">
      <c r="A387" s="1" t="s">
        <v>1054</v>
      </c>
      <c r="B387" s="162">
        <v>78187</v>
      </c>
      <c r="C387" s="163" t="s">
        <v>593</v>
      </c>
    </row>
    <row r="388" spans="1:3" ht="14">
      <c r="A388" s="1" t="s">
        <v>1055</v>
      </c>
      <c r="B388" s="162">
        <v>72375</v>
      </c>
      <c r="C388" s="163" t="s">
        <v>593</v>
      </c>
    </row>
    <row r="389" spans="1:3" ht="14">
      <c r="A389" s="1" t="s">
        <v>1056</v>
      </c>
      <c r="B389" s="162">
        <v>71957</v>
      </c>
      <c r="C389" s="163" t="s">
        <v>593</v>
      </c>
    </row>
    <row r="390" spans="1:3" ht="14">
      <c r="A390" s="1" t="s">
        <v>1058</v>
      </c>
      <c r="B390" s="162">
        <v>74694</v>
      </c>
      <c r="C390" s="163" t="s">
        <v>593</v>
      </c>
    </row>
    <row r="391" spans="1:3" ht="14">
      <c r="A391" s="1" t="s">
        <v>1059</v>
      </c>
      <c r="B391" s="162">
        <v>75818</v>
      </c>
      <c r="C391" s="163" t="s">
        <v>593</v>
      </c>
    </row>
    <row r="392" spans="1:3" ht="14">
      <c r="A392" s="1" t="s">
        <v>1060</v>
      </c>
      <c r="B392" s="162">
        <v>71459</v>
      </c>
      <c r="C392" s="163" t="s">
        <v>593</v>
      </c>
    </row>
    <row r="393" spans="1:3" ht="14">
      <c r="A393" s="1" t="s">
        <v>1061</v>
      </c>
      <c r="B393" s="162">
        <v>72989</v>
      </c>
      <c r="C393" s="147" t="s">
        <v>593</v>
      </c>
    </row>
    <row r="394" spans="1:3" ht="14">
      <c r="A394" s="1" t="s">
        <v>1064</v>
      </c>
      <c r="B394" s="162">
        <v>74439</v>
      </c>
      <c r="C394" s="163" t="s">
        <v>593</v>
      </c>
    </row>
    <row r="395" spans="1:3" ht="14">
      <c r="A395" s="1" t="s">
        <v>1065</v>
      </c>
      <c r="B395" s="162">
        <v>73799</v>
      </c>
      <c r="C395" s="163" t="s">
        <v>593</v>
      </c>
    </row>
    <row r="396" spans="1:3" ht="14">
      <c r="A396" s="1" t="s">
        <v>1066</v>
      </c>
      <c r="B396" s="162">
        <v>76920</v>
      </c>
      <c r="C396" s="163" t="s">
        <v>593</v>
      </c>
    </row>
    <row r="397" spans="1:3" ht="14">
      <c r="A397" s="1" t="s">
        <v>1067</v>
      </c>
      <c r="B397" s="162">
        <v>71669</v>
      </c>
      <c r="C397" s="147" t="s">
        <v>593</v>
      </c>
    </row>
    <row r="398" spans="1:3" ht="14">
      <c r="A398" s="1" t="s">
        <v>1069</v>
      </c>
      <c r="B398" s="162">
        <v>73511</v>
      </c>
      <c r="C398" s="163" t="s">
        <v>593</v>
      </c>
    </row>
    <row r="399" spans="1:3" ht="14">
      <c r="A399" s="1" t="s">
        <v>1070</v>
      </c>
      <c r="B399" s="162">
        <v>72354</v>
      </c>
      <c r="C399" s="163" t="s">
        <v>593</v>
      </c>
    </row>
    <row r="400" spans="1:3" ht="14">
      <c r="A400" s="1" t="s">
        <v>1071</v>
      </c>
      <c r="B400" s="162">
        <v>75333</v>
      </c>
      <c r="C400" s="147" t="s">
        <v>593</v>
      </c>
    </row>
    <row r="401" spans="1:3" ht="14">
      <c r="A401" s="1" t="s">
        <v>1072</v>
      </c>
      <c r="B401" s="162">
        <v>76351</v>
      </c>
      <c r="C401" s="163" t="s">
        <v>593</v>
      </c>
    </row>
    <row r="402" spans="1:3" ht="14">
      <c r="A402" s="1" t="s">
        <v>1073</v>
      </c>
      <c r="B402" s="162">
        <v>76572</v>
      </c>
      <c r="C402" s="163" t="s">
        <v>564</v>
      </c>
    </row>
    <row r="403" spans="1:3" ht="14">
      <c r="A403" s="1" t="s">
        <v>1074</v>
      </c>
      <c r="B403" s="162">
        <v>71357</v>
      </c>
      <c r="C403" s="163" t="s">
        <v>564</v>
      </c>
    </row>
    <row r="404" spans="1:3" ht="14">
      <c r="A404" s="1" t="s">
        <v>1076</v>
      </c>
      <c r="B404" s="162">
        <v>72215</v>
      </c>
      <c r="C404" s="163" t="s">
        <v>564</v>
      </c>
    </row>
    <row r="405" spans="1:3" ht="14">
      <c r="A405" s="1" t="s">
        <v>1077</v>
      </c>
      <c r="B405" s="162">
        <v>72786</v>
      </c>
      <c r="C405" s="147" t="s">
        <v>564</v>
      </c>
    </row>
    <row r="406" spans="1:3" ht="14">
      <c r="A406" s="1" t="s">
        <v>1078</v>
      </c>
      <c r="B406" s="162">
        <v>73173</v>
      </c>
      <c r="C406" s="163" t="s">
        <v>564</v>
      </c>
    </row>
    <row r="407" spans="1:3" ht="14">
      <c r="A407" s="1" t="s">
        <v>1079</v>
      </c>
      <c r="B407" s="162">
        <v>73050</v>
      </c>
      <c r="C407" s="147" t="s">
        <v>564</v>
      </c>
    </row>
    <row r="408" spans="1:3" ht="14">
      <c r="A408" s="1" t="s">
        <v>1080</v>
      </c>
      <c r="B408" s="162">
        <v>72519</v>
      </c>
      <c r="C408" s="163" t="s">
        <v>564</v>
      </c>
    </row>
    <row r="409" spans="1:3" ht="14">
      <c r="A409" s="1" t="s">
        <v>1081</v>
      </c>
      <c r="B409" s="162">
        <v>76201</v>
      </c>
      <c r="C409" s="147" t="s">
        <v>564</v>
      </c>
    </row>
    <row r="410" spans="1:3" ht="25">
      <c r="A410" s="1" t="s">
        <v>1082</v>
      </c>
      <c r="B410" s="162">
        <v>77485</v>
      </c>
      <c r="C410" s="163" t="s">
        <v>564</v>
      </c>
    </row>
    <row r="411" spans="1:3" ht="14">
      <c r="A411" s="1" t="s">
        <v>1083</v>
      </c>
      <c r="B411" s="162">
        <v>72864</v>
      </c>
      <c r="C411" s="147" t="s">
        <v>564</v>
      </c>
    </row>
    <row r="412" spans="1:3" ht="25">
      <c r="A412" s="1" t="s">
        <v>1084</v>
      </c>
      <c r="B412" s="162">
        <v>77256</v>
      </c>
      <c r="C412" s="163" t="s">
        <v>564</v>
      </c>
    </row>
    <row r="413" spans="1:3" ht="14">
      <c r="A413" s="1" t="s">
        <v>1085</v>
      </c>
      <c r="B413" s="162">
        <v>78121</v>
      </c>
      <c r="C413" s="163" t="s">
        <v>564</v>
      </c>
    </row>
    <row r="414" spans="1:3" ht="14">
      <c r="A414" s="1" t="s">
        <v>915</v>
      </c>
      <c r="B414" s="162">
        <v>72542</v>
      </c>
      <c r="C414" s="163" t="s">
        <v>564</v>
      </c>
    </row>
    <row r="415" spans="1:3" ht="14">
      <c r="A415" s="1" t="s">
        <v>948</v>
      </c>
      <c r="B415" s="162">
        <v>73470</v>
      </c>
      <c r="C415" s="147" t="s">
        <v>564</v>
      </c>
    </row>
    <row r="416" spans="1:3" ht="14">
      <c r="A416" s="1" t="s">
        <v>1086</v>
      </c>
      <c r="B416" s="162">
        <v>77455</v>
      </c>
      <c r="C416" s="147" t="s">
        <v>564</v>
      </c>
    </row>
    <row r="417" spans="1:3" ht="14">
      <c r="A417" s="1" t="s">
        <v>1088</v>
      </c>
      <c r="B417" s="162">
        <v>72135</v>
      </c>
      <c r="C417" s="163" t="s">
        <v>564</v>
      </c>
    </row>
    <row r="418" spans="1:3" ht="14">
      <c r="A418" s="1" t="s">
        <v>1090</v>
      </c>
      <c r="B418" s="162">
        <v>77914</v>
      </c>
      <c r="C418" s="163" t="s">
        <v>564</v>
      </c>
    </row>
    <row r="419" spans="1:3" ht="14">
      <c r="A419" s="1" t="s">
        <v>1091</v>
      </c>
      <c r="B419" s="162">
        <v>77586</v>
      </c>
      <c r="C419" s="163" t="s">
        <v>564</v>
      </c>
    </row>
    <row r="420" spans="1:3" ht="14">
      <c r="A420" s="1" t="s">
        <v>1092</v>
      </c>
      <c r="B420" s="162">
        <v>75512</v>
      </c>
      <c r="C420" s="147" t="s">
        <v>564</v>
      </c>
    </row>
    <row r="421" spans="1:3" ht="14">
      <c r="A421" s="1" t="s">
        <v>1093</v>
      </c>
      <c r="B421" s="162">
        <v>71054</v>
      </c>
      <c r="C421" s="163" t="s">
        <v>564</v>
      </c>
    </row>
    <row r="422" spans="1:3" ht="14">
      <c r="A422" s="1" t="s">
        <v>1094</v>
      </c>
      <c r="B422" s="162">
        <v>78036</v>
      </c>
      <c r="C422" s="147" t="s">
        <v>564</v>
      </c>
    </row>
    <row r="423" spans="1:3" ht="14">
      <c r="A423" s="1" t="s">
        <v>1095</v>
      </c>
      <c r="B423" s="162">
        <v>77370</v>
      </c>
      <c r="C423" s="163" t="s">
        <v>564</v>
      </c>
    </row>
    <row r="424" spans="1:3" ht="14">
      <c r="A424" s="1" t="s">
        <v>1096</v>
      </c>
      <c r="B424" s="162">
        <v>75011</v>
      </c>
      <c r="C424" s="163" t="s">
        <v>564</v>
      </c>
    </row>
    <row r="425" spans="1:3" ht="14">
      <c r="A425" s="1" t="s">
        <v>1097</v>
      </c>
      <c r="B425" s="162">
        <v>74778</v>
      </c>
      <c r="C425" s="163" t="s">
        <v>564</v>
      </c>
    </row>
    <row r="426" spans="1:3" ht="14">
      <c r="A426" s="1" t="s">
        <v>1098</v>
      </c>
      <c r="B426" s="162">
        <v>77533</v>
      </c>
      <c r="C426" s="147" t="s">
        <v>564</v>
      </c>
    </row>
    <row r="427" spans="1:3" ht="14">
      <c r="A427" s="1" t="s">
        <v>1100</v>
      </c>
      <c r="B427" s="162">
        <v>78172</v>
      </c>
      <c r="C427" s="163" t="s">
        <v>564</v>
      </c>
    </row>
    <row r="428" spans="1:3" ht="14">
      <c r="A428" s="1" t="s">
        <v>1102</v>
      </c>
      <c r="B428" s="162">
        <v>73174</v>
      </c>
      <c r="C428" s="163" t="s">
        <v>564</v>
      </c>
    </row>
    <row r="429" spans="1:3" ht="14">
      <c r="A429" s="1" t="s">
        <v>1103</v>
      </c>
      <c r="B429" s="162">
        <v>77768</v>
      </c>
      <c r="C429" s="163" t="s">
        <v>564</v>
      </c>
    </row>
    <row r="430" spans="1:3" ht="14">
      <c r="A430" s="1" t="s">
        <v>1104</v>
      </c>
      <c r="B430" s="162">
        <v>74124</v>
      </c>
      <c r="C430" s="163" t="s">
        <v>564</v>
      </c>
    </row>
    <row r="431" spans="1:3" ht="14">
      <c r="A431" s="1" t="s">
        <v>1105</v>
      </c>
      <c r="B431" s="162">
        <v>76385</v>
      </c>
      <c r="C431" s="163" t="s">
        <v>564</v>
      </c>
    </row>
    <row r="432" spans="1:3" ht="14">
      <c r="A432" s="1" t="s">
        <v>1107</v>
      </c>
      <c r="B432" s="162">
        <v>77756</v>
      </c>
      <c r="C432" s="147" t="s">
        <v>564</v>
      </c>
    </row>
    <row r="433" spans="1:3" ht="14">
      <c r="A433" s="1" t="s">
        <v>1108</v>
      </c>
      <c r="B433" s="162">
        <v>77230</v>
      </c>
      <c r="C433" s="147" t="s">
        <v>564</v>
      </c>
    </row>
    <row r="434" spans="1:3" ht="14">
      <c r="A434" s="1" t="s">
        <v>1109</v>
      </c>
      <c r="B434" s="162">
        <v>77174</v>
      </c>
      <c r="C434" s="163" t="s">
        <v>564</v>
      </c>
    </row>
    <row r="435" spans="1:3" ht="14">
      <c r="A435" s="1" t="s">
        <v>1110</v>
      </c>
      <c r="B435" s="162">
        <v>77830</v>
      </c>
      <c r="C435" s="163" t="s">
        <v>564</v>
      </c>
    </row>
    <row r="436" spans="1:3" ht="14">
      <c r="A436" s="1" t="s">
        <v>1112</v>
      </c>
      <c r="B436" s="162">
        <v>72132</v>
      </c>
      <c r="C436" s="163" t="s">
        <v>564</v>
      </c>
    </row>
    <row r="437" spans="1:3" ht="14">
      <c r="A437" s="1" t="s">
        <v>1113</v>
      </c>
      <c r="B437" s="162">
        <v>72896</v>
      </c>
      <c r="C437" s="163" t="s">
        <v>564</v>
      </c>
    </row>
    <row r="438" spans="1:3" ht="14">
      <c r="A438" s="1" t="s">
        <v>1114</v>
      </c>
      <c r="B438" s="162">
        <v>78211</v>
      </c>
      <c r="C438" s="163" t="s">
        <v>564</v>
      </c>
    </row>
    <row r="439" spans="1:3" ht="14">
      <c r="A439" s="1" t="s">
        <v>1115</v>
      </c>
      <c r="B439" s="162">
        <v>77445</v>
      </c>
      <c r="C439" s="147" t="s">
        <v>564</v>
      </c>
    </row>
    <row r="440" spans="1:3" ht="14">
      <c r="A440" s="1" t="s">
        <v>1117</v>
      </c>
      <c r="B440" s="162">
        <v>76296</v>
      </c>
      <c r="C440" s="163" t="s">
        <v>564</v>
      </c>
    </row>
    <row r="441" spans="1:3" ht="14">
      <c r="A441" s="1" t="s">
        <v>1118</v>
      </c>
      <c r="B441" s="162">
        <v>78320</v>
      </c>
      <c r="C441" s="163" t="s">
        <v>564</v>
      </c>
    </row>
    <row r="442" spans="1:3" ht="14">
      <c r="A442" s="1" t="s">
        <v>1119</v>
      </c>
      <c r="B442" s="162">
        <v>73172</v>
      </c>
      <c r="C442" s="147" t="s">
        <v>564</v>
      </c>
    </row>
    <row r="443" spans="1:3" ht="14">
      <c r="A443" s="1" t="s">
        <v>1120</v>
      </c>
      <c r="B443" s="162">
        <v>73305</v>
      </c>
      <c r="C443" s="163" t="s">
        <v>564</v>
      </c>
    </row>
    <row r="444" spans="1:3" ht="14">
      <c r="A444" s="1" t="s">
        <v>1121</v>
      </c>
      <c r="B444" s="162">
        <v>76556</v>
      </c>
      <c r="C444" s="163" t="s">
        <v>564</v>
      </c>
    </row>
    <row r="445" spans="1:3" ht="14">
      <c r="A445" s="1" t="s">
        <v>1122</v>
      </c>
      <c r="B445" s="162">
        <v>73172</v>
      </c>
      <c r="C445" s="163" t="s">
        <v>564</v>
      </c>
    </row>
    <row r="446" spans="1:3" ht="14">
      <c r="A446" s="1" t="s">
        <v>1124</v>
      </c>
      <c r="B446" s="162">
        <v>72780</v>
      </c>
      <c r="C446" s="163" t="s">
        <v>564</v>
      </c>
    </row>
    <row r="447" spans="1:3" ht="14">
      <c r="A447" s="1" t="s">
        <v>1125</v>
      </c>
      <c r="B447" s="162">
        <v>77284</v>
      </c>
      <c r="C447" s="163" t="s">
        <v>564</v>
      </c>
    </row>
    <row r="448" spans="1:3" ht="14">
      <c r="A448" s="1" t="s">
        <v>1126</v>
      </c>
      <c r="B448" s="162">
        <v>77139</v>
      </c>
      <c r="C448" s="163" t="s">
        <v>564</v>
      </c>
    </row>
    <row r="449" spans="1:3" ht="14">
      <c r="A449" s="1" t="s">
        <v>1127</v>
      </c>
      <c r="B449" s="162">
        <v>72691</v>
      </c>
      <c r="C449" s="163" t="s">
        <v>564</v>
      </c>
    </row>
    <row r="450" spans="1:3" ht="14">
      <c r="A450" s="1" t="s">
        <v>1128</v>
      </c>
      <c r="B450" s="162">
        <v>71078</v>
      </c>
      <c r="C450" s="147" t="s">
        <v>564</v>
      </c>
    </row>
    <row r="451" spans="1:3" ht="14">
      <c r="A451" s="1" t="s">
        <v>1129</v>
      </c>
      <c r="B451" s="162">
        <v>73652</v>
      </c>
      <c r="C451" s="147" t="s">
        <v>564</v>
      </c>
    </row>
    <row r="452" spans="1:3" ht="14">
      <c r="A452" s="1" t="s">
        <v>1130</v>
      </c>
      <c r="B452" s="162">
        <v>77373</v>
      </c>
      <c r="C452" s="147" t="s">
        <v>564</v>
      </c>
    </row>
    <row r="453" spans="1:3" ht="14">
      <c r="A453" s="1" t="s">
        <v>1131</v>
      </c>
      <c r="B453" s="162">
        <v>74832</v>
      </c>
      <c r="C453" s="163" t="s">
        <v>564</v>
      </c>
    </row>
    <row r="454" spans="1:3" ht="14">
      <c r="A454" s="1" t="s">
        <v>1132</v>
      </c>
      <c r="B454" s="162">
        <v>77378</v>
      </c>
      <c r="C454" s="147" t="s">
        <v>564</v>
      </c>
    </row>
    <row r="455" spans="1:3" ht="14">
      <c r="A455" s="1" t="s">
        <v>581</v>
      </c>
      <c r="B455" s="162">
        <v>75665</v>
      </c>
      <c r="C455" s="163" t="s">
        <v>582</v>
      </c>
    </row>
    <row r="456" spans="1:3" ht="14">
      <c r="A456" s="1" t="s">
        <v>1133</v>
      </c>
      <c r="B456" s="162">
        <v>72454</v>
      </c>
      <c r="C456" s="163" t="s">
        <v>582</v>
      </c>
    </row>
    <row r="457" spans="1:3" ht="14">
      <c r="A457" s="1" t="s">
        <v>1134</v>
      </c>
      <c r="B457" s="162">
        <v>74680</v>
      </c>
      <c r="C457" s="163" t="s">
        <v>582</v>
      </c>
    </row>
    <row r="458" spans="1:3" ht="14">
      <c r="A458" s="1" t="s">
        <v>610</v>
      </c>
      <c r="B458" s="162">
        <v>76641</v>
      </c>
      <c r="C458" s="163" t="s">
        <v>582</v>
      </c>
    </row>
    <row r="459" spans="1:3" ht="14">
      <c r="A459" s="1" t="s">
        <v>794</v>
      </c>
      <c r="B459" s="162">
        <v>74954</v>
      </c>
      <c r="C459" s="147" t="s">
        <v>582</v>
      </c>
    </row>
    <row r="460" spans="1:3" ht="14">
      <c r="A460" s="1" t="s">
        <v>806</v>
      </c>
      <c r="B460" s="162">
        <v>73686</v>
      </c>
      <c r="C460" s="163" t="s">
        <v>582</v>
      </c>
    </row>
    <row r="461" spans="1:3" ht="14">
      <c r="A461" s="1" t="s">
        <v>931</v>
      </c>
      <c r="B461" s="162">
        <v>76601</v>
      </c>
      <c r="C461" s="163" t="s">
        <v>582</v>
      </c>
    </row>
    <row r="462" spans="1:3" ht="14">
      <c r="A462" s="1" t="s">
        <v>1087</v>
      </c>
      <c r="B462" s="162">
        <v>74899</v>
      </c>
      <c r="C462" s="163" t="s">
        <v>582</v>
      </c>
    </row>
    <row r="463" spans="1:3" ht="14">
      <c r="A463" s="1" t="s">
        <v>1136</v>
      </c>
      <c r="B463" s="162">
        <v>77167</v>
      </c>
      <c r="C463" s="163" t="s">
        <v>582</v>
      </c>
    </row>
    <row r="464" spans="1:3" ht="14">
      <c r="A464" s="1" t="s">
        <v>1137</v>
      </c>
      <c r="B464" s="162">
        <v>72729</v>
      </c>
      <c r="C464" s="163" t="s">
        <v>582</v>
      </c>
    </row>
    <row r="465" spans="1:3" ht="14">
      <c r="A465" s="1" t="s">
        <v>1138</v>
      </c>
      <c r="B465" s="162">
        <v>71593</v>
      </c>
      <c r="C465" s="163" t="s">
        <v>582</v>
      </c>
    </row>
    <row r="466" spans="1:3" ht="14">
      <c r="A466" s="1" t="s">
        <v>1140</v>
      </c>
      <c r="B466" s="162">
        <v>74312</v>
      </c>
      <c r="C466" s="163" t="s">
        <v>582</v>
      </c>
    </row>
    <row r="467" spans="1:3" ht="14">
      <c r="A467" s="1" t="s">
        <v>1141</v>
      </c>
      <c r="B467" s="162">
        <v>77061</v>
      </c>
      <c r="C467" s="163" t="s">
        <v>582</v>
      </c>
    </row>
    <row r="468" spans="1:3" ht="14">
      <c r="A468" s="1" t="s">
        <v>1142</v>
      </c>
      <c r="B468" s="162">
        <v>77287</v>
      </c>
      <c r="C468" s="163" t="s">
        <v>582</v>
      </c>
    </row>
    <row r="469" spans="1:3" ht="14">
      <c r="A469" s="1" t="s">
        <v>1143</v>
      </c>
      <c r="B469" s="162">
        <v>75259</v>
      </c>
      <c r="C469" s="163" t="s">
        <v>582</v>
      </c>
    </row>
    <row r="470" spans="1:3" ht="14">
      <c r="A470" s="1" t="s">
        <v>1145</v>
      </c>
      <c r="B470" s="162">
        <v>71470</v>
      </c>
      <c r="C470" s="163" t="s">
        <v>582</v>
      </c>
    </row>
    <row r="471" spans="1:3" ht="14">
      <c r="A471" s="1" t="s">
        <v>1146</v>
      </c>
      <c r="B471" s="162">
        <v>71733</v>
      </c>
      <c r="C471" s="163" t="s">
        <v>582</v>
      </c>
    </row>
    <row r="472" spans="1:3" ht="14">
      <c r="A472" s="1" t="s">
        <v>1147</v>
      </c>
      <c r="B472" s="162">
        <v>77521</v>
      </c>
      <c r="C472" s="163" t="s">
        <v>582</v>
      </c>
    </row>
    <row r="473" spans="1:3" ht="14">
      <c r="A473" s="1" t="s">
        <v>1148</v>
      </c>
      <c r="B473" s="162">
        <v>71868</v>
      </c>
      <c r="C473" s="163" t="s">
        <v>582</v>
      </c>
    </row>
    <row r="474" spans="1:3" ht="14">
      <c r="A474" s="1" t="s">
        <v>1149</v>
      </c>
      <c r="B474" s="162">
        <v>76540</v>
      </c>
      <c r="C474" s="147" t="s">
        <v>582</v>
      </c>
    </row>
    <row r="475" spans="1:3" ht="14">
      <c r="A475" s="1" t="s">
        <v>1150</v>
      </c>
      <c r="B475" s="162">
        <v>76636</v>
      </c>
      <c r="C475" s="163" t="s">
        <v>582</v>
      </c>
    </row>
    <row r="476" spans="1:3" ht="14">
      <c r="A476" s="1" t="s">
        <v>1151</v>
      </c>
      <c r="B476" s="162">
        <v>71722</v>
      </c>
      <c r="C476" s="163" t="s">
        <v>582</v>
      </c>
    </row>
    <row r="477" spans="1:3" ht="14">
      <c r="A477" s="1" t="s">
        <v>1152</v>
      </c>
      <c r="B477" s="162">
        <v>72078</v>
      </c>
      <c r="C477" s="147" t="s">
        <v>582</v>
      </c>
    </row>
    <row r="478" spans="1:3" ht="25">
      <c r="A478" s="1" t="s">
        <v>1153</v>
      </c>
      <c r="B478" s="162">
        <v>74211</v>
      </c>
      <c r="C478" s="163" t="s">
        <v>582</v>
      </c>
    </row>
    <row r="479" spans="1:3" ht="14">
      <c r="A479" s="1" t="s">
        <v>1154</v>
      </c>
      <c r="B479" s="162">
        <v>77012</v>
      </c>
      <c r="C479" s="163" t="s">
        <v>582</v>
      </c>
    </row>
    <row r="480" spans="1:3" ht="14">
      <c r="A480" s="1" t="s">
        <v>1155</v>
      </c>
      <c r="B480" s="162">
        <v>76213</v>
      </c>
      <c r="C480" s="163" t="s">
        <v>582</v>
      </c>
    </row>
    <row r="481" spans="1:3" ht="14">
      <c r="A481" s="1" t="s">
        <v>1156</v>
      </c>
      <c r="B481" s="162">
        <v>74883</v>
      </c>
      <c r="C481" s="163" t="s">
        <v>582</v>
      </c>
    </row>
    <row r="482" spans="1:3" ht="14">
      <c r="A482" s="1" t="s">
        <v>1157</v>
      </c>
      <c r="B482" s="162">
        <v>77244</v>
      </c>
      <c r="C482" s="163" t="s">
        <v>582</v>
      </c>
    </row>
    <row r="483" spans="1:3" ht="14">
      <c r="A483" s="1" t="s">
        <v>1158</v>
      </c>
      <c r="B483" s="162">
        <v>71277</v>
      </c>
      <c r="C483" s="147" t="s">
        <v>582</v>
      </c>
    </row>
    <row r="484" spans="1:3" ht="14">
      <c r="A484" s="1" t="s">
        <v>1159</v>
      </c>
      <c r="B484" s="162">
        <v>71246</v>
      </c>
      <c r="C484" s="163" t="s">
        <v>582</v>
      </c>
    </row>
    <row r="485" spans="1:3" ht="14">
      <c r="A485" s="1" t="s">
        <v>1160</v>
      </c>
      <c r="B485" s="162">
        <v>75178</v>
      </c>
      <c r="C485" s="163" t="s">
        <v>582</v>
      </c>
    </row>
    <row r="486" spans="1:3" ht="14">
      <c r="A486" s="1" t="s">
        <v>1161</v>
      </c>
      <c r="B486" s="162">
        <v>72129</v>
      </c>
      <c r="C486" s="163" t="s">
        <v>582</v>
      </c>
    </row>
    <row r="487" spans="1:3" ht="14">
      <c r="A487" s="1" t="s">
        <v>1162</v>
      </c>
      <c r="B487" s="162">
        <v>71519</v>
      </c>
      <c r="C487" s="163" t="s">
        <v>582</v>
      </c>
    </row>
    <row r="488" spans="1:3" ht="14">
      <c r="A488" s="1" t="s">
        <v>1163</v>
      </c>
      <c r="B488" s="162">
        <v>72571</v>
      </c>
      <c r="C488" s="147" t="s">
        <v>582</v>
      </c>
    </row>
    <row r="489" spans="1:3" ht="14">
      <c r="A489" s="1" t="s">
        <v>1166</v>
      </c>
      <c r="B489" s="162">
        <v>75963</v>
      </c>
      <c r="C489" s="147" t="s">
        <v>582</v>
      </c>
    </row>
    <row r="490" spans="1:3" ht="14">
      <c r="A490" s="1" t="s">
        <v>1167</v>
      </c>
      <c r="B490" s="162">
        <v>71820</v>
      </c>
      <c r="C490" s="163" t="s">
        <v>582</v>
      </c>
    </row>
    <row r="491" spans="1:3" ht="14">
      <c r="A491" s="1" t="s">
        <v>1168</v>
      </c>
      <c r="B491" s="162">
        <v>73217</v>
      </c>
      <c r="C491" s="163" t="s">
        <v>582</v>
      </c>
    </row>
    <row r="492" spans="1:3" ht="14">
      <c r="A492" s="1" t="s">
        <v>1169</v>
      </c>
      <c r="B492" s="162">
        <v>71698</v>
      </c>
      <c r="C492" s="163" t="s">
        <v>582</v>
      </c>
    </row>
    <row r="493" spans="1:3" ht="14">
      <c r="A493" s="1" t="s">
        <v>1171</v>
      </c>
      <c r="B493" s="162">
        <v>77371</v>
      </c>
      <c r="C493" s="163" t="s">
        <v>582</v>
      </c>
    </row>
    <row r="494" spans="1:3" ht="14">
      <c r="A494" s="1" t="s">
        <v>1173</v>
      </c>
      <c r="B494" s="162">
        <v>77540</v>
      </c>
      <c r="C494" s="163" t="s">
        <v>582</v>
      </c>
    </row>
    <row r="495" spans="1:3" ht="14">
      <c r="A495" s="1" t="s">
        <v>1174</v>
      </c>
      <c r="B495" s="162">
        <v>77875</v>
      </c>
      <c r="C495" s="147" t="s">
        <v>582</v>
      </c>
    </row>
    <row r="496" spans="1:3" ht="14">
      <c r="A496" s="1" t="s">
        <v>1175</v>
      </c>
      <c r="B496" s="162">
        <v>77795</v>
      </c>
      <c r="C496" s="147" t="s">
        <v>582</v>
      </c>
    </row>
    <row r="497" spans="1:3" ht="14">
      <c r="A497" s="1" t="s">
        <v>1176</v>
      </c>
      <c r="B497" s="162">
        <v>77910</v>
      </c>
      <c r="C497" s="163" t="s">
        <v>582</v>
      </c>
    </row>
    <row r="498" spans="1:3" ht="14">
      <c r="A498" s="1" t="s">
        <v>1178</v>
      </c>
      <c r="B498" s="162">
        <v>71753</v>
      </c>
      <c r="C498" s="163" t="s">
        <v>582</v>
      </c>
    </row>
    <row r="499" spans="1:3" ht="14">
      <c r="A499" s="1" t="s">
        <v>1179</v>
      </c>
      <c r="B499" s="162">
        <v>71107</v>
      </c>
      <c r="C499" s="147" t="s">
        <v>582</v>
      </c>
    </row>
    <row r="500" spans="1:3" ht="14">
      <c r="A500" s="1" t="s">
        <v>1180</v>
      </c>
      <c r="B500" s="162">
        <v>73125</v>
      </c>
      <c r="C500" s="163" t="s">
        <v>582</v>
      </c>
    </row>
    <row r="501" spans="1:3" ht="14">
      <c r="A501" s="1" t="s">
        <v>1181</v>
      </c>
      <c r="B501" s="162">
        <v>76312</v>
      </c>
      <c r="C501" s="163" t="s">
        <v>582</v>
      </c>
    </row>
    <row r="502" spans="1:3" ht="14">
      <c r="A502" s="1" t="s">
        <v>1182</v>
      </c>
      <c r="B502" s="162">
        <v>73146</v>
      </c>
      <c r="C502" s="163" t="s">
        <v>582</v>
      </c>
    </row>
    <row r="503" spans="1:3" ht="14">
      <c r="A503" s="1" t="s">
        <v>1184</v>
      </c>
      <c r="B503" s="162">
        <v>76146</v>
      </c>
      <c r="C503" s="163" t="s">
        <v>582</v>
      </c>
    </row>
    <row r="504" spans="1:3" ht="14">
      <c r="A504" s="1" t="s">
        <v>1185</v>
      </c>
      <c r="B504" s="162">
        <v>71218</v>
      </c>
      <c r="C504" s="163" t="s">
        <v>582</v>
      </c>
    </row>
    <row r="505" spans="1:3" ht="15.75" customHeight="1">
      <c r="A505" s="1"/>
      <c r="B505" s="146"/>
      <c r="C505" s="147"/>
    </row>
    <row r="506" spans="1:3" ht="15.75" customHeight="1">
      <c r="A506" s="148" t="s">
        <v>1186</v>
      </c>
      <c r="B506" s="166">
        <f>SUM(B4:B504)</f>
        <v>37399942</v>
      </c>
      <c r="C506" s="147"/>
    </row>
    <row r="507" spans="1:3" ht="15.75" customHeight="1">
      <c r="A507" s="167"/>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C507"/>
  <sheetViews>
    <sheetView workbookViewId="0">
      <selection activeCell="D28" sqref="D28"/>
    </sheetView>
  </sheetViews>
  <sheetFormatPr baseColWidth="10" defaultColWidth="14.5" defaultRowHeight="15.75" customHeight="1" x14ac:dyDescent="0"/>
  <cols>
    <col min="1" max="1" width="51.5" customWidth="1"/>
    <col min="2" max="2" width="31.5" customWidth="1"/>
    <col min="3" max="3" width="23.83203125" customWidth="1"/>
  </cols>
  <sheetData>
    <row r="1" spans="1:3" ht="23" customHeight="1">
      <c r="A1" s="168" t="s">
        <v>1202</v>
      </c>
      <c r="B1" s="8"/>
      <c r="C1" s="8"/>
    </row>
    <row r="2" spans="1:3" ht="15.75" customHeight="1">
      <c r="A2" s="167"/>
    </row>
    <row r="3" spans="1:3" ht="15.75" customHeight="1">
      <c r="A3" s="195" t="s">
        <v>544</v>
      </c>
      <c r="B3" s="191" t="s">
        <v>546</v>
      </c>
      <c r="C3" s="151" t="s">
        <v>547</v>
      </c>
    </row>
    <row r="4" spans="1:3" ht="14">
      <c r="A4" s="196" t="s">
        <v>1204</v>
      </c>
      <c r="B4" s="192">
        <v>76451</v>
      </c>
      <c r="C4" s="164" t="s">
        <v>588</v>
      </c>
    </row>
    <row r="5" spans="1:3" ht="14">
      <c r="A5" s="196" t="s">
        <v>1207</v>
      </c>
      <c r="B5" s="192">
        <v>74520</v>
      </c>
      <c r="C5" s="164" t="s">
        <v>588</v>
      </c>
    </row>
    <row r="6" spans="1:3" ht="14">
      <c r="A6" s="196" t="s">
        <v>1209</v>
      </c>
      <c r="B6" s="192">
        <v>77439</v>
      </c>
      <c r="C6" s="164" t="s">
        <v>588</v>
      </c>
    </row>
    <row r="7" spans="1:3" ht="14">
      <c r="A7" s="196" t="s">
        <v>1210</v>
      </c>
      <c r="B7" s="192">
        <v>75132</v>
      </c>
      <c r="C7" s="164" t="s">
        <v>588</v>
      </c>
    </row>
    <row r="8" spans="1:3" ht="14">
      <c r="A8" s="196" t="s">
        <v>1211</v>
      </c>
      <c r="B8" s="192">
        <v>75442</v>
      </c>
      <c r="C8" s="164" t="s">
        <v>588</v>
      </c>
    </row>
    <row r="9" spans="1:3" ht="14">
      <c r="A9" s="196" t="s">
        <v>1212</v>
      </c>
      <c r="B9" s="192">
        <v>71085</v>
      </c>
      <c r="C9" s="164" t="s">
        <v>588</v>
      </c>
    </row>
    <row r="10" spans="1:3" ht="14">
      <c r="A10" s="196" t="s">
        <v>1213</v>
      </c>
      <c r="B10" s="192">
        <v>72593</v>
      </c>
      <c r="C10" s="164" t="s">
        <v>588</v>
      </c>
    </row>
    <row r="11" spans="1:3" ht="14">
      <c r="A11" s="196" t="s">
        <v>1215</v>
      </c>
      <c r="B11" s="192">
        <v>77733</v>
      </c>
      <c r="C11" s="164" t="s">
        <v>588</v>
      </c>
    </row>
    <row r="12" spans="1:3" ht="14">
      <c r="A12" s="196" t="s">
        <v>1216</v>
      </c>
      <c r="B12" s="192">
        <v>72757</v>
      </c>
      <c r="C12" s="164" t="s">
        <v>588</v>
      </c>
    </row>
    <row r="13" spans="1:3" ht="14">
      <c r="A13" s="196" t="s">
        <v>1217</v>
      </c>
      <c r="B13" s="192">
        <v>75130</v>
      </c>
      <c r="C13" s="164" t="s">
        <v>588</v>
      </c>
    </row>
    <row r="14" spans="1:3" ht="14">
      <c r="A14" s="196" t="s">
        <v>1218</v>
      </c>
      <c r="B14" s="192">
        <v>74360</v>
      </c>
      <c r="C14" s="164" t="s">
        <v>588</v>
      </c>
    </row>
    <row r="15" spans="1:3" ht="14">
      <c r="A15" s="196" t="s">
        <v>1219</v>
      </c>
      <c r="B15" s="192">
        <v>78107</v>
      </c>
      <c r="C15" s="164" t="s">
        <v>588</v>
      </c>
    </row>
    <row r="16" spans="1:3" ht="14">
      <c r="A16" s="196" t="s">
        <v>1220</v>
      </c>
      <c r="B16" s="192">
        <v>74140</v>
      </c>
      <c r="C16" s="164" t="s">
        <v>588</v>
      </c>
    </row>
    <row r="17" spans="1:3" ht="14">
      <c r="A17" s="196" t="s">
        <v>1222</v>
      </c>
      <c r="B17" s="192">
        <v>73521</v>
      </c>
      <c r="C17" s="164" t="s">
        <v>588</v>
      </c>
    </row>
    <row r="18" spans="1:3" ht="14">
      <c r="A18" s="196" t="s">
        <v>1224</v>
      </c>
      <c r="B18" s="192">
        <v>71907</v>
      </c>
      <c r="C18" s="164" t="s">
        <v>588</v>
      </c>
    </row>
    <row r="19" spans="1:3" ht="14">
      <c r="A19" s="196" t="s">
        <v>1225</v>
      </c>
      <c r="B19" s="192">
        <v>71459</v>
      </c>
      <c r="C19" s="164" t="s">
        <v>588</v>
      </c>
    </row>
    <row r="20" spans="1:3" ht="14">
      <c r="A20" s="196" t="s">
        <v>1226</v>
      </c>
      <c r="B20" s="192">
        <v>77200</v>
      </c>
      <c r="C20" s="164" t="s">
        <v>588</v>
      </c>
    </row>
    <row r="21" spans="1:3" ht="14">
      <c r="A21" s="196" t="s">
        <v>1227</v>
      </c>
      <c r="B21" s="192">
        <v>73526</v>
      </c>
      <c r="C21" s="164" t="s">
        <v>588</v>
      </c>
    </row>
    <row r="22" spans="1:3" ht="14">
      <c r="A22" s="196" t="s">
        <v>1228</v>
      </c>
      <c r="B22" s="192">
        <v>75023</v>
      </c>
      <c r="C22" s="164" t="s">
        <v>588</v>
      </c>
    </row>
    <row r="23" spans="1:3" ht="14">
      <c r="A23" s="196" t="s">
        <v>1230</v>
      </c>
      <c r="B23" s="192">
        <v>76467</v>
      </c>
      <c r="C23" s="164" t="s">
        <v>588</v>
      </c>
    </row>
    <row r="24" spans="1:3" ht="14">
      <c r="A24" s="196" t="s">
        <v>1232</v>
      </c>
      <c r="B24" s="192">
        <v>73478</v>
      </c>
      <c r="C24" s="164" t="s">
        <v>588</v>
      </c>
    </row>
    <row r="25" spans="1:3" ht="14">
      <c r="A25" s="196" t="s">
        <v>1233</v>
      </c>
      <c r="B25" s="192">
        <v>77715</v>
      </c>
      <c r="C25" s="164" t="s">
        <v>588</v>
      </c>
    </row>
    <row r="26" spans="1:3" ht="14">
      <c r="A26" s="196" t="s">
        <v>1235</v>
      </c>
      <c r="B26" s="192">
        <v>76284</v>
      </c>
      <c r="C26" s="164" t="s">
        <v>588</v>
      </c>
    </row>
    <row r="27" spans="1:3" ht="14">
      <c r="A27" s="196" t="s">
        <v>1237</v>
      </c>
      <c r="B27" s="192">
        <v>76505</v>
      </c>
      <c r="C27" s="164" t="s">
        <v>588</v>
      </c>
    </row>
    <row r="28" spans="1:3" ht="14">
      <c r="A28" s="196" t="s">
        <v>1238</v>
      </c>
      <c r="B28" s="192">
        <v>71188</v>
      </c>
      <c r="C28" s="164" t="s">
        <v>588</v>
      </c>
    </row>
    <row r="29" spans="1:3" ht="14">
      <c r="A29" s="196" t="s">
        <v>1241</v>
      </c>
      <c r="B29" s="192">
        <v>71881</v>
      </c>
      <c r="C29" s="164" t="s">
        <v>588</v>
      </c>
    </row>
    <row r="30" spans="1:3" ht="14">
      <c r="A30" s="196" t="s">
        <v>1242</v>
      </c>
      <c r="B30" s="192">
        <v>74088</v>
      </c>
      <c r="C30" s="164" t="s">
        <v>588</v>
      </c>
    </row>
    <row r="31" spans="1:3" ht="14">
      <c r="A31" s="196" t="s">
        <v>1243</v>
      </c>
      <c r="B31" s="192">
        <v>72791</v>
      </c>
      <c r="C31" s="164" t="s">
        <v>588</v>
      </c>
    </row>
    <row r="32" spans="1:3" ht="14">
      <c r="A32" s="196" t="s">
        <v>1244</v>
      </c>
      <c r="B32" s="192">
        <v>74198</v>
      </c>
      <c r="C32" s="164" t="s">
        <v>588</v>
      </c>
    </row>
    <row r="33" spans="1:3" ht="14">
      <c r="A33" s="196" t="s">
        <v>1245</v>
      </c>
      <c r="B33" s="192">
        <v>75727</v>
      </c>
      <c r="C33" s="164" t="s">
        <v>588</v>
      </c>
    </row>
    <row r="34" spans="1:3" ht="14">
      <c r="A34" s="196" t="s">
        <v>1246</v>
      </c>
      <c r="B34" s="192">
        <v>77481</v>
      </c>
      <c r="C34" s="164" t="s">
        <v>588</v>
      </c>
    </row>
    <row r="35" spans="1:3" ht="14">
      <c r="A35" s="196" t="s">
        <v>1247</v>
      </c>
      <c r="B35" s="192">
        <v>71657</v>
      </c>
      <c r="C35" s="164" t="s">
        <v>588</v>
      </c>
    </row>
    <row r="36" spans="1:3" ht="14">
      <c r="A36" s="196" t="s">
        <v>1248</v>
      </c>
      <c r="B36" s="192">
        <v>78279</v>
      </c>
      <c r="C36" s="164" t="s">
        <v>588</v>
      </c>
    </row>
    <row r="37" spans="1:3" ht="14">
      <c r="A37" s="196" t="s">
        <v>1249</v>
      </c>
      <c r="B37" s="192">
        <v>72805</v>
      </c>
      <c r="C37" s="164" t="s">
        <v>588</v>
      </c>
    </row>
    <row r="38" spans="1:3" ht="14">
      <c r="A38" s="196" t="s">
        <v>1250</v>
      </c>
      <c r="B38" s="192">
        <v>71192</v>
      </c>
      <c r="C38" s="164" t="s">
        <v>588</v>
      </c>
    </row>
    <row r="39" spans="1:3" ht="14">
      <c r="A39" s="196" t="s">
        <v>1251</v>
      </c>
      <c r="B39" s="192">
        <v>71804</v>
      </c>
      <c r="C39" s="164" t="s">
        <v>588</v>
      </c>
    </row>
    <row r="40" spans="1:3" ht="14">
      <c r="A40" s="196" t="s">
        <v>1252</v>
      </c>
      <c r="B40" s="192">
        <v>77607</v>
      </c>
      <c r="C40" s="164" t="s">
        <v>588</v>
      </c>
    </row>
    <row r="41" spans="1:3" ht="14">
      <c r="A41" s="196" t="s">
        <v>1253</v>
      </c>
      <c r="B41" s="192">
        <v>72019</v>
      </c>
      <c r="C41" s="164" t="s">
        <v>588</v>
      </c>
    </row>
    <row r="42" spans="1:3" ht="14">
      <c r="A42" s="196" t="s">
        <v>1254</v>
      </c>
      <c r="B42" s="192">
        <v>72970</v>
      </c>
      <c r="C42" s="164" t="s">
        <v>588</v>
      </c>
    </row>
    <row r="43" spans="1:3" ht="14">
      <c r="A43" s="196" t="s">
        <v>1255</v>
      </c>
      <c r="B43" s="192">
        <v>72780</v>
      </c>
      <c r="C43" s="164" t="s">
        <v>588</v>
      </c>
    </row>
    <row r="44" spans="1:3" ht="14">
      <c r="A44" s="197" t="s">
        <v>1258</v>
      </c>
      <c r="B44" s="192">
        <v>74732</v>
      </c>
      <c r="C44" s="164" t="s">
        <v>588</v>
      </c>
    </row>
    <row r="45" spans="1:3" ht="14">
      <c r="A45" s="196" t="s">
        <v>1259</v>
      </c>
      <c r="B45" s="192">
        <v>76968</v>
      </c>
      <c r="C45" s="164" t="s">
        <v>588</v>
      </c>
    </row>
    <row r="46" spans="1:3" ht="14">
      <c r="A46" s="196" t="s">
        <v>1260</v>
      </c>
      <c r="B46" s="192">
        <v>78304</v>
      </c>
      <c r="C46" s="164" t="s">
        <v>588</v>
      </c>
    </row>
    <row r="47" spans="1:3" ht="14">
      <c r="A47" s="196" t="s">
        <v>1261</v>
      </c>
      <c r="B47" s="192">
        <v>77348</v>
      </c>
      <c r="C47" s="164" t="s">
        <v>588</v>
      </c>
    </row>
    <row r="48" spans="1:3" ht="14">
      <c r="A48" s="196" t="s">
        <v>1262</v>
      </c>
      <c r="B48" s="192">
        <v>71445</v>
      </c>
      <c r="C48" s="164" t="s">
        <v>588</v>
      </c>
    </row>
    <row r="49" spans="1:3" ht="14">
      <c r="A49" s="196" t="s">
        <v>1263</v>
      </c>
      <c r="B49" s="192">
        <v>73699</v>
      </c>
      <c r="C49" s="164" t="s">
        <v>588</v>
      </c>
    </row>
    <row r="50" spans="1:3" ht="14">
      <c r="A50" s="196" t="s">
        <v>1265</v>
      </c>
      <c r="B50" s="192">
        <v>72404</v>
      </c>
      <c r="C50" s="164" t="s">
        <v>588</v>
      </c>
    </row>
    <row r="51" spans="1:3" ht="14">
      <c r="A51" s="196" t="s">
        <v>1266</v>
      </c>
      <c r="B51" s="192">
        <v>75773</v>
      </c>
      <c r="C51" s="164" t="s">
        <v>588</v>
      </c>
    </row>
    <row r="52" spans="1:3" ht="14">
      <c r="A52" s="196" t="s">
        <v>1267</v>
      </c>
      <c r="B52" s="192">
        <v>71525</v>
      </c>
      <c r="C52" s="164" t="s">
        <v>588</v>
      </c>
    </row>
    <row r="53" spans="1:3" ht="14">
      <c r="A53" s="196" t="s">
        <v>1269</v>
      </c>
      <c r="B53" s="192">
        <v>76178</v>
      </c>
      <c r="C53" s="164" t="s">
        <v>588</v>
      </c>
    </row>
    <row r="54" spans="1:3" ht="14">
      <c r="A54" s="196" t="s">
        <v>1271</v>
      </c>
      <c r="B54" s="192">
        <v>71224</v>
      </c>
      <c r="C54" s="164" t="s">
        <v>588</v>
      </c>
    </row>
    <row r="55" spans="1:3" ht="14">
      <c r="A55" s="196" t="s">
        <v>1272</v>
      </c>
      <c r="B55" s="192">
        <v>75935</v>
      </c>
      <c r="C55" s="164" t="s">
        <v>588</v>
      </c>
    </row>
    <row r="56" spans="1:3" ht="14">
      <c r="A56" s="196" t="s">
        <v>1273</v>
      </c>
      <c r="B56" s="192">
        <v>72651</v>
      </c>
      <c r="C56" s="164" t="s">
        <v>588</v>
      </c>
    </row>
    <row r="57" spans="1:3" ht="14">
      <c r="A57" s="196" t="s">
        <v>1274</v>
      </c>
      <c r="B57" s="192">
        <v>77408</v>
      </c>
      <c r="C57" s="164" t="s">
        <v>588</v>
      </c>
    </row>
    <row r="58" spans="1:3" ht="14">
      <c r="A58" s="196" t="s">
        <v>1276</v>
      </c>
      <c r="B58" s="192">
        <v>72763</v>
      </c>
      <c r="C58" s="164" t="s">
        <v>588</v>
      </c>
    </row>
    <row r="59" spans="1:3" ht="14">
      <c r="A59" s="196" t="s">
        <v>1278</v>
      </c>
      <c r="B59" s="192">
        <v>72809</v>
      </c>
      <c r="C59" s="164" t="s">
        <v>588</v>
      </c>
    </row>
    <row r="60" spans="1:3" ht="14">
      <c r="A60" s="196" t="s">
        <v>1279</v>
      </c>
      <c r="B60" s="192">
        <v>74659</v>
      </c>
      <c r="C60" s="164" t="s">
        <v>588</v>
      </c>
    </row>
    <row r="61" spans="1:3" ht="15.75" customHeight="1">
      <c r="A61" s="198" t="s">
        <v>1280</v>
      </c>
      <c r="B61" s="193">
        <v>74164</v>
      </c>
      <c r="C61" s="164" t="s">
        <v>570</v>
      </c>
    </row>
    <row r="62" spans="1:3" ht="15.75" customHeight="1">
      <c r="A62" s="198" t="s">
        <v>1283</v>
      </c>
      <c r="B62" s="193">
        <v>76418</v>
      </c>
      <c r="C62" s="164" t="s">
        <v>570</v>
      </c>
    </row>
    <row r="63" spans="1:3" ht="15.75" customHeight="1">
      <c r="A63" s="198" t="s">
        <v>1284</v>
      </c>
      <c r="B63" s="193">
        <v>76764</v>
      </c>
      <c r="C63" s="164" t="s">
        <v>570</v>
      </c>
    </row>
    <row r="64" spans="1:3" ht="15.75" customHeight="1">
      <c r="A64" s="198" t="s">
        <v>1285</v>
      </c>
      <c r="B64" s="193">
        <v>73875</v>
      </c>
      <c r="C64" s="164" t="s">
        <v>570</v>
      </c>
    </row>
    <row r="65" spans="1:3" ht="15.75" customHeight="1">
      <c r="A65" s="198" t="s">
        <v>1286</v>
      </c>
      <c r="B65" s="193">
        <v>71989</v>
      </c>
      <c r="C65" s="164" t="s">
        <v>570</v>
      </c>
    </row>
    <row r="66" spans="1:3" ht="15.75" customHeight="1">
      <c r="A66" s="198" t="s">
        <v>1287</v>
      </c>
      <c r="B66" s="193">
        <v>73537</v>
      </c>
      <c r="C66" s="164" t="s">
        <v>570</v>
      </c>
    </row>
    <row r="67" spans="1:3" ht="15.75" customHeight="1">
      <c r="A67" s="198" t="s">
        <v>1289</v>
      </c>
      <c r="B67" s="193">
        <v>74732</v>
      </c>
      <c r="C67" s="164" t="s">
        <v>570</v>
      </c>
    </row>
    <row r="68" spans="1:3" ht="15.75" customHeight="1">
      <c r="A68" s="198" t="s">
        <v>1290</v>
      </c>
      <c r="B68" s="193">
        <v>75023</v>
      </c>
      <c r="C68" s="164" t="s">
        <v>570</v>
      </c>
    </row>
    <row r="69" spans="1:3" ht="15.75" customHeight="1">
      <c r="A69" s="198" t="s">
        <v>1291</v>
      </c>
      <c r="B69" s="193">
        <v>75675</v>
      </c>
      <c r="C69" s="164" t="s">
        <v>570</v>
      </c>
    </row>
    <row r="70" spans="1:3" ht="15.75" customHeight="1">
      <c r="A70" s="198" t="s">
        <v>1292</v>
      </c>
      <c r="B70" s="193">
        <v>73718</v>
      </c>
      <c r="C70" s="164" t="s">
        <v>570</v>
      </c>
    </row>
    <row r="71" spans="1:3" ht="15.75" customHeight="1">
      <c r="A71" s="198" t="s">
        <v>1293</v>
      </c>
      <c r="B71" s="193">
        <v>71580</v>
      </c>
      <c r="C71" s="164" t="s">
        <v>570</v>
      </c>
    </row>
    <row r="72" spans="1:3" ht="15.75" customHeight="1">
      <c r="A72" s="198" t="s">
        <v>1294</v>
      </c>
      <c r="B72" s="193">
        <v>76691</v>
      </c>
      <c r="C72" s="164" t="s">
        <v>570</v>
      </c>
    </row>
    <row r="73" spans="1:3" ht="15.75" customHeight="1">
      <c r="A73" s="198" t="s">
        <v>1295</v>
      </c>
      <c r="B73" s="193">
        <v>76405</v>
      </c>
      <c r="C73" s="164" t="s">
        <v>570</v>
      </c>
    </row>
    <row r="74" spans="1:3" ht="15.75" customHeight="1">
      <c r="A74" s="198" t="s">
        <v>1296</v>
      </c>
      <c r="B74" s="193">
        <v>77461</v>
      </c>
      <c r="C74" s="164" t="s">
        <v>570</v>
      </c>
    </row>
    <row r="75" spans="1:3" ht="15.75" customHeight="1">
      <c r="A75" s="198" t="s">
        <v>1297</v>
      </c>
      <c r="B75" s="193">
        <v>75973</v>
      </c>
      <c r="C75" s="164" t="s">
        <v>570</v>
      </c>
    </row>
    <row r="76" spans="1:3" ht="15.75" customHeight="1">
      <c r="A76" s="198" t="s">
        <v>1298</v>
      </c>
      <c r="B76" s="193">
        <v>74332</v>
      </c>
      <c r="C76" s="164" t="s">
        <v>570</v>
      </c>
    </row>
    <row r="77" spans="1:3" ht="15.75" customHeight="1">
      <c r="A77" s="198" t="s">
        <v>1299</v>
      </c>
      <c r="B77" s="193">
        <v>77156</v>
      </c>
      <c r="C77" s="164" t="s">
        <v>570</v>
      </c>
    </row>
    <row r="78" spans="1:3" ht="15.75" customHeight="1">
      <c r="A78" s="198" t="s">
        <v>1300</v>
      </c>
      <c r="B78" s="193">
        <v>73071</v>
      </c>
      <c r="C78" s="164" t="s">
        <v>570</v>
      </c>
    </row>
    <row r="79" spans="1:3" ht="15.75" customHeight="1">
      <c r="A79" s="198" t="s">
        <v>1301</v>
      </c>
      <c r="B79" s="193">
        <v>71130</v>
      </c>
      <c r="C79" s="164" t="s">
        <v>570</v>
      </c>
    </row>
    <row r="80" spans="1:3" ht="15.75" customHeight="1">
      <c r="A80" s="198" t="s">
        <v>1302</v>
      </c>
      <c r="B80" s="193">
        <v>71489</v>
      </c>
      <c r="C80" s="164" t="s">
        <v>570</v>
      </c>
    </row>
    <row r="81" spans="1:3" ht="15.75" customHeight="1">
      <c r="A81" s="198" t="s">
        <v>1303</v>
      </c>
      <c r="B81" s="193">
        <v>75755</v>
      </c>
      <c r="C81" s="164" t="s">
        <v>570</v>
      </c>
    </row>
    <row r="82" spans="1:3" ht="15.75" customHeight="1">
      <c r="A82" s="198" t="s">
        <v>1304</v>
      </c>
      <c r="B82" s="193">
        <v>72227</v>
      </c>
      <c r="C82" s="164" t="s">
        <v>570</v>
      </c>
    </row>
    <row r="83" spans="1:3" ht="15.75" customHeight="1">
      <c r="A83" s="198" t="s">
        <v>1305</v>
      </c>
      <c r="B83" s="193">
        <v>74743</v>
      </c>
      <c r="C83" s="164" t="s">
        <v>570</v>
      </c>
    </row>
    <row r="84" spans="1:3" ht="15.75" customHeight="1">
      <c r="A84" s="198" t="s">
        <v>1306</v>
      </c>
      <c r="B84" s="193">
        <v>73889</v>
      </c>
      <c r="C84" s="164" t="s">
        <v>570</v>
      </c>
    </row>
    <row r="85" spans="1:3" ht="15.75" customHeight="1">
      <c r="A85" s="198" t="s">
        <v>1307</v>
      </c>
      <c r="B85" s="193">
        <v>75386</v>
      </c>
      <c r="C85" s="164" t="s">
        <v>570</v>
      </c>
    </row>
    <row r="86" spans="1:3" ht="15.75" customHeight="1">
      <c r="A86" s="198" t="s">
        <v>1308</v>
      </c>
      <c r="B86" s="193">
        <v>75022</v>
      </c>
      <c r="C86" s="164" t="s">
        <v>570</v>
      </c>
    </row>
    <row r="87" spans="1:3" ht="15.75" customHeight="1">
      <c r="A87" s="198" t="s">
        <v>1309</v>
      </c>
      <c r="B87" s="193">
        <v>74066</v>
      </c>
      <c r="C87" s="164" t="s">
        <v>570</v>
      </c>
    </row>
    <row r="88" spans="1:3" ht="15.75" customHeight="1">
      <c r="A88" s="198" t="s">
        <v>1311</v>
      </c>
      <c r="B88" s="193">
        <v>76047</v>
      </c>
      <c r="C88" s="164" t="s">
        <v>570</v>
      </c>
    </row>
    <row r="89" spans="1:3" ht="15.75" customHeight="1">
      <c r="A89" s="198" t="s">
        <v>1313</v>
      </c>
      <c r="B89" s="193">
        <v>77256</v>
      </c>
      <c r="C89" s="164" t="s">
        <v>570</v>
      </c>
    </row>
    <row r="90" spans="1:3" ht="15.75" customHeight="1">
      <c r="A90" s="198" t="s">
        <v>1314</v>
      </c>
      <c r="B90" s="193">
        <v>72839</v>
      </c>
      <c r="C90" s="164" t="s">
        <v>570</v>
      </c>
    </row>
    <row r="91" spans="1:3" ht="15.75" customHeight="1">
      <c r="A91" s="198" t="s">
        <v>1315</v>
      </c>
      <c r="B91" s="193">
        <v>71377</v>
      </c>
      <c r="C91" s="164" t="s">
        <v>570</v>
      </c>
    </row>
    <row r="92" spans="1:3" ht="15.75" customHeight="1">
      <c r="A92" s="198" t="s">
        <v>1316</v>
      </c>
      <c r="B92" s="193">
        <v>71716</v>
      </c>
      <c r="C92" s="164" t="s">
        <v>570</v>
      </c>
    </row>
    <row r="93" spans="1:3" ht="15.75" customHeight="1">
      <c r="A93" s="198" t="s">
        <v>1317</v>
      </c>
      <c r="B93" s="193">
        <v>72932</v>
      </c>
      <c r="C93" s="164" t="s">
        <v>570</v>
      </c>
    </row>
    <row r="94" spans="1:3" ht="15.75" customHeight="1">
      <c r="A94" s="198" t="s">
        <v>1318</v>
      </c>
      <c r="B94" s="193">
        <v>71152</v>
      </c>
      <c r="C94" s="164" t="s">
        <v>570</v>
      </c>
    </row>
    <row r="95" spans="1:3" ht="15.75" customHeight="1">
      <c r="A95" s="198" t="s">
        <v>1319</v>
      </c>
      <c r="B95" s="193">
        <v>73828</v>
      </c>
      <c r="C95" s="164" t="s">
        <v>570</v>
      </c>
    </row>
    <row r="96" spans="1:3" ht="15.75" customHeight="1">
      <c r="A96" s="198" t="s">
        <v>1320</v>
      </c>
      <c r="B96" s="193">
        <v>77405</v>
      </c>
      <c r="C96" s="164" t="s">
        <v>570</v>
      </c>
    </row>
    <row r="97" spans="1:3" ht="15.75" customHeight="1">
      <c r="A97" s="198" t="s">
        <v>1321</v>
      </c>
      <c r="B97" s="193">
        <v>73653</v>
      </c>
      <c r="C97" s="164" t="s">
        <v>570</v>
      </c>
    </row>
    <row r="98" spans="1:3" ht="15.75" customHeight="1">
      <c r="A98" s="198" t="s">
        <v>1322</v>
      </c>
      <c r="B98" s="193">
        <v>78152</v>
      </c>
      <c r="C98" s="164" t="s">
        <v>570</v>
      </c>
    </row>
    <row r="99" spans="1:3" ht="15.75" customHeight="1">
      <c r="A99" s="198" t="s">
        <v>1323</v>
      </c>
      <c r="B99" s="193">
        <v>74561</v>
      </c>
      <c r="C99" s="164" t="s">
        <v>570</v>
      </c>
    </row>
    <row r="100" spans="1:3" ht="15.75" customHeight="1">
      <c r="A100" s="198" t="s">
        <v>1324</v>
      </c>
      <c r="B100" s="193">
        <v>77920</v>
      </c>
      <c r="C100" s="164" t="s">
        <v>570</v>
      </c>
    </row>
    <row r="101" spans="1:3" ht="15.75" customHeight="1">
      <c r="A101" s="198" t="s">
        <v>1325</v>
      </c>
      <c r="B101" s="193">
        <v>74332</v>
      </c>
      <c r="C101" s="164" t="s">
        <v>570</v>
      </c>
    </row>
    <row r="102" spans="1:3" ht="15.75" customHeight="1">
      <c r="A102" s="198" t="s">
        <v>1326</v>
      </c>
      <c r="B102" s="193">
        <v>71583</v>
      </c>
      <c r="C102" s="164" t="s">
        <v>570</v>
      </c>
    </row>
    <row r="103" spans="1:3" ht="15.75" customHeight="1">
      <c r="A103" s="198" t="s">
        <v>1327</v>
      </c>
      <c r="B103" s="193">
        <v>71822</v>
      </c>
      <c r="C103" s="164" t="s">
        <v>570</v>
      </c>
    </row>
    <row r="104" spans="1:3" ht="15.75" customHeight="1">
      <c r="A104" s="198" t="s">
        <v>1328</v>
      </c>
      <c r="B104" s="193">
        <v>76200</v>
      </c>
      <c r="C104" s="164" t="s">
        <v>570</v>
      </c>
    </row>
    <row r="105" spans="1:3" ht="15.75" customHeight="1">
      <c r="A105" s="199" t="s">
        <v>1329</v>
      </c>
      <c r="B105" s="194">
        <v>73046</v>
      </c>
      <c r="C105" s="164" t="s">
        <v>579</v>
      </c>
    </row>
    <row r="106" spans="1:3" ht="15.75" customHeight="1">
      <c r="A106" s="199" t="s">
        <v>1336</v>
      </c>
      <c r="B106" s="194">
        <v>75056</v>
      </c>
      <c r="C106" s="164" t="s">
        <v>579</v>
      </c>
    </row>
    <row r="107" spans="1:3" ht="15.75" customHeight="1">
      <c r="A107" s="199" t="s">
        <v>1337</v>
      </c>
      <c r="B107" s="194">
        <v>72004</v>
      </c>
      <c r="C107" s="164" t="s">
        <v>579</v>
      </c>
    </row>
    <row r="108" spans="1:3" ht="15.75" customHeight="1">
      <c r="A108" s="199" t="s">
        <v>1339</v>
      </c>
      <c r="B108" s="194">
        <v>77623</v>
      </c>
      <c r="C108" s="164" t="s">
        <v>579</v>
      </c>
    </row>
    <row r="109" spans="1:3" ht="15.75" customHeight="1">
      <c r="A109" s="199" t="s">
        <v>1341</v>
      </c>
      <c r="B109" s="194">
        <v>72341</v>
      </c>
      <c r="C109" s="164" t="s">
        <v>579</v>
      </c>
    </row>
    <row r="110" spans="1:3" ht="15.75" customHeight="1">
      <c r="A110" s="199" t="s">
        <v>1342</v>
      </c>
      <c r="B110" s="194">
        <v>72272</v>
      </c>
      <c r="C110" s="164" t="s">
        <v>579</v>
      </c>
    </row>
    <row r="111" spans="1:3" ht="15.75" customHeight="1">
      <c r="A111" s="199" t="s">
        <v>1343</v>
      </c>
      <c r="B111" s="194">
        <v>75812</v>
      </c>
      <c r="C111" s="164" t="s">
        <v>579</v>
      </c>
    </row>
    <row r="112" spans="1:3" ht="15.75" customHeight="1">
      <c r="A112" s="199" t="s">
        <v>1344</v>
      </c>
      <c r="B112" s="194">
        <v>73463</v>
      </c>
      <c r="C112" s="164" t="s">
        <v>579</v>
      </c>
    </row>
    <row r="113" spans="1:3" ht="15.75" customHeight="1">
      <c r="A113" s="199" t="s">
        <v>1346</v>
      </c>
      <c r="B113" s="194">
        <v>76685</v>
      </c>
      <c r="C113" s="164" t="s">
        <v>579</v>
      </c>
    </row>
    <row r="114" spans="1:3" ht="15.75" customHeight="1">
      <c r="A114" s="199" t="s">
        <v>1347</v>
      </c>
      <c r="B114" s="194">
        <v>75579</v>
      </c>
      <c r="C114" s="164" t="s">
        <v>579</v>
      </c>
    </row>
    <row r="115" spans="1:3" ht="15.75" customHeight="1">
      <c r="A115" s="199" t="s">
        <v>1348</v>
      </c>
      <c r="B115" s="194">
        <v>71105</v>
      </c>
      <c r="C115" s="164" t="s">
        <v>579</v>
      </c>
    </row>
    <row r="116" spans="1:3" ht="15.75" customHeight="1">
      <c r="A116" s="199" t="s">
        <v>1349</v>
      </c>
      <c r="B116" s="194">
        <v>73943</v>
      </c>
      <c r="C116" s="164" t="s">
        <v>579</v>
      </c>
    </row>
    <row r="117" spans="1:3" ht="15.75" customHeight="1">
      <c r="A117" s="199" t="s">
        <v>1350</v>
      </c>
      <c r="B117" s="194">
        <v>76733</v>
      </c>
      <c r="C117" s="164" t="s">
        <v>579</v>
      </c>
    </row>
    <row r="118" spans="1:3" ht="15.75" customHeight="1">
      <c r="A118" s="199" t="s">
        <v>1351</v>
      </c>
      <c r="B118" s="194">
        <v>72473</v>
      </c>
      <c r="C118" s="164" t="s">
        <v>579</v>
      </c>
    </row>
    <row r="119" spans="1:3" ht="15.75" customHeight="1">
      <c r="A119" s="199" t="s">
        <v>1352</v>
      </c>
      <c r="B119" s="194">
        <v>71080</v>
      </c>
      <c r="C119" s="164" t="s">
        <v>579</v>
      </c>
    </row>
    <row r="120" spans="1:3" ht="15.75" customHeight="1">
      <c r="A120" s="199" t="s">
        <v>1353</v>
      </c>
      <c r="B120" s="194">
        <v>73863</v>
      </c>
      <c r="C120" s="164" t="s">
        <v>579</v>
      </c>
    </row>
    <row r="121" spans="1:3" ht="15.75" customHeight="1">
      <c r="A121" s="199" t="s">
        <v>1354</v>
      </c>
      <c r="B121" s="194">
        <v>73744</v>
      </c>
      <c r="C121" s="164" t="s">
        <v>579</v>
      </c>
    </row>
    <row r="122" spans="1:3" ht="15.75" customHeight="1">
      <c r="A122" s="199" t="s">
        <v>1355</v>
      </c>
      <c r="B122" s="194">
        <v>71087</v>
      </c>
      <c r="C122" s="164" t="s">
        <v>579</v>
      </c>
    </row>
    <row r="123" spans="1:3" ht="15.75" customHeight="1">
      <c r="A123" s="199" t="s">
        <v>1356</v>
      </c>
      <c r="B123" s="194">
        <v>78146</v>
      </c>
      <c r="C123" s="164" t="s">
        <v>579</v>
      </c>
    </row>
    <row r="124" spans="1:3" ht="15.75" customHeight="1">
      <c r="A124" s="199" t="s">
        <v>1357</v>
      </c>
      <c r="B124" s="194">
        <v>72514</v>
      </c>
      <c r="C124" s="164" t="s">
        <v>579</v>
      </c>
    </row>
    <row r="125" spans="1:3" ht="15.75" customHeight="1">
      <c r="A125" s="199" t="s">
        <v>1359</v>
      </c>
      <c r="B125" s="194">
        <v>77628</v>
      </c>
      <c r="C125" s="164" t="s">
        <v>579</v>
      </c>
    </row>
    <row r="126" spans="1:3" ht="15.75" customHeight="1">
      <c r="A126" s="199" t="s">
        <v>1360</v>
      </c>
      <c r="B126" s="194">
        <v>75302</v>
      </c>
      <c r="C126" s="164" t="s">
        <v>579</v>
      </c>
    </row>
    <row r="127" spans="1:3" ht="15.75" customHeight="1">
      <c r="A127" s="199" t="s">
        <v>1361</v>
      </c>
      <c r="B127" s="194">
        <v>77063</v>
      </c>
      <c r="C127" s="164" t="s">
        <v>579</v>
      </c>
    </row>
    <row r="128" spans="1:3" ht="15.75" customHeight="1">
      <c r="A128" s="199" t="s">
        <v>1362</v>
      </c>
      <c r="B128" s="194">
        <v>72678</v>
      </c>
      <c r="C128" s="164" t="s">
        <v>579</v>
      </c>
    </row>
    <row r="129" spans="1:3" ht="15.75" customHeight="1">
      <c r="A129" s="199" t="s">
        <v>174</v>
      </c>
      <c r="B129" s="194">
        <v>73847</v>
      </c>
      <c r="C129" s="164" t="s">
        <v>579</v>
      </c>
    </row>
    <row r="130" spans="1:3" ht="15.75" customHeight="1">
      <c r="A130" s="199" t="s">
        <v>1365</v>
      </c>
      <c r="B130" s="194">
        <v>77715</v>
      </c>
      <c r="C130" s="164" t="s">
        <v>579</v>
      </c>
    </row>
    <row r="131" spans="1:3" ht="15.75" customHeight="1">
      <c r="A131" s="199" t="s">
        <v>1366</v>
      </c>
      <c r="B131" s="194">
        <v>72517</v>
      </c>
      <c r="C131" s="164" t="s">
        <v>579</v>
      </c>
    </row>
    <row r="132" spans="1:3" ht="15.75" customHeight="1">
      <c r="A132" s="199" t="s">
        <v>1367</v>
      </c>
      <c r="B132" s="194">
        <v>76793</v>
      </c>
      <c r="C132" s="164" t="s">
        <v>579</v>
      </c>
    </row>
    <row r="133" spans="1:3" ht="15.75" customHeight="1">
      <c r="A133" s="199" t="s">
        <v>1368</v>
      </c>
      <c r="B133" s="194">
        <v>75824</v>
      </c>
      <c r="C133" s="164" t="s">
        <v>579</v>
      </c>
    </row>
    <row r="134" spans="1:3" ht="15.75" customHeight="1">
      <c r="A134" s="199" t="s">
        <v>1369</v>
      </c>
      <c r="B134" s="194">
        <v>77725</v>
      </c>
      <c r="C134" s="164" t="s">
        <v>579</v>
      </c>
    </row>
    <row r="135" spans="1:3" ht="15.75" customHeight="1">
      <c r="A135" s="199" t="s">
        <v>1370</v>
      </c>
      <c r="B135" s="194">
        <v>75774</v>
      </c>
      <c r="C135" s="164" t="s">
        <v>579</v>
      </c>
    </row>
    <row r="136" spans="1:3" ht="15.75" customHeight="1">
      <c r="A136" s="199" t="s">
        <v>1372</v>
      </c>
      <c r="B136" s="194">
        <v>77308</v>
      </c>
      <c r="C136" s="164" t="s">
        <v>579</v>
      </c>
    </row>
    <row r="137" spans="1:3" ht="15.75" customHeight="1">
      <c r="A137" s="199" t="s">
        <v>1373</v>
      </c>
      <c r="B137" s="194">
        <v>78246</v>
      </c>
      <c r="C137" s="164" t="s">
        <v>579</v>
      </c>
    </row>
    <row r="138" spans="1:3" ht="15.75" customHeight="1">
      <c r="A138" s="199" t="s">
        <v>1374</v>
      </c>
      <c r="B138" s="194">
        <v>78097</v>
      </c>
      <c r="C138" s="164" t="s">
        <v>579</v>
      </c>
    </row>
    <row r="139" spans="1:3" ht="15.75" customHeight="1">
      <c r="A139" s="199" t="s">
        <v>1375</v>
      </c>
      <c r="B139" s="194">
        <v>78403</v>
      </c>
      <c r="C139" s="164" t="s">
        <v>579</v>
      </c>
    </row>
    <row r="140" spans="1:3" ht="15.75" customHeight="1">
      <c r="A140" s="199" t="s">
        <v>1377</v>
      </c>
      <c r="B140" s="194">
        <v>77188</v>
      </c>
      <c r="C140" s="164" t="s">
        <v>579</v>
      </c>
    </row>
    <row r="141" spans="1:3" ht="15.75" customHeight="1">
      <c r="A141" s="199" t="s">
        <v>1379</v>
      </c>
      <c r="B141" s="194">
        <v>78064</v>
      </c>
      <c r="C141" s="164" t="s">
        <v>579</v>
      </c>
    </row>
    <row r="142" spans="1:3" ht="15.75" customHeight="1">
      <c r="A142" s="199" t="s">
        <v>1380</v>
      </c>
      <c r="B142" s="194">
        <v>75582</v>
      </c>
      <c r="C142" s="164" t="s">
        <v>579</v>
      </c>
    </row>
    <row r="143" spans="1:3" ht="15.75" customHeight="1">
      <c r="A143" s="199" t="s">
        <v>1381</v>
      </c>
      <c r="B143" s="194">
        <v>76374</v>
      </c>
      <c r="C143" s="164" t="s">
        <v>579</v>
      </c>
    </row>
    <row r="144" spans="1:3" ht="15.75" customHeight="1">
      <c r="A144" s="199" t="s">
        <v>1382</v>
      </c>
      <c r="B144" s="194">
        <v>78212</v>
      </c>
      <c r="C144" s="164" t="s">
        <v>579</v>
      </c>
    </row>
    <row r="145" spans="1:3" ht="15.75" customHeight="1">
      <c r="A145" s="199" t="s">
        <v>1383</v>
      </c>
      <c r="B145" s="194">
        <v>72875</v>
      </c>
      <c r="C145" s="164" t="s">
        <v>579</v>
      </c>
    </row>
    <row r="146" spans="1:3" ht="15.75" customHeight="1">
      <c r="A146" s="199" t="s">
        <v>1385</v>
      </c>
      <c r="B146" s="194">
        <v>73470</v>
      </c>
      <c r="C146" s="164" t="s">
        <v>579</v>
      </c>
    </row>
    <row r="147" spans="1:3" ht="15.75" customHeight="1">
      <c r="A147" s="199" t="s">
        <v>1387</v>
      </c>
      <c r="B147" s="194">
        <v>76454</v>
      </c>
      <c r="C147" s="164" t="s">
        <v>579</v>
      </c>
    </row>
    <row r="148" spans="1:3" ht="15.75" customHeight="1">
      <c r="A148" s="199" t="s">
        <v>1388</v>
      </c>
      <c r="B148" s="194">
        <v>71624</v>
      </c>
      <c r="C148" s="164" t="s">
        <v>579</v>
      </c>
    </row>
    <row r="149" spans="1:3" ht="15.75" customHeight="1">
      <c r="A149" s="199" t="s">
        <v>1389</v>
      </c>
      <c r="B149" s="194">
        <v>77995</v>
      </c>
      <c r="C149" s="164" t="s">
        <v>579</v>
      </c>
    </row>
    <row r="150" spans="1:3" ht="15.75" customHeight="1">
      <c r="A150" s="199" t="s">
        <v>1390</v>
      </c>
      <c r="B150" s="194">
        <v>72781</v>
      </c>
      <c r="C150" s="164" t="s">
        <v>579</v>
      </c>
    </row>
    <row r="151" spans="1:3" ht="15.75" customHeight="1">
      <c r="A151" s="199" t="s">
        <v>1391</v>
      </c>
      <c r="B151" s="194">
        <v>74379</v>
      </c>
      <c r="C151" s="164" t="s">
        <v>579</v>
      </c>
    </row>
    <row r="152" spans="1:3" ht="15.75" customHeight="1">
      <c r="A152" s="199" t="s">
        <v>1392</v>
      </c>
      <c r="B152" s="194">
        <v>77160</v>
      </c>
      <c r="C152" s="164" t="s">
        <v>579</v>
      </c>
    </row>
    <row r="153" spans="1:3" ht="15.75" customHeight="1">
      <c r="A153" s="199" t="s">
        <v>1393</v>
      </c>
      <c r="B153" s="194">
        <v>77544</v>
      </c>
      <c r="C153" s="164" t="s">
        <v>579</v>
      </c>
    </row>
    <row r="154" spans="1:3" ht="15.75" customHeight="1">
      <c r="A154" s="199" t="s">
        <v>1394</v>
      </c>
      <c r="B154" s="194">
        <v>78277</v>
      </c>
      <c r="C154" s="164" t="s">
        <v>579</v>
      </c>
    </row>
    <row r="155" spans="1:3" ht="15.75" customHeight="1">
      <c r="A155" s="199" t="s">
        <v>1395</v>
      </c>
      <c r="B155" s="194">
        <v>78073</v>
      </c>
      <c r="C155" s="164" t="s">
        <v>579</v>
      </c>
    </row>
    <row r="156" spans="1:3" ht="15.75" customHeight="1">
      <c r="A156" s="199" t="s">
        <v>1396</v>
      </c>
      <c r="B156" s="194">
        <v>74740</v>
      </c>
      <c r="C156" s="164" t="s">
        <v>579</v>
      </c>
    </row>
    <row r="157" spans="1:3" ht="15.75" customHeight="1">
      <c r="A157" s="199" t="s">
        <v>1397</v>
      </c>
      <c r="B157" s="194">
        <v>77329</v>
      </c>
      <c r="C157" s="164" t="s">
        <v>579</v>
      </c>
    </row>
    <row r="158" spans="1:3" ht="15.75" customHeight="1">
      <c r="A158" s="198" t="s">
        <v>1399</v>
      </c>
      <c r="B158" s="194">
        <v>71331</v>
      </c>
      <c r="C158" s="164" t="s">
        <v>579</v>
      </c>
    </row>
    <row r="159" spans="1:3" ht="15.75" customHeight="1">
      <c r="A159" s="199" t="s">
        <v>1400</v>
      </c>
      <c r="B159" s="194">
        <v>75449</v>
      </c>
      <c r="C159" s="164" t="s">
        <v>579</v>
      </c>
    </row>
    <row r="160" spans="1:3" ht="15.75" customHeight="1">
      <c r="A160" s="199" t="s">
        <v>1401</v>
      </c>
      <c r="B160" s="194">
        <v>78143</v>
      </c>
      <c r="C160" s="164" t="s">
        <v>579</v>
      </c>
    </row>
    <row r="161" spans="1:3" ht="15.75" customHeight="1">
      <c r="A161" s="199" t="s">
        <v>1402</v>
      </c>
      <c r="B161" s="194">
        <v>77554</v>
      </c>
      <c r="C161" s="164" t="s">
        <v>579</v>
      </c>
    </row>
    <row r="162" spans="1:3" ht="15.75" customHeight="1">
      <c r="A162" s="199" t="s">
        <v>1403</v>
      </c>
      <c r="B162" s="194">
        <v>72663</v>
      </c>
      <c r="C162" s="164" t="s">
        <v>579</v>
      </c>
    </row>
    <row r="163" spans="1:3" ht="15.75" customHeight="1">
      <c r="A163" s="199" t="s">
        <v>1404</v>
      </c>
      <c r="B163" s="194">
        <v>73858</v>
      </c>
      <c r="C163" s="164" t="s">
        <v>579</v>
      </c>
    </row>
    <row r="164" spans="1:3" ht="15.75" customHeight="1">
      <c r="A164" s="199" t="s">
        <v>1405</v>
      </c>
      <c r="B164" s="194">
        <v>71051</v>
      </c>
      <c r="C164" s="164" t="s">
        <v>579</v>
      </c>
    </row>
    <row r="165" spans="1:3" ht="15.75" customHeight="1">
      <c r="A165" s="199" t="s">
        <v>1406</v>
      </c>
      <c r="B165" s="194">
        <v>73484</v>
      </c>
      <c r="C165" s="164" t="s">
        <v>579</v>
      </c>
    </row>
    <row r="166" spans="1:3" ht="15.75" customHeight="1">
      <c r="A166" s="199" t="s">
        <v>1407</v>
      </c>
      <c r="B166" s="194">
        <v>78247</v>
      </c>
      <c r="C166" s="164" t="s">
        <v>579</v>
      </c>
    </row>
    <row r="167" spans="1:3" ht="15.75" customHeight="1">
      <c r="A167" s="199" t="s">
        <v>1408</v>
      </c>
      <c r="B167" s="194">
        <v>71280</v>
      </c>
      <c r="C167" s="164" t="s">
        <v>579</v>
      </c>
    </row>
    <row r="168" spans="1:3" ht="15.75" customHeight="1">
      <c r="A168" s="199" t="s">
        <v>1409</v>
      </c>
      <c r="B168" s="194">
        <v>72359</v>
      </c>
      <c r="C168" s="164" t="s">
        <v>579</v>
      </c>
    </row>
    <row r="169" spans="1:3" ht="15.75" customHeight="1">
      <c r="A169" s="199" t="s">
        <v>1411</v>
      </c>
      <c r="B169" s="194">
        <v>78428</v>
      </c>
      <c r="C169" s="164" t="s">
        <v>579</v>
      </c>
    </row>
    <row r="170" spans="1:3" ht="15.75" customHeight="1">
      <c r="A170" s="199" t="s">
        <v>1413</v>
      </c>
      <c r="B170" s="194">
        <v>77035</v>
      </c>
      <c r="C170" s="164" t="s">
        <v>579</v>
      </c>
    </row>
    <row r="171" spans="1:3" ht="15.75" customHeight="1">
      <c r="A171" s="199" t="s">
        <v>1414</v>
      </c>
      <c r="B171" s="194">
        <v>78285</v>
      </c>
      <c r="C171" s="164" t="s">
        <v>579</v>
      </c>
    </row>
    <row r="172" spans="1:3" ht="15.75" customHeight="1">
      <c r="A172" s="199" t="s">
        <v>1415</v>
      </c>
      <c r="B172" s="194">
        <v>78107</v>
      </c>
      <c r="C172" s="164" t="s">
        <v>579</v>
      </c>
    </row>
    <row r="173" spans="1:3" ht="15.75" customHeight="1">
      <c r="A173" s="198" t="s">
        <v>1417</v>
      </c>
      <c r="B173" s="193">
        <v>77026</v>
      </c>
      <c r="C173" s="164" t="s">
        <v>606</v>
      </c>
    </row>
    <row r="174" spans="1:3" ht="15.75" customHeight="1">
      <c r="A174" s="198" t="s">
        <v>1419</v>
      </c>
      <c r="B174" s="193">
        <v>78205</v>
      </c>
      <c r="C174" s="164" t="s">
        <v>606</v>
      </c>
    </row>
    <row r="175" spans="1:3" ht="15.75" customHeight="1">
      <c r="A175" s="198" t="s">
        <v>1420</v>
      </c>
      <c r="B175" s="193">
        <v>71135</v>
      </c>
      <c r="C175" s="164" t="s">
        <v>606</v>
      </c>
    </row>
    <row r="176" spans="1:3" ht="15.75" customHeight="1">
      <c r="A176" s="198" t="s">
        <v>1421</v>
      </c>
      <c r="B176" s="193">
        <v>76791</v>
      </c>
      <c r="C176" s="164" t="s">
        <v>606</v>
      </c>
    </row>
    <row r="177" spans="1:3" ht="15.75" customHeight="1">
      <c r="A177" s="198" t="s">
        <v>1422</v>
      </c>
      <c r="B177" s="193">
        <v>78241</v>
      </c>
      <c r="C177" s="164" t="s">
        <v>606</v>
      </c>
    </row>
    <row r="178" spans="1:3" ht="15.75" customHeight="1">
      <c r="A178" s="198" t="s">
        <v>1424</v>
      </c>
      <c r="B178" s="193">
        <v>77002</v>
      </c>
      <c r="C178" s="164" t="s">
        <v>606</v>
      </c>
    </row>
    <row r="179" spans="1:3" ht="15.75" customHeight="1">
      <c r="A179" s="198" t="s">
        <v>1426</v>
      </c>
      <c r="B179" s="193">
        <v>74929</v>
      </c>
      <c r="C179" s="164" t="s">
        <v>606</v>
      </c>
    </row>
    <row r="180" spans="1:3" ht="15.75" customHeight="1">
      <c r="A180" s="198" t="s">
        <v>1427</v>
      </c>
      <c r="B180" s="193">
        <v>75965</v>
      </c>
      <c r="C180" s="164" t="s">
        <v>606</v>
      </c>
    </row>
    <row r="181" spans="1:3" ht="15.75" customHeight="1">
      <c r="A181" s="198" t="s">
        <v>1428</v>
      </c>
      <c r="B181" s="193">
        <v>77215</v>
      </c>
      <c r="C181" s="164" t="s">
        <v>606</v>
      </c>
    </row>
    <row r="182" spans="1:3" ht="15.75" customHeight="1">
      <c r="A182" s="198" t="s">
        <v>1429</v>
      </c>
      <c r="B182" s="193">
        <v>77181</v>
      </c>
      <c r="C182" s="164" t="s">
        <v>606</v>
      </c>
    </row>
    <row r="183" spans="1:3" ht="15.75" customHeight="1">
      <c r="A183" s="198" t="s">
        <v>1431</v>
      </c>
      <c r="B183" s="193">
        <v>75771</v>
      </c>
      <c r="C183" s="164" t="s">
        <v>606</v>
      </c>
    </row>
    <row r="184" spans="1:3" ht="15.75" customHeight="1">
      <c r="A184" s="198" t="s">
        <v>1433</v>
      </c>
      <c r="B184" s="193">
        <v>74770</v>
      </c>
      <c r="C184" s="164" t="s">
        <v>606</v>
      </c>
    </row>
    <row r="185" spans="1:3" ht="15.75" customHeight="1">
      <c r="A185" s="198" t="s">
        <v>1434</v>
      </c>
      <c r="B185" s="193">
        <v>76979</v>
      </c>
      <c r="C185" s="164" t="s">
        <v>606</v>
      </c>
    </row>
    <row r="186" spans="1:3" ht="15.75" customHeight="1">
      <c r="A186" s="198" t="s">
        <v>1435</v>
      </c>
      <c r="B186" s="193">
        <v>73457</v>
      </c>
      <c r="C186" s="164" t="s">
        <v>606</v>
      </c>
    </row>
    <row r="187" spans="1:3" ht="15.75" customHeight="1">
      <c r="A187" s="198" t="s">
        <v>1436</v>
      </c>
      <c r="B187" s="193">
        <v>72409</v>
      </c>
      <c r="C187" s="164" t="s">
        <v>606</v>
      </c>
    </row>
    <row r="188" spans="1:3" ht="15.75" customHeight="1">
      <c r="A188" s="198" t="s">
        <v>1437</v>
      </c>
      <c r="B188" s="193">
        <v>71031</v>
      </c>
      <c r="C188" s="164" t="s">
        <v>606</v>
      </c>
    </row>
    <row r="189" spans="1:3" ht="15.75" customHeight="1">
      <c r="A189" s="198" t="s">
        <v>1438</v>
      </c>
      <c r="B189" s="193">
        <v>74985</v>
      </c>
      <c r="C189" s="164" t="s">
        <v>606</v>
      </c>
    </row>
    <row r="190" spans="1:3" ht="15.75" customHeight="1">
      <c r="A190" s="198" t="s">
        <v>1439</v>
      </c>
      <c r="B190" s="193">
        <v>76427</v>
      </c>
      <c r="C190" s="164" t="s">
        <v>606</v>
      </c>
    </row>
    <row r="191" spans="1:3" ht="15.75" customHeight="1">
      <c r="A191" s="198" t="s">
        <v>1440</v>
      </c>
      <c r="B191" s="193">
        <v>74154</v>
      </c>
      <c r="C191" s="164" t="s">
        <v>606</v>
      </c>
    </row>
    <row r="192" spans="1:3" ht="15.75" customHeight="1">
      <c r="A192" s="198" t="s">
        <v>1441</v>
      </c>
      <c r="B192" s="193">
        <v>72951</v>
      </c>
      <c r="C192" s="164" t="s">
        <v>606</v>
      </c>
    </row>
    <row r="193" spans="1:3" ht="15.75" customHeight="1">
      <c r="A193" s="198" t="s">
        <v>1442</v>
      </c>
      <c r="B193" s="193">
        <v>71143</v>
      </c>
      <c r="C193" s="164" t="s">
        <v>606</v>
      </c>
    </row>
    <row r="194" spans="1:3" ht="15.75" customHeight="1">
      <c r="A194" s="198" t="s">
        <v>1443</v>
      </c>
      <c r="B194" s="193">
        <v>75818</v>
      </c>
      <c r="C194" s="164" t="s">
        <v>606</v>
      </c>
    </row>
    <row r="195" spans="1:3" ht="15.75" customHeight="1">
      <c r="A195" s="198" t="s">
        <v>1444</v>
      </c>
      <c r="B195" s="193">
        <v>71232</v>
      </c>
      <c r="C195" s="164" t="s">
        <v>606</v>
      </c>
    </row>
    <row r="196" spans="1:3" ht="15.75" customHeight="1">
      <c r="A196" s="198" t="s">
        <v>1445</v>
      </c>
      <c r="B196" s="193">
        <v>74618</v>
      </c>
      <c r="C196" s="164" t="s">
        <v>606</v>
      </c>
    </row>
    <row r="197" spans="1:3" ht="15.75" customHeight="1">
      <c r="A197" s="198" t="s">
        <v>1446</v>
      </c>
      <c r="B197" s="193">
        <v>74961</v>
      </c>
      <c r="C197" s="164" t="s">
        <v>606</v>
      </c>
    </row>
    <row r="198" spans="1:3" ht="14">
      <c r="A198" s="196" t="s">
        <v>1447</v>
      </c>
      <c r="B198" s="192">
        <v>73077</v>
      </c>
      <c r="C198" s="164" t="s">
        <v>567</v>
      </c>
    </row>
    <row r="199" spans="1:3" ht="14">
      <c r="A199" s="196" t="s">
        <v>1449</v>
      </c>
      <c r="B199" s="192">
        <v>77647</v>
      </c>
      <c r="C199" s="164" t="s">
        <v>567</v>
      </c>
    </row>
    <row r="200" spans="1:3" ht="14">
      <c r="A200" s="196" t="s">
        <v>1451</v>
      </c>
      <c r="B200" s="192">
        <v>76869</v>
      </c>
      <c r="C200" s="164" t="s">
        <v>567</v>
      </c>
    </row>
    <row r="201" spans="1:3" ht="14">
      <c r="A201" s="196" t="s">
        <v>1452</v>
      </c>
      <c r="B201" s="192">
        <v>74264</v>
      </c>
      <c r="C201" s="164" t="s">
        <v>567</v>
      </c>
    </row>
    <row r="202" spans="1:3" ht="14">
      <c r="A202" s="196" t="s">
        <v>1453</v>
      </c>
      <c r="B202" s="192">
        <v>76062</v>
      </c>
      <c r="C202" s="164" t="s">
        <v>567</v>
      </c>
    </row>
    <row r="203" spans="1:3" ht="14">
      <c r="A203" s="196" t="s">
        <v>1454</v>
      </c>
      <c r="B203" s="192">
        <v>72003</v>
      </c>
      <c r="C203" s="164" t="s">
        <v>567</v>
      </c>
    </row>
    <row r="204" spans="1:3" ht="14">
      <c r="A204" s="196" t="s">
        <v>1455</v>
      </c>
      <c r="B204" s="192">
        <v>72816</v>
      </c>
      <c r="C204" s="164" t="s">
        <v>567</v>
      </c>
    </row>
    <row r="205" spans="1:3" ht="14">
      <c r="A205" s="196" t="s">
        <v>1456</v>
      </c>
      <c r="B205" s="192">
        <v>72003</v>
      </c>
      <c r="C205" s="164" t="s">
        <v>567</v>
      </c>
    </row>
    <row r="206" spans="1:3" ht="14">
      <c r="A206" s="196" t="s">
        <v>1457</v>
      </c>
      <c r="B206" s="192">
        <v>73480</v>
      </c>
      <c r="C206" s="164" t="s">
        <v>567</v>
      </c>
    </row>
    <row r="207" spans="1:3" ht="14">
      <c r="A207" s="196" t="s">
        <v>1458</v>
      </c>
      <c r="B207" s="192">
        <v>72993</v>
      </c>
      <c r="C207" s="164" t="s">
        <v>567</v>
      </c>
    </row>
    <row r="208" spans="1:3" ht="14">
      <c r="A208" s="196" t="s">
        <v>1460</v>
      </c>
      <c r="B208" s="192">
        <v>73610</v>
      </c>
      <c r="C208" s="164" t="s">
        <v>567</v>
      </c>
    </row>
    <row r="209" spans="1:3" ht="14">
      <c r="A209" s="196" t="s">
        <v>1462</v>
      </c>
      <c r="B209" s="192">
        <v>77798</v>
      </c>
      <c r="C209" s="164" t="s">
        <v>567</v>
      </c>
    </row>
    <row r="210" spans="1:3" ht="14">
      <c r="A210" s="196" t="s">
        <v>1463</v>
      </c>
      <c r="B210" s="192">
        <v>77290</v>
      </c>
      <c r="C210" s="164" t="s">
        <v>567</v>
      </c>
    </row>
    <row r="211" spans="1:3" ht="14">
      <c r="A211" s="196" t="s">
        <v>1464</v>
      </c>
      <c r="B211" s="192">
        <v>75569</v>
      </c>
      <c r="C211" s="164" t="s">
        <v>567</v>
      </c>
    </row>
    <row r="212" spans="1:3" ht="14">
      <c r="A212" s="196" t="s">
        <v>1465</v>
      </c>
      <c r="B212" s="192">
        <v>71594</v>
      </c>
      <c r="C212" s="164" t="s">
        <v>567</v>
      </c>
    </row>
    <row r="213" spans="1:3" ht="14">
      <c r="A213" s="196" t="s">
        <v>1466</v>
      </c>
      <c r="B213" s="192">
        <v>76825</v>
      </c>
      <c r="C213" s="164" t="s">
        <v>567</v>
      </c>
    </row>
    <row r="214" spans="1:3" ht="14">
      <c r="A214" s="196" t="s">
        <v>1467</v>
      </c>
      <c r="B214" s="192">
        <v>78287</v>
      </c>
      <c r="C214" s="164" t="s">
        <v>567</v>
      </c>
    </row>
    <row r="215" spans="1:3" ht="14">
      <c r="A215" s="196" t="s">
        <v>1468</v>
      </c>
      <c r="B215" s="192">
        <v>73723</v>
      </c>
      <c r="C215" s="164" t="s">
        <v>567</v>
      </c>
    </row>
    <row r="216" spans="1:3" ht="14">
      <c r="A216" s="196" t="s">
        <v>1469</v>
      </c>
      <c r="B216" s="192">
        <v>71287</v>
      </c>
      <c r="C216" s="164" t="s">
        <v>567</v>
      </c>
    </row>
    <row r="217" spans="1:3" ht="14">
      <c r="A217" s="196" t="s">
        <v>1470</v>
      </c>
      <c r="B217" s="192">
        <v>76041</v>
      </c>
      <c r="C217" s="164" t="s">
        <v>567</v>
      </c>
    </row>
    <row r="218" spans="1:3" ht="14">
      <c r="A218" s="196" t="s">
        <v>1471</v>
      </c>
      <c r="B218" s="192">
        <v>72293</v>
      </c>
      <c r="C218" s="164" t="s">
        <v>567</v>
      </c>
    </row>
    <row r="219" spans="1:3" ht="14">
      <c r="A219" s="196" t="s">
        <v>1474</v>
      </c>
      <c r="B219" s="192">
        <v>73599</v>
      </c>
      <c r="C219" s="164" t="s">
        <v>567</v>
      </c>
    </row>
    <row r="220" spans="1:3" ht="14">
      <c r="A220" s="196" t="s">
        <v>1475</v>
      </c>
      <c r="B220" s="192">
        <v>78407</v>
      </c>
      <c r="C220" s="164" t="s">
        <v>567</v>
      </c>
    </row>
    <row r="221" spans="1:3" ht="14">
      <c r="A221" s="196" t="s">
        <v>1476</v>
      </c>
      <c r="B221" s="192">
        <v>72031</v>
      </c>
      <c r="C221" s="164" t="s">
        <v>567</v>
      </c>
    </row>
    <row r="222" spans="1:3" ht="14">
      <c r="A222" s="196" t="s">
        <v>1477</v>
      </c>
      <c r="B222" s="192">
        <v>72193</v>
      </c>
      <c r="C222" s="164" t="s">
        <v>567</v>
      </c>
    </row>
    <row r="223" spans="1:3" ht="14">
      <c r="A223" s="196" t="s">
        <v>1478</v>
      </c>
      <c r="B223" s="192">
        <v>71942</v>
      </c>
      <c r="C223" s="164" t="s">
        <v>567</v>
      </c>
    </row>
    <row r="224" spans="1:3" ht="14">
      <c r="A224" s="196" t="s">
        <v>1479</v>
      </c>
      <c r="B224" s="192">
        <v>77051</v>
      </c>
      <c r="C224" s="164" t="s">
        <v>567</v>
      </c>
    </row>
    <row r="225" spans="1:3" ht="14">
      <c r="A225" s="196" t="s">
        <v>1480</v>
      </c>
      <c r="B225" s="192">
        <v>77916</v>
      </c>
      <c r="C225" s="164" t="s">
        <v>567</v>
      </c>
    </row>
    <row r="226" spans="1:3" ht="14">
      <c r="A226" s="196" t="s">
        <v>1481</v>
      </c>
      <c r="B226" s="192">
        <v>74361</v>
      </c>
      <c r="C226" s="164" t="s">
        <v>567</v>
      </c>
    </row>
    <row r="227" spans="1:3" ht="14">
      <c r="A227" s="196" t="s">
        <v>1482</v>
      </c>
      <c r="B227" s="192">
        <v>73070</v>
      </c>
      <c r="C227" s="164" t="s">
        <v>567</v>
      </c>
    </row>
    <row r="228" spans="1:3" ht="14">
      <c r="A228" s="196" t="s">
        <v>1483</v>
      </c>
      <c r="B228" s="192">
        <v>75713</v>
      </c>
      <c r="C228" s="164" t="s">
        <v>567</v>
      </c>
    </row>
    <row r="229" spans="1:3" ht="14">
      <c r="A229" s="196" t="s">
        <v>1484</v>
      </c>
      <c r="B229" s="192">
        <v>77665</v>
      </c>
      <c r="C229" s="164" t="s">
        <v>567</v>
      </c>
    </row>
    <row r="230" spans="1:3" ht="14">
      <c r="A230" s="196" t="s">
        <v>1485</v>
      </c>
      <c r="B230" s="192">
        <v>76261</v>
      </c>
      <c r="C230" s="164" t="s">
        <v>567</v>
      </c>
    </row>
    <row r="231" spans="1:3" ht="14">
      <c r="A231" s="196" t="s">
        <v>1486</v>
      </c>
      <c r="B231" s="192">
        <v>73950</v>
      </c>
      <c r="C231" s="164" t="s">
        <v>567</v>
      </c>
    </row>
    <row r="232" spans="1:3" ht="14">
      <c r="A232" s="196" t="s">
        <v>1487</v>
      </c>
      <c r="B232" s="192">
        <v>72751</v>
      </c>
      <c r="C232" s="164" t="s">
        <v>567</v>
      </c>
    </row>
    <row r="233" spans="1:3" ht="14">
      <c r="A233" s="196" t="s">
        <v>1488</v>
      </c>
      <c r="B233" s="192">
        <v>71857</v>
      </c>
      <c r="C233" s="164" t="s">
        <v>567</v>
      </c>
    </row>
    <row r="234" spans="1:3" ht="14">
      <c r="A234" s="196" t="s">
        <v>1489</v>
      </c>
      <c r="B234" s="192">
        <v>76173</v>
      </c>
      <c r="C234" s="164" t="s">
        <v>567</v>
      </c>
    </row>
    <row r="235" spans="1:3" ht="14">
      <c r="A235" s="196" t="s">
        <v>1490</v>
      </c>
      <c r="B235" s="192">
        <v>74227</v>
      </c>
      <c r="C235" s="164" t="s">
        <v>567</v>
      </c>
    </row>
    <row r="236" spans="1:3" ht="14">
      <c r="A236" s="196" t="s">
        <v>1491</v>
      </c>
      <c r="B236" s="192">
        <v>74616</v>
      </c>
      <c r="C236" s="164" t="s">
        <v>567</v>
      </c>
    </row>
    <row r="237" spans="1:3" ht="14">
      <c r="A237" s="196" t="s">
        <v>1492</v>
      </c>
      <c r="B237" s="192">
        <v>74907</v>
      </c>
      <c r="C237" s="164" t="s">
        <v>567</v>
      </c>
    </row>
    <row r="238" spans="1:3" ht="14">
      <c r="A238" s="196" t="s">
        <v>1493</v>
      </c>
      <c r="B238" s="192">
        <v>71284</v>
      </c>
      <c r="C238" s="164" t="s">
        <v>567</v>
      </c>
    </row>
    <row r="239" spans="1:3" ht="14">
      <c r="A239" s="196" t="s">
        <v>1494</v>
      </c>
      <c r="B239" s="192">
        <v>73825</v>
      </c>
      <c r="C239" s="164" t="s">
        <v>567</v>
      </c>
    </row>
    <row r="240" spans="1:3" ht="14">
      <c r="A240" s="196" t="s">
        <v>1496</v>
      </c>
      <c r="B240" s="192">
        <v>73788</v>
      </c>
      <c r="C240" s="164" t="s">
        <v>567</v>
      </c>
    </row>
    <row r="241" spans="1:3" ht="14">
      <c r="A241" s="196" t="s">
        <v>1498</v>
      </c>
      <c r="B241" s="192">
        <v>72284</v>
      </c>
      <c r="C241" s="164" t="s">
        <v>567</v>
      </c>
    </row>
    <row r="242" spans="1:3" ht="14">
      <c r="A242" s="196" t="s">
        <v>1499</v>
      </c>
      <c r="B242" s="192">
        <v>77324</v>
      </c>
      <c r="C242" s="164" t="s">
        <v>567</v>
      </c>
    </row>
    <row r="243" spans="1:3" ht="14">
      <c r="A243" s="196" t="s">
        <v>1500</v>
      </c>
      <c r="B243" s="192">
        <v>77122</v>
      </c>
      <c r="C243" s="164" t="s">
        <v>567</v>
      </c>
    </row>
    <row r="244" spans="1:3" ht="14">
      <c r="A244" s="196" t="s">
        <v>1501</v>
      </c>
      <c r="B244" s="192">
        <v>73781</v>
      </c>
      <c r="C244" s="164" t="s">
        <v>567</v>
      </c>
    </row>
    <row r="245" spans="1:3" ht="14">
      <c r="A245" s="196" t="s">
        <v>1503</v>
      </c>
      <c r="B245" s="192">
        <v>74991</v>
      </c>
      <c r="C245" s="164" t="s">
        <v>567</v>
      </c>
    </row>
    <row r="246" spans="1:3" ht="14">
      <c r="A246" s="196" t="s">
        <v>1505</v>
      </c>
      <c r="B246" s="192">
        <v>74161</v>
      </c>
      <c r="C246" s="164" t="s">
        <v>567</v>
      </c>
    </row>
    <row r="247" spans="1:3" ht="14">
      <c r="A247" s="196" t="s">
        <v>1506</v>
      </c>
      <c r="B247" s="192">
        <v>76378</v>
      </c>
      <c r="C247" s="164" t="s">
        <v>567</v>
      </c>
    </row>
    <row r="248" spans="1:3" ht="14">
      <c r="A248" s="196" t="s">
        <v>1507</v>
      </c>
      <c r="B248" s="192">
        <v>78502</v>
      </c>
      <c r="C248" s="164" t="s">
        <v>567</v>
      </c>
    </row>
    <row r="249" spans="1:3" ht="14">
      <c r="A249" s="196" t="s">
        <v>1508</v>
      </c>
      <c r="B249" s="192">
        <v>75828</v>
      </c>
      <c r="C249" s="164" t="s">
        <v>567</v>
      </c>
    </row>
    <row r="250" spans="1:3" ht="14">
      <c r="A250" s="196" t="s">
        <v>1509</v>
      </c>
      <c r="B250" s="192">
        <v>72060</v>
      </c>
      <c r="C250" s="164" t="s">
        <v>567</v>
      </c>
    </row>
    <row r="251" spans="1:3" ht="14">
      <c r="A251" s="196" t="s">
        <v>1510</v>
      </c>
      <c r="B251" s="192">
        <v>74885</v>
      </c>
      <c r="C251" s="164" t="s">
        <v>567</v>
      </c>
    </row>
    <row r="252" spans="1:3" ht="14">
      <c r="A252" s="196" t="s">
        <v>1511</v>
      </c>
      <c r="B252" s="192">
        <v>75516</v>
      </c>
      <c r="C252" s="164" t="s">
        <v>567</v>
      </c>
    </row>
    <row r="253" spans="1:3" ht="14">
      <c r="A253" s="196" t="s">
        <v>1512</v>
      </c>
      <c r="B253" s="192">
        <v>71841</v>
      </c>
      <c r="C253" s="164" t="s">
        <v>567</v>
      </c>
    </row>
    <row r="254" spans="1:3" ht="14">
      <c r="A254" s="196" t="s">
        <v>1513</v>
      </c>
      <c r="B254" s="192">
        <v>76104</v>
      </c>
      <c r="C254" s="164" t="s">
        <v>567</v>
      </c>
    </row>
    <row r="255" spans="1:3" ht="14">
      <c r="A255" s="196" t="s">
        <v>1514</v>
      </c>
      <c r="B255" s="192">
        <v>76052</v>
      </c>
      <c r="C255" s="164" t="s">
        <v>567</v>
      </c>
    </row>
    <row r="256" spans="1:3" ht="14">
      <c r="A256" s="196" t="s">
        <v>1515</v>
      </c>
      <c r="B256" s="192">
        <v>76183</v>
      </c>
      <c r="C256" s="164" t="s">
        <v>567</v>
      </c>
    </row>
    <row r="257" spans="1:3" ht="14">
      <c r="A257" s="196" t="s">
        <v>1516</v>
      </c>
      <c r="B257" s="192">
        <v>76806</v>
      </c>
      <c r="C257" s="164" t="s">
        <v>567</v>
      </c>
    </row>
    <row r="258" spans="1:3" ht="14">
      <c r="A258" s="196" t="s">
        <v>1517</v>
      </c>
      <c r="B258" s="192">
        <v>72496</v>
      </c>
      <c r="C258" s="164" t="s">
        <v>567</v>
      </c>
    </row>
    <row r="259" spans="1:3" ht="14">
      <c r="A259" s="196" t="s">
        <v>1518</v>
      </c>
      <c r="B259" s="192">
        <v>78253</v>
      </c>
      <c r="C259" s="164" t="s">
        <v>567</v>
      </c>
    </row>
    <row r="260" spans="1:3" ht="14">
      <c r="A260" s="196" t="s">
        <v>1519</v>
      </c>
      <c r="B260" s="192">
        <v>71897</v>
      </c>
      <c r="C260" s="164" t="s">
        <v>567</v>
      </c>
    </row>
    <row r="261" spans="1:3" ht="14">
      <c r="A261" s="196" t="s">
        <v>1521</v>
      </c>
      <c r="B261" s="192">
        <v>72371</v>
      </c>
      <c r="C261" s="164" t="s">
        <v>567</v>
      </c>
    </row>
    <row r="262" spans="1:3" ht="14">
      <c r="A262" s="196" t="s">
        <v>1522</v>
      </c>
      <c r="B262" s="192">
        <v>75381</v>
      </c>
      <c r="C262" s="164" t="s">
        <v>567</v>
      </c>
    </row>
    <row r="263" spans="1:3" ht="14">
      <c r="A263" s="196" t="s">
        <v>1523</v>
      </c>
      <c r="B263" s="192">
        <v>72733</v>
      </c>
      <c r="C263" s="164" t="s">
        <v>567</v>
      </c>
    </row>
    <row r="264" spans="1:3" ht="14">
      <c r="A264" s="196" t="s">
        <v>1524</v>
      </c>
      <c r="B264" s="192">
        <v>72316</v>
      </c>
      <c r="C264" s="164" t="s">
        <v>567</v>
      </c>
    </row>
    <row r="265" spans="1:3" ht="14">
      <c r="A265" s="196" t="s">
        <v>1525</v>
      </c>
      <c r="B265" s="192">
        <v>75919</v>
      </c>
      <c r="C265" s="164" t="s">
        <v>567</v>
      </c>
    </row>
    <row r="266" spans="1:3" ht="15.75" customHeight="1">
      <c r="A266" s="198" t="s">
        <v>1526</v>
      </c>
      <c r="B266" s="193">
        <v>72654</v>
      </c>
      <c r="C266" s="164" t="s">
        <v>554</v>
      </c>
    </row>
    <row r="267" spans="1:3" ht="15.75" customHeight="1">
      <c r="A267" s="198" t="s">
        <v>1527</v>
      </c>
      <c r="B267" s="193">
        <v>74715</v>
      </c>
      <c r="C267" s="164" t="s">
        <v>554</v>
      </c>
    </row>
    <row r="268" spans="1:3" ht="15.75" customHeight="1">
      <c r="A268" s="198" t="s">
        <v>1528</v>
      </c>
      <c r="B268" s="193">
        <v>74331</v>
      </c>
      <c r="C268" s="164" t="s">
        <v>554</v>
      </c>
    </row>
    <row r="269" spans="1:3" ht="15.75" customHeight="1">
      <c r="A269" s="198" t="s">
        <v>1529</v>
      </c>
      <c r="B269" s="193">
        <v>71303</v>
      </c>
      <c r="C269" s="164" t="s">
        <v>554</v>
      </c>
    </row>
    <row r="270" spans="1:3" ht="15.75" customHeight="1">
      <c r="A270" s="198" t="s">
        <v>1530</v>
      </c>
      <c r="B270" s="193">
        <v>77715</v>
      </c>
      <c r="C270" s="164" t="s">
        <v>554</v>
      </c>
    </row>
    <row r="271" spans="1:3" ht="15.75" customHeight="1">
      <c r="A271" s="198" t="s">
        <v>1532</v>
      </c>
      <c r="B271" s="193">
        <v>78250</v>
      </c>
      <c r="C271" s="164" t="s">
        <v>554</v>
      </c>
    </row>
    <row r="272" spans="1:3" ht="15.75" customHeight="1">
      <c r="A272" s="198" t="s">
        <v>1533</v>
      </c>
      <c r="B272" s="193">
        <v>78026</v>
      </c>
      <c r="C272" s="164" t="s">
        <v>554</v>
      </c>
    </row>
    <row r="273" spans="1:3" ht="15.75" customHeight="1">
      <c r="A273" s="198" t="s">
        <v>1534</v>
      </c>
      <c r="B273" s="193">
        <v>73984</v>
      </c>
      <c r="C273" s="164" t="s">
        <v>554</v>
      </c>
    </row>
    <row r="274" spans="1:3" ht="15.75" customHeight="1">
      <c r="A274" s="198" t="s">
        <v>1535</v>
      </c>
      <c r="B274" s="193">
        <v>75872</v>
      </c>
      <c r="C274" s="164" t="s">
        <v>554</v>
      </c>
    </row>
    <row r="275" spans="1:3" ht="15.75" customHeight="1">
      <c r="A275" s="198" t="s">
        <v>1536</v>
      </c>
      <c r="B275" s="193">
        <v>78189</v>
      </c>
      <c r="C275" s="164" t="s">
        <v>554</v>
      </c>
    </row>
    <row r="276" spans="1:3" ht="15.75" customHeight="1">
      <c r="A276" s="198" t="s">
        <v>1537</v>
      </c>
      <c r="B276" s="193">
        <v>76917</v>
      </c>
      <c r="C276" s="164" t="s">
        <v>554</v>
      </c>
    </row>
    <row r="277" spans="1:3" ht="15.75" customHeight="1">
      <c r="A277" s="198" t="s">
        <v>1538</v>
      </c>
      <c r="B277" s="193">
        <v>76167</v>
      </c>
      <c r="C277" s="164" t="s">
        <v>554</v>
      </c>
    </row>
    <row r="278" spans="1:3" ht="15.75" customHeight="1">
      <c r="A278" s="198" t="s">
        <v>1539</v>
      </c>
      <c r="B278" s="193">
        <v>71527</v>
      </c>
      <c r="C278" s="164" t="s">
        <v>554</v>
      </c>
    </row>
    <row r="279" spans="1:3" ht="15.75" customHeight="1">
      <c r="A279" s="198" t="s">
        <v>1540</v>
      </c>
      <c r="B279" s="193">
        <v>74596</v>
      </c>
      <c r="C279" s="164" t="s">
        <v>554</v>
      </c>
    </row>
    <row r="280" spans="1:3" ht="15.75" customHeight="1">
      <c r="A280" s="198" t="s">
        <v>1542</v>
      </c>
      <c r="B280" s="193">
        <v>74307</v>
      </c>
      <c r="C280" s="164" t="s">
        <v>554</v>
      </c>
    </row>
    <row r="281" spans="1:3" ht="15.75" customHeight="1">
      <c r="A281" s="198" t="s">
        <v>1544</v>
      </c>
      <c r="B281" s="193">
        <v>73954</v>
      </c>
      <c r="C281" s="164" t="s">
        <v>554</v>
      </c>
    </row>
    <row r="282" spans="1:3" ht="15.75" customHeight="1">
      <c r="A282" s="198" t="s">
        <v>1545</v>
      </c>
      <c r="B282" s="193">
        <v>77089</v>
      </c>
      <c r="C282" s="164" t="s">
        <v>554</v>
      </c>
    </row>
    <row r="283" spans="1:3" ht="15.75" customHeight="1">
      <c r="A283" s="198" t="s">
        <v>1546</v>
      </c>
      <c r="B283" s="193">
        <v>75087</v>
      </c>
      <c r="C283" s="164" t="s">
        <v>554</v>
      </c>
    </row>
    <row r="284" spans="1:3" ht="15.75" customHeight="1">
      <c r="A284" s="198" t="s">
        <v>1547</v>
      </c>
      <c r="B284" s="193">
        <v>74325</v>
      </c>
      <c r="C284" s="164" t="s">
        <v>554</v>
      </c>
    </row>
    <row r="285" spans="1:3" ht="15.75" customHeight="1">
      <c r="A285" s="198" t="s">
        <v>1548</v>
      </c>
      <c r="B285" s="193">
        <v>72180</v>
      </c>
      <c r="C285" s="164" t="s">
        <v>554</v>
      </c>
    </row>
    <row r="286" spans="1:3" ht="15.75" customHeight="1">
      <c r="A286" s="198" t="s">
        <v>1550</v>
      </c>
      <c r="B286" s="193">
        <v>74735</v>
      </c>
      <c r="C286" s="164" t="s">
        <v>554</v>
      </c>
    </row>
    <row r="287" spans="1:3" ht="15.75" customHeight="1">
      <c r="A287" s="198" t="s">
        <v>1552</v>
      </c>
      <c r="B287" s="193">
        <v>72314</v>
      </c>
      <c r="C287" s="164" t="s">
        <v>554</v>
      </c>
    </row>
    <row r="288" spans="1:3" ht="15.75" customHeight="1">
      <c r="A288" s="198" t="s">
        <v>1553</v>
      </c>
      <c r="B288" s="193">
        <v>78201</v>
      </c>
      <c r="C288" s="164" t="s">
        <v>554</v>
      </c>
    </row>
    <row r="289" spans="1:3" ht="15.75" customHeight="1">
      <c r="A289" s="198" t="s">
        <v>1554</v>
      </c>
      <c r="B289" s="193">
        <v>77146</v>
      </c>
      <c r="C289" s="164" t="s">
        <v>554</v>
      </c>
    </row>
    <row r="290" spans="1:3" ht="15.75" customHeight="1">
      <c r="A290" s="198" t="s">
        <v>1555</v>
      </c>
      <c r="B290" s="193">
        <v>76908</v>
      </c>
      <c r="C290" s="164" t="s">
        <v>554</v>
      </c>
    </row>
    <row r="291" spans="1:3" ht="15.75" customHeight="1">
      <c r="A291" s="198" t="s">
        <v>1556</v>
      </c>
      <c r="B291" s="193">
        <v>71723</v>
      </c>
      <c r="C291" s="164" t="s">
        <v>554</v>
      </c>
    </row>
    <row r="292" spans="1:3" ht="15.75" customHeight="1">
      <c r="A292" s="198" t="s">
        <v>1557</v>
      </c>
      <c r="B292" s="193">
        <v>74670</v>
      </c>
      <c r="C292" s="164" t="s">
        <v>554</v>
      </c>
    </row>
    <row r="293" spans="1:3" ht="15.75" customHeight="1">
      <c r="A293" s="198" t="s">
        <v>1558</v>
      </c>
      <c r="B293" s="193">
        <v>77814</v>
      </c>
      <c r="C293" s="164" t="s">
        <v>554</v>
      </c>
    </row>
    <row r="294" spans="1:3" ht="15.75" customHeight="1">
      <c r="A294" s="198" t="s">
        <v>1559</v>
      </c>
      <c r="B294" s="193">
        <v>77417</v>
      </c>
      <c r="C294" s="164" t="s">
        <v>554</v>
      </c>
    </row>
    <row r="295" spans="1:3" ht="15.75" customHeight="1">
      <c r="A295" s="198" t="s">
        <v>1560</v>
      </c>
      <c r="B295" s="193">
        <v>73791</v>
      </c>
      <c r="C295" s="164" t="s">
        <v>554</v>
      </c>
    </row>
    <row r="296" spans="1:3" ht="15.75" customHeight="1">
      <c r="A296" s="198" t="s">
        <v>1561</v>
      </c>
      <c r="B296" s="193">
        <v>77933</v>
      </c>
      <c r="C296" s="164" t="s">
        <v>554</v>
      </c>
    </row>
    <row r="297" spans="1:3" ht="15.75" customHeight="1">
      <c r="A297" s="198" t="s">
        <v>1563</v>
      </c>
      <c r="B297" s="193">
        <v>77333</v>
      </c>
      <c r="C297" s="164" t="s">
        <v>554</v>
      </c>
    </row>
    <row r="298" spans="1:3" ht="15.75" customHeight="1">
      <c r="A298" s="198" t="s">
        <v>1564</v>
      </c>
      <c r="B298" s="193">
        <v>75283</v>
      </c>
      <c r="C298" s="164" t="s">
        <v>554</v>
      </c>
    </row>
    <row r="299" spans="1:3" ht="15.75" customHeight="1">
      <c r="A299" s="198" t="s">
        <v>1565</v>
      </c>
      <c r="B299" s="193">
        <v>72357</v>
      </c>
      <c r="C299" s="164" t="s">
        <v>554</v>
      </c>
    </row>
    <row r="300" spans="1:3" ht="15.75" customHeight="1">
      <c r="A300" s="198" t="s">
        <v>1567</v>
      </c>
      <c r="B300" s="193">
        <v>75208</v>
      </c>
      <c r="C300" s="164" t="s">
        <v>554</v>
      </c>
    </row>
    <row r="301" spans="1:3" ht="15.75" customHeight="1">
      <c r="A301" s="198" t="s">
        <v>1569</v>
      </c>
      <c r="B301" s="193">
        <v>74077</v>
      </c>
      <c r="C301" s="164" t="s">
        <v>554</v>
      </c>
    </row>
    <row r="302" spans="1:3" ht="15.75" customHeight="1">
      <c r="A302" s="198" t="s">
        <v>1570</v>
      </c>
      <c r="B302" s="193">
        <v>71672</v>
      </c>
      <c r="C302" s="164" t="s">
        <v>554</v>
      </c>
    </row>
    <row r="303" spans="1:3" ht="15.75" customHeight="1">
      <c r="A303" s="198" t="s">
        <v>1571</v>
      </c>
      <c r="B303" s="193">
        <v>77739</v>
      </c>
      <c r="C303" s="164" t="s">
        <v>554</v>
      </c>
    </row>
    <row r="304" spans="1:3" ht="15.75" customHeight="1">
      <c r="A304" s="198" t="s">
        <v>1572</v>
      </c>
      <c r="B304" s="193">
        <v>73653</v>
      </c>
      <c r="C304" s="164" t="s">
        <v>554</v>
      </c>
    </row>
    <row r="305" spans="1:3" ht="15.75" customHeight="1">
      <c r="A305" s="198" t="s">
        <v>1574</v>
      </c>
      <c r="B305" s="193">
        <v>74716</v>
      </c>
      <c r="C305" s="164" t="s">
        <v>554</v>
      </c>
    </row>
    <row r="306" spans="1:3" ht="15.75" customHeight="1">
      <c r="A306" s="198" t="s">
        <v>1575</v>
      </c>
      <c r="B306" s="193">
        <v>55973</v>
      </c>
      <c r="C306" s="164" t="s">
        <v>554</v>
      </c>
    </row>
    <row r="307" spans="1:3" ht="15.75" customHeight="1">
      <c r="A307" s="198" t="s">
        <v>1576</v>
      </c>
      <c r="B307" s="193">
        <v>49475</v>
      </c>
      <c r="C307" s="164" t="s">
        <v>554</v>
      </c>
    </row>
    <row r="308" spans="1:3" ht="15.75" customHeight="1">
      <c r="A308" s="198" t="s">
        <v>1577</v>
      </c>
      <c r="B308" s="193">
        <v>77696</v>
      </c>
      <c r="C308" s="164" t="s">
        <v>554</v>
      </c>
    </row>
    <row r="309" spans="1:3" ht="15.75" customHeight="1">
      <c r="A309" s="198" t="s">
        <v>1578</v>
      </c>
      <c r="B309" s="193">
        <v>71834</v>
      </c>
      <c r="C309" s="164" t="s">
        <v>554</v>
      </c>
    </row>
    <row r="310" spans="1:3" ht="15.75" customHeight="1">
      <c r="A310" s="198" t="s">
        <v>1580</v>
      </c>
      <c r="B310" s="193">
        <v>75323</v>
      </c>
      <c r="C310" s="164" t="s">
        <v>554</v>
      </c>
    </row>
    <row r="311" spans="1:3" ht="15.75" customHeight="1">
      <c r="A311" s="198" t="s">
        <v>1581</v>
      </c>
      <c r="B311" s="193">
        <v>75703</v>
      </c>
      <c r="C311" s="164" t="s">
        <v>554</v>
      </c>
    </row>
    <row r="312" spans="1:3" ht="15.75" customHeight="1">
      <c r="A312" s="198" t="s">
        <v>1582</v>
      </c>
      <c r="B312" s="193">
        <v>77031</v>
      </c>
      <c r="C312" s="164" t="s">
        <v>554</v>
      </c>
    </row>
    <row r="313" spans="1:3" ht="15.75" customHeight="1">
      <c r="A313" s="198" t="s">
        <v>1583</v>
      </c>
      <c r="B313" s="193">
        <v>78294</v>
      </c>
      <c r="C313" s="164" t="s">
        <v>554</v>
      </c>
    </row>
    <row r="314" spans="1:3" ht="15.75" customHeight="1">
      <c r="A314" s="198" t="s">
        <v>1584</v>
      </c>
      <c r="B314" s="193">
        <v>76858</v>
      </c>
      <c r="C314" s="164" t="s">
        <v>554</v>
      </c>
    </row>
    <row r="315" spans="1:3" ht="15.75" customHeight="1">
      <c r="A315" s="198" t="s">
        <v>1585</v>
      </c>
      <c r="B315" s="193">
        <v>72400</v>
      </c>
      <c r="C315" s="164" t="s">
        <v>554</v>
      </c>
    </row>
    <row r="316" spans="1:3" ht="15.75" customHeight="1">
      <c r="A316" s="198" t="s">
        <v>1586</v>
      </c>
      <c r="B316" s="193">
        <v>71844</v>
      </c>
      <c r="C316" s="164" t="s">
        <v>554</v>
      </c>
    </row>
    <row r="317" spans="1:3" ht="15.75" customHeight="1">
      <c r="A317" s="198" t="s">
        <v>1587</v>
      </c>
      <c r="B317" s="193">
        <v>71289</v>
      </c>
      <c r="C317" s="164" t="s">
        <v>554</v>
      </c>
    </row>
    <row r="318" spans="1:3" ht="15.75" customHeight="1">
      <c r="A318" s="198" t="s">
        <v>1588</v>
      </c>
      <c r="B318" s="193">
        <v>71737</v>
      </c>
      <c r="C318" s="164" t="s">
        <v>554</v>
      </c>
    </row>
    <row r="319" spans="1:3" ht="15.75" customHeight="1">
      <c r="A319" s="198" t="s">
        <v>1589</v>
      </c>
      <c r="B319" s="193">
        <v>71949</v>
      </c>
      <c r="C319" s="164" t="s">
        <v>554</v>
      </c>
    </row>
    <row r="320" spans="1:3" ht="15.75" customHeight="1">
      <c r="A320" s="198" t="s">
        <v>1591</v>
      </c>
      <c r="B320" s="193">
        <v>75864</v>
      </c>
      <c r="C320" s="164" t="s">
        <v>554</v>
      </c>
    </row>
    <row r="321" spans="1:3" ht="15.75" customHeight="1">
      <c r="A321" s="198" t="s">
        <v>1593</v>
      </c>
      <c r="B321" s="193">
        <v>78317</v>
      </c>
      <c r="C321" s="164" t="s">
        <v>554</v>
      </c>
    </row>
    <row r="322" spans="1:3" ht="15.75" customHeight="1">
      <c r="A322" s="198" t="s">
        <v>1594</v>
      </c>
      <c r="B322" s="193">
        <v>77269</v>
      </c>
      <c r="C322" s="164" t="s">
        <v>554</v>
      </c>
    </row>
    <row r="323" spans="1:3" ht="15.75" customHeight="1">
      <c r="A323" s="198" t="s">
        <v>1595</v>
      </c>
      <c r="B323" s="193">
        <v>74077</v>
      </c>
      <c r="C323" s="164" t="s">
        <v>554</v>
      </c>
    </row>
    <row r="324" spans="1:3" ht="15.75" customHeight="1">
      <c r="A324" s="198" t="s">
        <v>1596</v>
      </c>
      <c r="B324" s="193">
        <v>75389</v>
      </c>
      <c r="C324" s="164" t="s">
        <v>554</v>
      </c>
    </row>
    <row r="325" spans="1:3" ht="15.75" customHeight="1">
      <c r="A325" s="198" t="s">
        <v>1599</v>
      </c>
      <c r="B325" s="193">
        <v>73626</v>
      </c>
      <c r="C325" s="164" t="s">
        <v>554</v>
      </c>
    </row>
    <row r="326" spans="1:3" ht="15.75" customHeight="1">
      <c r="A326" s="198" t="s">
        <v>1600</v>
      </c>
      <c r="B326" s="193">
        <v>71155</v>
      </c>
      <c r="C326" s="164" t="s">
        <v>554</v>
      </c>
    </row>
    <row r="327" spans="1:3" ht="15.75" customHeight="1">
      <c r="A327" s="198" t="s">
        <v>1601</v>
      </c>
      <c r="B327" s="193">
        <v>71778</v>
      </c>
      <c r="C327" s="164" t="s">
        <v>554</v>
      </c>
    </row>
    <row r="328" spans="1:3" ht="15.75" customHeight="1">
      <c r="A328" s="198" t="s">
        <v>1603</v>
      </c>
      <c r="B328" s="193">
        <v>75317</v>
      </c>
      <c r="C328" s="164" t="s">
        <v>554</v>
      </c>
    </row>
    <row r="329" spans="1:3" ht="15.75" customHeight="1">
      <c r="A329" s="198" t="s">
        <v>1604</v>
      </c>
      <c r="B329" s="193">
        <v>71274</v>
      </c>
      <c r="C329" s="164" t="s">
        <v>554</v>
      </c>
    </row>
    <row r="330" spans="1:3" ht="15.75" customHeight="1">
      <c r="A330" s="198" t="s">
        <v>1605</v>
      </c>
      <c r="B330" s="193">
        <v>72561</v>
      </c>
      <c r="C330" s="164" t="s">
        <v>554</v>
      </c>
    </row>
    <row r="331" spans="1:3" ht="15.75" customHeight="1">
      <c r="A331" s="198" t="s">
        <v>1606</v>
      </c>
      <c r="B331" s="193">
        <v>75638</v>
      </c>
      <c r="C331" s="164" t="s">
        <v>554</v>
      </c>
    </row>
    <row r="332" spans="1:3" ht="15.75" customHeight="1">
      <c r="A332" s="198" t="s">
        <v>1607</v>
      </c>
      <c r="B332" s="193">
        <v>76668</v>
      </c>
      <c r="C332" s="164" t="s">
        <v>554</v>
      </c>
    </row>
    <row r="333" spans="1:3" ht="15.75" customHeight="1">
      <c r="A333" s="198" t="s">
        <v>1608</v>
      </c>
      <c r="B333" s="193">
        <v>74494</v>
      </c>
      <c r="C333" s="164" t="s">
        <v>554</v>
      </c>
    </row>
    <row r="334" spans="1:3" ht="15.75" customHeight="1">
      <c r="A334" s="198" t="s">
        <v>1609</v>
      </c>
      <c r="B334" s="193">
        <v>75474</v>
      </c>
      <c r="C334" s="164" t="s">
        <v>554</v>
      </c>
    </row>
    <row r="335" spans="1:3" ht="15.75" customHeight="1">
      <c r="A335" s="198" t="s">
        <v>1610</v>
      </c>
      <c r="B335" s="193">
        <v>72705</v>
      </c>
      <c r="C335" s="164" t="s">
        <v>554</v>
      </c>
    </row>
    <row r="336" spans="1:3" ht="15.75" customHeight="1">
      <c r="A336" s="198" t="s">
        <v>1611</v>
      </c>
      <c r="B336" s="193">
        <v>74418</v>
      </c>
      <c r="C336" s="164" t="s">
        <v>554</v>
      </c>
    </row>
    <row r="337" spans="1:3" ht="15.75" customHeight="1">
      <c r="A337" s="198" t="s">
        <v>1612</v>
      </c>
      <c r="B337" s="193">
        <v>74329</v>
      </c>
      <c r="C337" s="164" t="s">
        <v>554</v>
      </c>
    </row>
    <row r="338" spans="1:3" ht="15.75" customHeight="1">
      <c r="A338" s="198" t="s">
        <v>1613</v>
      </c>
      <c r="B338" s="193">
        <v>75481</v>
      </c>
      <c r="C338" s="164" t="s">
        <v>554</v>
      </c>
    </row>
    <row r="339" spans="1:3" ht="15.75" customHeight="1">
      <c r="A339" s="198" t="s">
        <v>1614</v>
      </c>
      <c r="B339" s="193">
        <v>74860</v>
      </c>
      <c r="C339" s="164" t="s">
        <v>554</v>
      </c>
    </row>
    <row r="340" spans="1:3" ht="15.75" customHeight="1">
      <c r="A340" s="198" t="s">
        <v>1615</v>
      </c>
      <c r="B340" s="193">
        <v>74555</v>
      </c>
      <c r="C340" s="164" t="s">
        <v>554</v>
      </c>
    </row>
    <row r="341" spans="1:3" ht="15.75" customHeight="1">
      <c r="A341" s="198" t="s">
        <v>1616</v>
      </c>
      <c r="B341" s="193">
        <v>76505</v>
      </c>
      <c r="C341" s="164" t="s">
        <v>554</v>
      </c>
    </row>
    <row r="342" spans="1:3" ht="15.75" customHeight="1">
      <c r="A342" s="198" t="s">
        <v>1617</v>
      </c>
      <c r="B342" s="193">
        <v>76083</v>
      </c>
      <c r="C342" s="164" t="s">
        <v>554</v>
      </c>
    </row>
    <row r="343" spans="1:3" ht="15.75" customHeight="1">
      <c r="A343" s="198" t="s">
        <v>1618</v>
      </c>
      <c r="B343" s="193">
        <v>72090</v>
      </c>
      <c r="C343" s="164" t="s">
        <v>554</v>
      </c>
    </row>
    <row r="344" spans="1:3" ht="15.75" customHeight="1">
      <c r="A344" s="198" t="s">
        <v>1620</v>
      </c>
      <c r="B344" s="193">
        <v>78455</v>
      </c>
      <c r="C344" s="164" t="s">
        <v>554</v>
      </c>
    </row>
    <row r="345" spans="1:3" ht="15.75" customHeight="1">
      <c r="A345" s="198" t="s">
        <v>1622</v>
      </c>
      <c r="B345" s="193">
        <v>72144</v>
      </c>
      <c r="C345" s="164" t="s">
        <v>554</v>
      </c>
    </row>
    <row r="346" spans="1:3" ht="15.75" customHeight="1">
      <c r="A346" s="198" t="s">
        <v>1623</v>
      </c>
      <c r="B346" s="193">
        <v>76905</v>
      </c>
      <c r="C346" s="164" t="s">
        <v>554</v>
      </c>
    </row>
    <row r="347" spans="1:3" ht="15.75" customHeight="1">
      <c r="A347" s="198" t="s">
        <v>1624</v>
      </c>
      <c r="B347" s="193">
        <v>74210</v>
      </c>
      <c r="C347" s="164" t="s">
        <v>554</v>
      </c>
    </row>
    <row r="348" spans="1:3" ht="15.75" customHeight="1">
      <c r="A348" s="198" t="s">
        <v>1625</v>
      </c>
      <c r="B348" s="193">
        <v>77998</v>
      </c>
      <c r="C348" s="164" t="s">
        <v>554</v>
      </c>
    </row>
    <row r="349" spans="1:3" ht="15.75" customHeight="1">
      <c r="A349" s="198" t="s">
        <v>1627</v>
      </c>
      <c r="B349" s="193">
        <v>73586</v>
      </c>
      <c r="C349" s="164" t="s">
        <v>593</v>
      </c>
    </row>
    <row r="350" spans="1:3" ht="15.75" customHeight="1">
      <c r="A350" s="198" t="s">
        <v>1629</v>
      </c>
      <c r="B350" s="193">
        <v>71465</v>
      </c>
      <c r="C350" s="164" t="s">
        <v>593</v>
      </c>
    </row>
    <row r="351" spans="1:3" ht="15.75" customHeight="1">
      <c r="A351" s="198" t="s">
        <v>1630</v>
      </c>
      <c r="B351" s="193">
        <v>72375</v>
      </c>
      <c r="C351" s="164" t="s">
        <v>593</v>
      </c>
    </row>
    <row r="352" spans="1:3" ht="15.75" customHeight="1">
      <c r="A352" s="198" t="s">
        <v>1631</v>
      </c>
      <c r="B352" s="193">
        <v>71748</v>
      </c>
      <c r="C352" s="164" t="s">
        <v>593</v>
      </c>
    </row>
    <row r="353" spans="1:3" ht="15.75" customHeight="1">
      <c r="A353" s="198" t="s">
        <v>1632</v>
      </c>
      <c r="B353" s="193">
        <v>77012</v>
      </c>
      <c r="C353" s="164" t="s">
        <v>593</v>
      </c>
    </row>
    <row r="354" spans="1:3" ht="15.75" customHeight="1">
      <c r="A354" s="198" t="s">
        <v>1633</v>
      </c>
      <c r="B354" s="193">
        <v>73223</v>
      </c>
      <c r="C354" s="164" t="s">
        <v>593</v>
      </c>
    </row>
    <row r="355" spans="1:3" ht="15.75" customHeight="1">
      <c r="A355" s="198" t="s">
        <v>1634</v>
      </c>
      <c r="B355" s="193">
        <v>76627</v>
      </c>
      <c r="C355" s="164" t="s">
        <v>593</v>
      </c>
    </row>
    <row r="356" spans="1:3" ht="15.75" customHeight="1">
      <c r="A356" s="198" t="s">
        <v>1635</v>
      </c>
      <c r="B356" s="193">
        <v>71869</v>
      </c>
      <c r="C356" s="164" t="s">
        <v>593</v>
      </c>
    </row>
    <row r="357" spans="1:3" ht="15.75" customHeight="1">
      <c r="A357" s="198" t="s">
        <v>1636</v>
      </c>
      <c r="B357" s="193">
        <v>78060</v>
      </c>
      <c r="C357" s="164" t="s">
        <v>593</v>
      </c>
    </row>
    <row r="358" spans="1:3" ht="15.75" customHeight="1">
      <c r="A358" s="198" t="s">
        <v>1637</v>
      </c>
      <c r="B358" s="193">
        <v>73639</v>
      </c>
      <c r="C358" s="164" t="s">
        <v>593</v>
      </c>
    </row>
    <row r="359" spans="1:3" ht="15.75" customHeight="1">
      <c r="A359" s="198" t="s">
        <v>1638</v>
      </c>
      <c r="B359" s="193">
        <v>71231</v>
      </c>
      <c r="C359" s="164" t="s">
        <v>593</v>
      </c>
    </row>
    <row r="360" spans="1:3" ht="15.75" customHeight="1">
      <c r="A360" s="198" t="s">
        <v>1639</v>
      </c>
      <c r="B360" s="193">
        <v>77222</v>
      </c>
      <c r="C360" s="164" t="s">
        <v>593</v>
      </c>
    </row>
    <row r="361" spans="1:3" ht="15.75" customHeight="1">
      <c r="A361" s="198" t="s">
        <v>1640</v>
      </c>
      <c r="B361" s="193">
        <v>78506</v>
      </c>
      <c r="C361" s="164" t="s">
        <v>593</v>
      </c>
    </row>
    <row r="362" spans="1:3" ht="15.75" customHeight="1">
      <c r="A362" s="198" t="s">
        <v>1641</v>
      </c>
      <c r="B362" s="193">
        <v>75543</v>
      </c>
      <c r="C362" s="164" t="s">
        <v>593</v>
      </c>
    </row>
    <row r="363" spans="1:3" ht="15.75" customHeight="1">
      <c r="A363" s="198" t="s">
        <v>1642</v>
      </c>
      <c r="B363" s="193">
        <v>73901</v>
      </c>
      <c r="C363" s="164" t="s">
        <v>593</v>
      </c>
    </row>
    <row r="364" spans="1:3" ht="15.75" customHeight="1">
      <c r="A364" s="198" t="s">
        <v>1643</v>
      </c>
      <c r="B364" s="193">
        <v>73355</v>
      </c>
      <c r="C364" s="164" t="s">
        <v>593</v>
      </c>
    </row>
    <row r="365" spans="1:3" ht="15.75" customHeight="1">
      <c r="A365" s="198" t="s">
        <v>1644</v>
      </c>
      <c r="B365" s="193">
        <v>76008</v>
      </c>
      <c r="C365" s="164" t="s">
        <v>593</v>
      </c>
    </row>
    <row r="366" spans="1:3" ht="15.75" customHeight="1">
      <c r="A366" s="198" t="s">
        <v>1645</v>
      </c>
      <c r="B366" s="193">
        <v>72184</v>
      </c>
      <c r="C366" s="164" t="s">
        <v>593</v>
      </c>
    </row>
    <row r="367" spans="1:3" ht="15.75" customHeight="1">
      <c r="A367" s="198" t="s">
        <v>1646</v>
      </c>
      <c r="B367" s="193">
        <v>75495</v>
      </c>
      <c r="C367" s="164" t="s">
        <v>593</v>
      </c>
    </row>
    <row r="368" spans="1:3" ht="15.75" customHeight="1">
      <c r="A368" s="198" t="s">
        <v>1647</v>
      </c>
      <c r="B368" s="193">
        <v>71648</v>
      </c>
      <c r="C368" s="164" t="s">
        <v>593</v>
      </c>
    </row>
    <row r="369" spans="1:3" ht="15.75" customHeight="1">
      <c r="A369" s="198" t="s">
        <v>1648</v>
      </c>
      <c r="B369" s="193">
        <v>74774</v>
      </c>
      <c r="C369" s="164" t="s">
        <v>593</v>
      </c>
    </row>
    <row r="370" spans="1:3" ht="15.75" customHeight="1">
      <c r="A370" s="198" t="s">
        <v>1649</v>
      </c>
      <c r="B370" s="193">
        <v>73384</v>
      </c>
      <c r="C370" s="164" t="s">
        <v>593</v>
      </c>
    </row>
    <row r="371" spans="1:3" ht="15.75" customHeight="1">
      <c r="A371" s="198" t="s">
        <v>1650</v>
      </c>
      <c r="B371" s="193">
        <v>77172</v>
      </c>
      <c r="C371" s="164" t="s">
        <v>593</v>
      </c>
    </row>
    <row r="372" spans="1:3" ht="15.75" customHeight="1">
      <c r="A372" s="198" t="s">
        <v>1651</v>
      </c>
      <c r="B372" s="193">
        <v>71099</v>
      </c>
      <c r="C372" s="164" t="s">
        <v>593</v>
      </c>
    </row>
    <row r="373" spans="1:3" ht="15.75" customHeight="1">
      <c r="A373" s="198" t="s">
        <v>1653</v>
      </c>
      <c r="B373" s="193">
        <v>73240</v>
      </c>
      <c r="C373" s="164" t="s">
        <v>593</v>
      </c>
    </row>
    <row r="374" spans="1:3" ht="15.75" customHeight="1">
      <c r="A374" s="198" t="s">
        <v>1654</v>
      </c>
      <c r="B374" s="193">
        <v>73006</v>
      </c>
      <c r="C374" s="164" t="s">
        <v>593</v>
      </c>
    </row>
    <row r="375" spans="1:3" ht="15.75" customHeight="1">
      <c r="A375" s="198" t="s">
        <v>1655</v>
      </c>
      <c r="B375" s="193">
        <v>75979</v>
      </c>
      <c r="C375" s="164" t="s">
        <v>593</v>
      </c>
    </row>
    <row r="376" spans="1:3" ht="15.75" customHeight="1">
      <c r="A376" s="198" t="s">
        <v>1656</v>
      </c>
      <c r="B376" s="193">
        <v>76254</v>
      </c>
      <c r="C376" s="164" t="s">
        <v>593</v>
      </c>
    </row>
    <row r="377" spans="1:3" ht="15.75" customHeight="1">
      <c r="A377" s="198" t="s">
        <v>1657</v>
      </c>
      <c r="B377" s="193">
        <v>73782</v>
      </c>
      <c r="C377" s="164" t="s">
        <v>593</v>
      </c>
    </row>
    <row r="378" spans="1:3" ht="15.75" customHeight="1">
      <c r="A378" s="198" t="s">
        <v>1658</v>
      </c>
      <c r="B378" s="193">
        <v>75751</v>
      </c>
      <c r="C378" s="164" t="s">
        <v>593</v>
      </c>
    </row>
    <row r="379" spans="1:3" ht="15.75" customHeight="1">
      <c r="A379" s="198" t="s">
        <v>1660</v>
      </c>
      <c r="B379" s="193">
        <v>78406</v>
      </c>
      <c r="C379" s="164" t="s">
        <v>593</v>
      </c>
    </row>
    <row r="380" spans="1:3" ht="15.75" customHeight="1">
      <c r="A380" s="198" t="s">
        <v>1662</v>
      </c>
      <c r="B380" s="193">
        <v>72375</v>
      </c>
      <c r="C380" s="164" t="s">
        <v>593</v>
      </c>
    </row>
    <row r="381" spans="1:3" ht="15.75" customHeight="1">
      <c r="A381" s="198" t="s">
        <v>1663</v>
      </c>
      <c r="B381" s="193">
        <v>73678</v>
      </c>
      <c r="C381" s="164" t="s">
        <v>593</v>
      </c>
    </row>
    <row r="382" spans="1:3" ht="15.75" customHeight="1">
      <c r="A382" s="198" t="s">
        <v>1664</v>
      </c>
      <c r="B382" s="193">
        <v>77247</v>
      </c>
      <c r="C382" s="164" t="s">
        <v>593</v>
      </c>
    </row>
    <row r="383" spans="1:3" ht="15.75" customHeight="1">
      <c r="A383" s="198" t="s">
        <v>1665</v>
      </c>
      <c r="B383" s="193">
        <v>72417</v>
      </c>
      <c r="C383" s="164" t="s">
        <v>593</v>
      </c>
    </row>
    <row r="384" spans="1:3" ht="15.75" customHeight="1">
      <c r="A384" s="198" t="s">
        <v>1666</v>
      </c>
      <c r="B384" s="193">
        <v>74789</v>
      </c>
      <c r="C384" s="164" t="s">
        <v>593</v>
      </c>
    </row>
    <row r="385" spans="1:3" ht="15.75" customHeight="1">
      <c r="A385" s="198" t="s">
        <v>1668</v>
      </c>
      <c r="B385" s="193">
        <v>71138</v>
      </c>
      <c r="C385" s="164" t="s">
        <v>593</v>
      </c>
    </row>
    <row r="386" spans="1:3" ht="15.75" customHeight="1">
      <c r="A386" s="198" t="s">
        <v>1669</v>
      </c>
      <c r="B386" s="193">
        <v>72332</v>
      </c>
      <c r="C386" s="164" t="s">
        <v>593</v>
      </c>
    </row>
    <row r="387" spans="1:3" ht="15.75" customHeight="1">
      <c r="A387" s="198" t="s">
        <v>1670</v>
      </c>
      <c r="B387" s="193">
        <v>73971</v>
      </c>
      <c r="C387" s="164" t="s">
        <v>593</v>
      </c>
    </row>
    <row r="388" spans="1:3" ht="15.75" customHeight="1">
      <c r="A388" s="198" t="s">
        <v>1671</v>
      </c>
      <c r="B388" s="193">
        <v>71107</v>
      </c>
      <c r="C388" s="164" t="s">
        <v>593</v>
      </c>
    </row>
    <row r="389" spans="1:3" ht="15.75" customHeight="1">
      <c r="A389" s="198" t="s">
        <v>1672</v>
      </c>
      <c r="B389" s="193">
        <v>78187</v>
      </c>
      <c r="C389" s="164" t="s">
        <v>593</v>
      </c>
    </row>
    <row r="390" spans="1:3" ht="15.75" customHeight="1">
      <c r="A390" s="198" t="s">
        <v>1673</v>
      </c>
      <c r="B390" s="193">
        <v>72645</v>
      </c>
      <c r="C390" s="164" t="s">
        <v>593</v>
      </c>
    </row>
    <row r="391" spans="1:3" ht="15.75" customHeight="1">
      <c r="A391" s="198" t="s">
        <v>1674</v>
      </c>
      <c r="B391" s="193">
        <v>72939</v>
      </c>
      <c r="C391" s="164" t="s">
        <v>593</v>
      </c>
    </row>
    <row r="392" spans="1:3" ht="15.75" customHeight="1">
      <c r="A392" s="198" t="s">
        <v>1675</v>
      </c>
      <c r="B392" s="193">
        <v>75818</v>
      </c>
      <c r="C392" s="164" t="s">
        <v>593</v>
      </c>
    </row>
    <row r="393" spans="1:3" ht="15.75" customHeight="1">
      <c r="A393" s="198" t="s">
        <v>1676</v>
      </c>
      <c r="B393" s="193">
        <v>71459</v>
      </c>
      <c r="C393" s="164" t="s">
        <v>593</v>
      </c>
    </row>
    <row r="394" spans="1:3" ht="15.75" customHeight="1">
      <c r="A394" s="198" t="s">
        <v>1677</v>
      </c>
      <c r="B394" s="193">
        <v>72989</v>
      </c>
      <c r="C394" s="164" t="s">
        <v>593</v>
      </c>
    </row>
    <row r="395" spans="1:3" ht="15.75" customHeight="1">
      <c r="A395" s="198" t="s">
        <v>1678</v>
      </c>
      <c r="B395" s="193">
        <v>73775</v>
      </c>
      <c r="C395" s="164" t="s">
        <v>593</v>
      </c>
    </row>
    <row r="396" spans="1:3" ht="15.75" customHeight="1">
      <c r="A396" s="198" t="s">
        <v>1679</v>
      </c>
      <c r="B396" s="193">
        <v>72679</v>
      </c>
      <c r="C396" s="164" t="s">
        <v>593</v>
      </c>
    </row>
    <row r="397" spans="1:3" ht="15.75" customHeight="1">
      <c r="A397" s="198" t="s">
        <v>1680</v>
      </c>
      <c r="B397" s="193">
        <v>71669</v>
      </c>
      <c r="C397" s="164" t="s">
        <v>593</v>
      </c>
    </row>
    <row r="398" spans="1:3" ht="15.75" customHeight="1">
      <c r="A398" s="198" t="s">
        <v>1681</v>
      </c>
      <c r="B398" s="193">
        <v>72286</v>
      </c>
      <c r="C398" s="164" t="s">
        <v>593</v>
      </c>
    </row>
    <row r="399" spans="1:3" ht="15.75" customHeight="1">
      <c r="A399" s="198" t="s">
        <v>1683</v>
      </c>
      <c r="B399" s="193">
        <v>78042</v>
      </c>
      <c r="C399" s="164" t="s">
        <v>593</v>
      </c>
    </row>
    <row r="400" spans="1:3" ht="15.75" customHeight="1">
      <c r="A400" s="198" t="s">
        <v>1685</v>
      </c>
      <c r="B400" s="193">
        <v>75333</v>
      </c>
      <c r="C400" s="164" t="s">
        <v>593</v>
      </c>
    </row>
    <row r="401" spans="1:3" ht="15.75" customHeight="1">
      <c r="A401" s="198" t="s">
        <v>1686</v>
      </c>
      <c r="B401" s="193">
        <v>76351</v>
      </c>
      <c r="C401" s="164" t="s">
        <v>593</v>
      </c>
    </row>
    <row r="402" spans="1:3" ht="15.75" customHeight="1">
      <c r="A402" s="198" t="s">
        <v>1687</v>
      </c>
      <c r="B402" s="193">
        <v>76572</v>
      </c>
      <c r="C402" s="164" t="s">
        <v>564</v>
      </c>
    </row>
    <row r="403" spans="1:3" ht="15.75" customHeight="1">
      <c r="A403" s="198" t="s">
        <v>1688</v>
      </c>
      <c r="B403" s="193">
        <v>72083</v>
      </c>
      <c r="C403" s="164" t="s">
        <v>564</v>
      </c>
    </row>
    <row r="404" spans="1:3" ht="15.75" customHeight="1">
      <c r="A404" s="198" t="s">
        <v>1689</v>
      </c>
      <c r="B404" s="193">
        <v>76801</v>
      </c>
      <c r="C404" s="164" t="s">
        <v>564</v>
      </c>
    </row>
    <row r="405" spans="1:3" ht="15.75" customHeight="1">
      <c r="A405" s="198" t="s">
        <v>1690</v>
      </c>
      <c r="B405" s="193">
        <v>77920</v>
      </c>
      <c r="C405" s="164" t="s">
        <v>564</v>
      </c>
    </row>
    <row r="406" spans="1:3" ht="15.75" customHeight="1">
      <c r="A406" s="198" t="s">
        <v>1691</v>
      </c>
      <c r="B406" s="193">
        <v>74594</v>
      </c>
      <c r="C406" s="164" t="s">
        <v>564</v>
      </c>
    </row>
    <row r="407" spans="1:3" ht="15.75" customHeight="1">
      <c r="A407" s="198" t="s">
        <v>1692</v>
      </c>
      <c r="B407" s="193">
        <v>71165</v>
      </c>
      <c r="C407" s="164" t="s">
        <v>564</v>
      </c>
    </row>
    <row r="408" spans="1:3" ht="15.75" customHeight="1">
      <c r="A408" s="198" t="s">
        <v>1693</v>
      </c>
      <c r="B408" s="193">
        <v>74276</v>
      </c>
      <c r="C408" s="164" t="s">
        <v>564</v>
      </c>
    </row>
    <row r="409" spans="1:3" ht="15.75" customHeight="1">
      <c r="A409" s="198" t="s">
        <v>1694</v>
      </c>
      <c r="B409" s="193">
        <v>74447</v>
      </c>
      <c r="C409" s="164" t="s">
        <v>564</v>
      </c>
    </row>
    <row r="410" spans="1:3" ht="15.75" customHeight="1">
      <c r="A410" s="198" t="s">
        <v>1695</v>
      </c>
      <c r="B410" s="193">
        <v>71365</v>
      </c>
      <c r="C410" s="164" t="s">
        <v>564</v>
      </c>
    </row>
    <row r="411" spans="1:3" ht="15.75" customHeight="1">
      <c r="A411" s="198" t="s">
        <v>1696</v>
      </c>
      <c r="B411" s="193">
        <v>73850</v>
      </c>
      <c r="C411" s="164" t="s">
        <v>564</v>
      </c>
    </row>
    <row r="412" spans="1:3" ht="15.75" customHeight="1">
      <c r="A412" s="198" t="s">
        <v>1697</v>
      </c>
      <c r="B412" s="193">
        <v>77216</v>
      </c>
      <c r="C412" s="164" t="s">
        <v>564</v>
      </c>
    </row>
    <row r="413" spans="1:3" ht="15.75" customHeight="1">
      <c r="A413" s="198" t="s">
        <v>1698</v>
      </c>
      <c r="B413" s="193">
        <v>72542</v>
      </c>
      <c r="C413" s="164" t="s">
        <v>564</v>
      </c>
    </row>
    <row r="414" spans="1:3" ht="15.75" customHeight="1">
      <c r="A414" s="198" t="s">
        <v>1699</v>
      </c>
      <c r="B414" s="193">
        <v>73470</v>
      </c>
      <c r="C414" s="164" t="s">
        <v>564</v>
      </c>
    </row>
    <row r="415" spans="1:3" ht="15.75" customHeight="1">
      <c r="A415" s="198" t="s">
        <v>1700</v>
      </c>
      <c r="B415" s="193">
        <v>73304</v>
      </c>
      <c r="C415" s="164" t="s">
        <v>564</v>
      </c>
    </row>
    <row r="416" spans="1:3" ht="15.75" customHeight="1">
      <c r="A416" s="198" t="s">
        <v>1701</v>
      </c>
      <c r="B416" s="193">
        <v>77745</v>
      </c>
      <c r="C416" s="164" t="s">
        <v>564</v>
      </c>
    </row>
    <row r="417" spans="1:3" ht="15.75" customHeight="1">
      <c r="A417" s="198" t="s">
        <v>1702</v>
      </c>
      <c r="B417" s="193">
        <v>77275</v>
      </c>
      <c r="C417" s="164" t="s">
        <v>564</v>
      </c>
    </row>
    <row r="418" spans="1:3" ht="15.75" customHeight="1">
      <c r="A418" s="198" t="s">
        <v>1703</v>
      </c>
      <c r="B418" s="193">
        <v>76902</v>
      </c>
      <c r="C418" s="164" t="s">
        <v>564</v>
      </c>
    </row>
    <row r="419" spans="1:3" ht="15.75" customHeight="1">
      <c r="A419" s="198" t="s">
        <v>1704</v>
      </c>
      <c r="B419" s="193">
        <v>75255</v>
      </c>
      <c r="C419" s="164" t="s">
        <v>564</v>
      </c>
    </row>
    <row r="420" spans="1:3" ht="15.75" customHeight="1">
      <c r="A420" s="198" t="s">
        <v>1705</v>
      </c>
      <c r="B420" s="193">
        <v>72477</v>
      </c>
      <c r="C420" s="164" t="s">
        <v>564</v>
      </c>
    </row>
    <row r="421" spans="1:3" ht="15.75" customHeight="1">
      <c r="A421" s="198" t="s">
        <v>1706</v>
      </c>
      <c r="B421" s="193">
        <v>77651</v>
      </c>
      <c r="C421" s="164" t="s">
        <v>564</v>
      </c>
    </row>
    <row r="422" spans="1:3" ht="15.75" customHeight="1">
      <c r="A422" s="198" t="s">
        <v>1707</v>
      </c>
      <c r="B422" s="193">
        <v>77370</v>
      </c>
      <c r="C422" s="164" t="s">
        <v>564</v>
      </c>
    </row>
    <row r="423" spans="1:3" ht="15.75" customHeight="1">
      <c r="A423" s="198" t="s">
        <v>1708</v>
      </c>
      <c r="B423" s="193">
        <v>74778</v>
      </c>
      <c r="C423" s="164" t="s">
        <v>564</v>
      </c>
    </row>
    <row r="424" spans="1:3" ht="15.75" customHeight="1">
      <c r="A424" s="198" t="s">
        <v>1709</v>
      </c>
      <c r="B424" s="193">
        <v>73503</v>
      </c>
      <c r="C424" s="164" t="s">
        <v>564</v>
      </c>
    </row>
    <row r="425" spans="1:3" ht="15.75" customHeight="1">
      <c r="A425" s="198" t="s">
        <v>1710</v>
      </c>
      <c r="B425" s="193">
        <v>72441</v>
      </c>
      <c r="C425" s="164" t="s">
        <v>564</v>
      </c>
    </row>
    <row r="426" spans="1:3" ht="15.75" customHeight="1">
      <c r="A426" s="198" t="s">
        <v>1712</v>
      </c>
      <c r="B426" s="193">
        <v>78247</v>
      </c>
      <c r="C426" s="164" t="s">
        <v>564</v>
      </c>
    </row>
    <row r="427" spans="1:3" ht="15.75" customHeight="1">
      <c r="A427" s="198" t="s">
        <v>1714</v>
      </c>
      <c r="B427" s="193">
        <v>71622</v>
      </c>
      <c r="C427" s="164" t="s">
        <v>564</v>
      </c>
    </row>
    <row r="428" spans="1:3" ht="15.75" customHeight="1">
      <c r="A428" s="198" t="s">
        <v>1715</v>
      </c>
      <c r="B428" s="193">
        <v>77768</v>
      </c>
      <c r="C428" s="164" t="s">
        <v>564</v>
      </c>
    </row>
    <row r="429" spans="1:3" ht="15.75" customHeight="1">
      <c r="A429" s="198" t="s">
        <v>1716</v>
      </c>
      <c r="B429" s="193">
        <v>74124</v>
      </c>
      <c r="C429" s="164" t="s">
        <v>564</v>
      </c>
    </row>
    <row r="430" spans="1:3" ht="15.75" customHeight="1">
      <c r="A430" s="198" t="s">
        <v>1717</v>
      </c>
      <c r="B430" s="193">
        <v>76385</v>
      </c>
      <c r="C430" s="164" t="s">
        <v>564</v>
      </c>
    </row>
    <row r="431" spans="1:3" ht="15.75" customHeight="1">
      <c r="A431" s="198" t="s">
        <v>1718</v>
      </c>
      <c r="B431" s="193">
        <v>77689</v>
      </c>
      <c r="C431" s="164" t="s">
        <v>564</v>
      </c>
    </row>
    <row r="432" spans="1:3" ht="15.75" customHeight="1">
      <c r="A432" s="198" t="s">
        <v>1719</v>
      </c>
      <c r="B432" s="193">
        <v>76575</v>
      </c>
      <c r="C432" s="164" t="s">
        <v>564</v>
      </c>
    </row>
    <row r="433" spans="1:3" ht="15.75" customHeight="1">
      <c r="A433" s="198" t="s">
        <v>1720</v>
      </c>
      <c r="B433" s="193">
        <v>77830</v>
      </c>
      <c r="C433" s="164" t="s">
        <v>564</v>
      </c>
    </row>
    <row r="434" spans="1:3" ht="15.75" customHeight="1">
      <c r="A434" s="198" t="s">
        <v>1721</v>
      </c>
      <c r="B434" s="193">
        <v>75626</v>
      </c>
      <c r="C434" s="164" t="s">
        <v>564</v>
      </c>
    </row>
    <row r="435" spans="1:3" ht="15.75" customHeight="1">
      <c r="A435" s="198" t="s">
        <v>1722</v>
      </c>
      <c r="B435" s="193">
        <v>72132</v>
      </c>
      <c r="C435" s="164" t="s">
        <v>564</v>
      </c>
    </row>
    <row r="436" spans="1:3" ht="15.75" customHeight="1">
      <c r="A436" s="198" t="s">
        <v>1723</v>
      </c>
      <c r="B436" s="193">
        <v>77970</v>
      </c>
      <c r="C436" s="164" t="s">
        <v>564</v>
      </c>
    </row>
    <row r="437" spans="1:3" ht="15.75" customHeight="1">
      <c r="A437" s="198" t="s">
        <v>1724</v>
      </c>
      <c r="B437" s="193">
        <v>78211</v>
      </c>
      <c r="C437" s="164" t="s">
        <v>564</v>
      </c>
    </row>
    <row r="438" spans="1:3" ht="15.75" customHeight="1">
      <c r="A438" s="198" t="s">
        <v>1725</v>
      </c>
      <c r="B438" s="193">
        <v>71730</v>
      </c>
      <c r="C438" s="164" t="s">
        <v>564</v>
      </c>
    </row>
    <row r="439" spans="1:3" ht="15.75" customHeight="1">
      <c r="A439" s="198" t="s">
        <v>1726</v>
      </c>
      <c r="B439" s="193">
        <v>75725</v>
      </c>
      <c r="C439" s="164" t="s">
        <v>564</v>
      </c>
    </row>
    <row r="440" spans="1:3" ht="15.75" customHeight="1">
      <c r="A440" s="198" t="s">
        <v>1727</v>
      </c>
      <c r="B440" s="193">
        <v>73842</v>
      </c>
      <c r="C440" s="164" t="s">
        <v>564</v>
      </c>
    </row>
    <row r="441" spans="1:3" ht="15.75" customHeight="1">
      <c r="A441" s="198" t="s">
        <v>1728</v>
      </c>
      <c r="B441" s="193">
        <v>75342</v>
      </c>
      <c r="C441" s="164" t="s">
        <v>564</v>
      </c>
    </row>
    <row r="442" spans="1:3" ht="15.75" customHeight="1">
      <c r="A442" s="198" t="s">
        <v>1729</v>
      </c>
      <c r="B442" s="193">
        <v>78370</v>
      </c>
      <c r="C442" s="164" t="s">
        <v>564</v>
      </c>
    </row>
    <row r="443" spans="1:3" ht="15.75" customHeight="1">
      <c r="A443" s="198" t="s">
        <v>1730</v>
      </c>
      <c r="B443" s="193">
        <v>73172</v>
      </c>
      <c r="C443" s="164" t="s">
        <v>564</v>
      </c>
    </row>
    <row r="444" spans="1:3" ht="15.75" customHeight="1">
      <c r="A444" s="198" t="s">
        <v>1731</v>
      </c>
      <c r="B444" s="193">
        <v>73305</v>
      </c>
      <c r="C444" s="164" t="s">
        <v>564</v>
      </c>
    </row>
    <row r="445" spans="1:3" ht="15.75" customHeight="1">
      <c r="A445" s="198" t="s">
        <v>1732</v>
      </c>
      <c r="B445" s="193">
        <v>76556</v>
      </c>
      <c r="C445" s="164" t="s">
        <v>564</v>
      </c>
    </row>
    <row r="446" spans="1:3" ht="15.75" customHeight="1">
      <c r="A446" s="198" t="s">
        <v>1733</v>
      </c>
      <c r="B446" s="193">
        <v>72331</v>
      </c>
      <c r="C446" s="164" t="s">
        <v>564</v>
      </c>
    </row>
    <row r="447" spans="1:3" ht="15.75" customHeight="1">
      <c r="A447" s="198" t="s">
        <v>1734</v>
      </c>
      <c r="B447" s="193">
        <v>77670</v>
      </c>
      <c r="C447" s="164" t="s">
        <v>564</v>
      </c>
    </row>
    <row r="448" spans="1:3" ht="15.75" customHeight="1">
      <c r="A448" s="198" t="s">
        <v>1735</v>
      </c>
      <c r="B448" s="193">
        <v>77569</v>
      </c>
      <c r="C448" s="164" t="s">
        <v>564</v>
      </c>
    </row>
    <row r="449" spans="1:3" ht="15.75" customHeight="1">
      <c r="A449" s="198" t="s">
        <v>1736</v>
      </c>
      <c r="B449" s="193">
        <v>78225</v>
      </c>
      <c r="C449" s="164" t="s">
        <v>564</v>
      </c>
    </row>
    <row r="450" spans="1:3" ht="15.75" customHeight="1">
      <c r="A450" s="198" t="s">
        <v>1737</v>
      </c>
      <c r="B450" s="193">
        <v>77139</v>
      </c>
      <c r="C450" s="164" t="s">
        <v>564</v>
      </c>
    </row>
    <row r="451" spans="1:3" ht="15.75" customHeight="1">
      <c r="A451" s="198" t="s">
        <v>1738</v>
      </c>
      <c r="B451" s="193">
        <v>73652</v>
      </c>
      <c r="C451" s="164" t="s">
        <v>564</v>
      </c>
    </row>
    <row r="452" spans="1:3" ht="15.75" customHeight="1">
      <c r="A452" s="198" t="s">
        <v>1739</v>
      </c>
      <c r="B452" s="193">
        <v>77373</v>
      </c>
      <c r="C452" s="164" t="s">
        <v>564</v>
      </c>
    </row>
    <row r="453" spans="1:3" ht="15.75" customHeight="1">
      <c r="A453" s="198" t="s">
        <v>1740</v>
      </c>
      <c r="B453" s="193">
        <v>72912</v>
      </c>
      <c r="C453" s="164" t="s">
        <v>564</v>
      </c>
    </row>
    <row r="454" spans="1:3" ht="15.75" customHeight="1">
      <c r="A454" s="198" t="s">
        <v>1741</v>
      </c>
      <c r="B454" s="193">
        <v>75226</v>
      </c>
      <c r="C454" s="164" t="s">
        <v>564</v>
      </c>
    </row>
    <row r="455" spans="1:3" ht="15.75" customHeight="1">
      <c r="A455" s="198" t="s">
        <v>1743</v>
      </c>
      <c r="B455" s="188">
        <v>74581</v>
      </c>
      <c r="C455" s="164" t="s">
        <v>582</v>
      </c>
    </row>
    <row r="456" spans="1:3" ht="15.75" customHeight="1">
      <c r="A456" s="198" t="s">
        <v>1746</v>
      </c>
      <c r="B456" s="188">
        <v>75935</v>
      </c>
      <c r="C456" s="164" t="s">
        <v>582</v>
      </c>
    </row>
    <row r="457" spans="1:3" ht="15.75" customHeight="1">
      <c r="A457" s="198" t="s">
        <v>1748</v>
      </c>
      <c r="B457" s="188">
        <v>74680</v>
      </c>
      <c r="C457" s="164" t="s">
        <v>582</v>
      </c>
    </row>
    <row r="458" spans="1:3" ht="15.75" customHeight="1">
      <c r="A458" s="198" t="s">
        <v>1749</v>
      </c>
      <c r="B458" s="188">
        <v>76641</v>
      </c>
      <c r="C458" s="164" t="s">
        <v>582</v>
      </c>
    </row>
    <row r="459" spans="1:3" ht="15.75" customHeight="1">
      <c r="A459" s="198" t="s">
        <v>1750</v>
      </c>
      <c r="B459" s="188">
        <v>77609</v>
      </c>
      <c r="C459" s="164" t="s">
        <v>582</v>
      </c>
    </row>
    <row r="460" spans="1:3" ht="15.75" customHeight="1">
      <c r="A460" s="198" t="s">
        <v>1751</v>
      </c>
      <c r="B460" s="188">
        <v>71479</v>
      </c>
      <c r="C460" s="164" t="s">
        <v>582</v>
      </c>
    </row>
    <row r="461" spans="1:3" ht="15.75" customHeight="1">
      <c r="A461" s="198" t="s">
        <v>1753</v>
      </c>
      <c r="B461" s="188">
        <v>71297</v>
      </c>
      <c r="C461" s="164" t="s">
        <v>582</v>
      </c>
    </row>
    <row r="462" spans="1:3" ht="15.75" customHeight="1">
      <c r="A462" s="198" t="s">
        <v>1755</v>
      </c>
      <c r="B462" s="188">
        <v>74899</v>
      </c>
      <c r="C462" s="189" t="s">
        <v>582</v>
      </c>
    </row>
    <row r="463" spans="1:3" ht="15.75" customHeight="1">
      <c r="A463" s="198" t="s">
        <v>1756</v>
      </c>
      <c r="B463" s="188">
        <v>77167</v>
      </c>
      <c r="C463" s="189" t="s">
        <v>582</v>
      </c>
    </row>
    <row r="464" spans="1:3" ht="15.75" customHeight="1">
      <c r="A464" s="198" t="s">
        <v>1757</v>
      </c>
      <c r="B464" s="188">
        <v>74947</v>
      </c>
      <c r="C464" s="189" t="s">
        <v>582</v>
      </c>
    </row>
    <row r="465" spans="1:3" ht="15.75" customHeight="1">
      <c r="A465" s="198" t="s">
        <v>1759</v>
      </c>
      <c r="B465" s="188">
        <v>72729</v>
      </c>
      <c r="C465" s="189" t="s">
        <v>582</v>
      </c>
    </row>
    <row r="466" spans="1:3" ht="15.75" customHeight="1">
      <c r="A466" s="198" t="s">
        <v>1761</v>
      </c>
      <c r="B466" s="188">
        <v>71786</v>
      </c>
      <c r="C466" s="189" t="s">
        <v>582</v>
      </c>
    </row>
    <row r="467" spans="1:3" ht="15.75" customHeight="1">
      <c r="A467" s="198" t="s">
        <v>1762</v>
      </c>
      <c r="B467" s="188">
        <v>77061</v>
      </c>
      <c r="C467" s="189" t="s">
        <v>582</v>
      </c>
    </row>
    <row r="468" spans="1:3" ht="15.75" customHeight="1">
      <c r="A468" s="198" t="s">
        <v>1764</v>
      </c>
      <c r="B468" s="188">
        <v>77287</v>
      </c>
      <c r="C468" s="189" t="s">
        <v>582</v>
      </c>
    </row>
    <row r="469" spans="1:3" ht="15.75" customHeight="1">
      <c r="A469" s="198" t="s">
        <v>1766</v>
      </c>
      <c r="B469" s="188">
        <v>71144</v>
      </c>
      <c r="C469" s="189" t="s">
        <v>582</v>
      </c>
    </row>
    <row r="470" spans="1:3" ht="15.75" customHeight="1">
      <c r="A470" s="198" t="s">
        <v>1767</v>
      </c>
      <c r="B470" s="188">
        <v>75259</v>
      </c>
      <c r="C470" s="189" t="s">
        <v>582</v>
      </c>
    </row>
    <row r="471" spans="1:3" ht="15.75" customHeight="1">
      <c r="A471" s="198" t="s">
        <v>1768</v>
      </c>
      <c r="B471" s="188">
        <v>71470</v>
      </c>
      <c r="C471" s="189" t="s">
        <v>582</v>
      </c>
    </row>
    <row r="472" spans="1:3" ht="15.75" customHeight="1">
      <c r="A472" s="198" t="s">
        <v>1769</v>
      </c>
      <c r="B472" s="188">
        <v>71733</v>
      </c>
      <c r="C472" s="189" t="s">
        <v>582</v>
      </c>
    </row>
    <row r="473" spans="1:3" ht="15.75" customHeight="1">
      <c r="A473" s="198" t="s">
        <v>1770</v>
      </c>
      <c r="B473" s="188">
        <v>74319</v>
      </c>
      <c r="C473" s="189" t="s">
        <v>582</v>
      </c>
    </row>
    <row r="474" spans="1:3" ht="15.75" customHeight="1">
      <c r="A474" s="198" t="s">
        <v>1771</v>
      </c>
      <c r="B474" s="188">
        <v>76540</v>
      </c>
      <c r="C474" s="189" t="s">
        <v>582</v>
      </c>
    </row>
    <row r="475" spans="1:3" ht="15.75" customHeight="1">
      <c r="A475" s="198" t="s">
        <v>1772</v>
      </c>
      <c r="B475" s="188">
        <v>76636</v>
      </c>
      <c r="C475" s="189" t="s">
        <v>582</v>
      </c>
    </row>
    <row r="476" spans="1:3" ht="15.75" customHeight="1">
      <c r="A476" s="198" t="s">
        <v>1773</v>
      </c>
      <c r="B476" s="188">
        <v>72891</v>
      </c>
      <c r="C476" s="189" t="s">
        <v>582</v>
      </c>
    </row>
    <row r="477" spans="1:3" ht="15.75" customHeight="1">
      <c r="A477" s="200" t="s">
        <v>1775</v>
      </c>
      <c r="B477" s="188">
        <v>73262</v>
      </c>
      <c r="C477" s="189" t="s">
        <v>582</v>
      </c>
    </row>
    <row r="478" spans="1:3" ht="15.75" customHeight="1">
      <c r="A478" s="200" t="s">
        <v>1780</v>
      </c>
      <c r="B478" s="188">
        <v>71858</v>
      </c>
      <c r="C478" s="189" t="s">
        <v>582</v>
      </c>
    </row>
    <row r="479" spans="1:3" ht="15.75" customHeight="1">
      <c r="A479" s="198" t="s">
        <v>1781</v>
      </c>
      <c r="B479" s="188">
        <v>77012</v>
      </c>
      <c r="C479" s="189" t="s">
        <v>582</v>
      </c>
    </row>
    <row r="480" spans="1:3" ht="15.75" customHeight="1">
      <c r="A480" s="198" t="s">
        <v>1782</v>
      </c>
      <c r="B480" s="188">
        <v>76213</v>
      </c>
      <c r="C480" s="189" t="s">
        <v>582</v>
      </c>
    </row>
    <row r="481" spans="1:3" ht="15.75" customHeight="1">
      <c r="A481" s="198" t="s">
        <v>1783</v>
      </c>
      <c r="B481" s="188">
        <v>74883</v>
      </c>
      <c r="C481" s="189" t="s">
        <v>582</v>
      </c>
    </row>
    <row r="482" spans="1:3" ht="15.75" customHeight="1">
      <c r="A482" s="198" t="s">
        <v>1785</v>
      </c>
      <c r="B482" s="188">
        <v>77244</v>
      </c>
      <c r="C482" s="189" t="s">
        <v>582</v>
      </c>
    </row>
    <row r="483" spans="1:3" ht="15.75" customHeight="1">
      <c r="A483" s="198" t="s">
        <v>1787</v>
      </c>
      <c r="B483" s="188">
        <v>78422</v>
      </c>
      <c r="C483" s="189" t="s">
        <v>582</v>
      </c>
    </row>
    <row r="484" spans="1:3" ht="15.75" customHeight="1">
      <c r="A484" s="198" t="s">
        <v>1788</v>
      </c>
      <c r="B484" s="188">
        <v>78097</v>
      </c>
      <c r="C484" s="189" t="s">
        <v>582</v>
      </c>
    </row>
    <row r="485" spans="1:3" ht="15.75" customHeight="1">
      <c r="A485" s="198" t="s">
        <v>1789</v>
      </c>
      <c r="B485" s="188">
        <v>75850</v>
      </c>
      <c r="C485" s="189" t="s">
        <v>582</v>
      </c>
    </row>
    <row r="486" spans="1:3" ht="15.75" customHeight="1">
      <c r="A486" s="198" t="s">
        <v>1792</v>
      </c>
      <c r="B486" s="188">
        <v>76649</v>
      </c>
      <c r="C486" s="189" t="s">
        <v>582</v>
      </c>
    </row>
    <row r="487" spans="1:3" ht="15.75" customHeight="1">
      <c r="A487" s="198" t="s">
        <v>1793</v>
      </c>
      <c r="B487" s="188">
        <v>73511</v>
      </c>
      <c r="C487" s="189" t="s">
        <v>582</v>
      </c>
    </row>
    <row r="488" spans="1:3" ht="15.75" customHeight="1">
      <c r="A488" s="198" t="s">
        <v>1794</v>
      </c>
      <c r="B488" s="188">
        <v>71116</v>
      </c>
      <c r="C488" s="189" t="s">
        <v>582</v>
      </c>
    </row>
    <row r="489" spans="1:3" ht="15.75" customHeight="1">
      <c r="A489" s="198" t="s">
        <v>1797</v>
      </c>
      <c r="B489" s="188">
        <v>73324</v>
      </c>
      <c r="C489" s="189" t="s">
        <v>582</v>
      </c>
    </row>
    <row r="490" spans="1:3" ht="15.75" customHeight="1">
      <c r="A490" s="198" t="s">
        <v>1798</v>
      </c>
      <c r="B490" s="188">
        <v>71820</v>
      </c>
      <c r="C490" s="189" t="s">
        <v>582</v>
      </c>
    </row>
    <row r="491" spans="1:3" ht="15.75" customHeight="1">
      <c r="A491" s="198" t="s">
        <v>1799</v>
      </c>
      <c r="B491" s="188">
        <v>72685</v>
      </c>
      <c r="C491" s="189" t="s">
        <v>582</v>
      </c>
    </row>
    <row r="492" spans="1:3" ht="15.75" customHeight="1">
      <c r="A492" s="198" t="s">
        <v>1800</v>
      </c>
      <c r="B492" s="188">
        <v>72586</v>
      </c>
      <c r="C492" s="189" t="s">
        <v>582</v>
      </c>
    </row>
    <row r="493" spans="1:3" ht="15.75" customHeight="1">
      <c r="A493" s="198" t="s">
        <v>1801</v>
      </c>
      <c r="B493" s="188">
        <v>74117</v>
      </c>
      <c r="C493" s="189" t="s">
        <v>582</v>
      </c>
    </row>
    <row r="494" spans="1:3" ht="15.75" customHeight="1">
      <c r="A494" s="198" t="s">
        <v>1803</v>
      </c>
      <c r="B494" s="188">
        <v>76806</v>
      </c>
      <c r="C494" s="189" t="s">
        <v>582</v>
      </c>
    </row>
    <row r="495" spans="1:3" ht="15.75" customHeight="1">
      <c r="A495" s="198" t="s">
        <v>1805</v>
      </c>
      <c r="B495" s="188">
        <v>71193</v>
      </c>
      <c r="C495" s="189" t="s">
        <v>582</v>
      </c>
    </row>
    <row r="496" spans="1:3" ht="15.75" customHeight="1">
      <c r="A496" s="198" t="s">
        <v>1806</v>
      </c>
      <c r="B496" s="188">
        <v>72399</v>
      </c>
      <c r="C496" s="189" t="s">
        <v>582</v>
      </c>
    </row>
    <row r="497" spans="1:3" ht="15.75" customHeight="1">
      <c r="A497" s="198" t="s">
        <v>1807</v>
      </c>
      <c r="B497" s="188">
        <v>76177</v>
      </c>
      <c r="C497" s="189" t="s">
        <v>582</v>
      </c>
    </row>
    <row r="498" spans="1:3" ht="15.75" customHeight="1">
      <c r="A498" s="198" t="s">
        <v>1808</v>
      </c>
      <c r="B498" s="188">
        <v>74270</v>
      </c>
      <c r="C498" s="189" t="s">
        <v>582</v>
      </c>
    </row>
    <row r="499" spans="1:3" ht="15.75" customHeight="1">
      <c r="A499" s="198" t="s">
        <v>1810</v>
      </c>
      <c r="B499" s="188">
        <v>71244</v>
      </c>
      <c r="C499" s="189" t="s">
        <v>582</v>
      </c>
    </row>
    <row r="500" spans="1:3" ht="15.75" customHeight="1">
      <c r="A500" s="198" t="s">
        <v>1812</v>
      </c>
      <c r="B500" s="188">
        <v>76123</v>
      </c>
      <c r="C500" s="189" t="s">
        <v>582</v>
      </c>
    </row>
    <row r="501" spans="1:3" ht="15.75" customHeight="1">
      <c r="A501" s="198" t="s">
        <v>1813</v>
      </c>
      <c r="B501" s="188">
        <v>76795</v>
      </c>
      <c r="C501" s="189" t="s">
        <v>582</v>
      </c>
    </row>
    <row r="502" spans="1:3" ht="15.75" customHeight="1">
      <c r="A502" s="198" t="s">
        <v>1814</v>
      </c>
      <c r="B502" s="188">
        <v>72925</v>
      </c>
      <c r="C502" s="189" t="s">
        <v>582</v>
      </c>
    </row>
    <row r="503" spans="1:3" ht="15.75" customHeight="1">
      <c r="A503" s="198" t="s">
        <v>1815</v>
      </c>
      <c r="B503" s="188">
        <v>76146</v>
      </c>
      <c r="C503" s="189" t="s">
        <v>582</v>
      </c>
    </row>
    <row r="504" spans="1:3" ht="15.75" customHeight="1">
      <c r="A504" s="198" t="s">
        <v>1816</v>
      </c>
      <c r="B504" s="188">
        <v>71218</v>
      </c>
      <c r="C504" s="189" t="s">
        <v>582</v>
      </c>
    </row>
    <row r="505" spans="1:3" ht="15.75" customHeight="1">
      <c r="A505" s="201"/>
      <c r="B505" s="190"/>
      <c r="C505" s="190"/>
    </row>
    <row r="506" spans="1:3" ht="15.75" customHeight="1">
      <c r="A506" s="167"/>
      <c r="B506" s="186">
        <f>SUM(B4:B504)</f>
        <v>37399942</v>
      </c>
    </row>
    <row r="507" spans="1:3" ht="15.75" customHeight="1">
      <c r="A507" s="167"/>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F17"/>
  <sheetViews>
    <sheetView workbookViewId="0">
      <selection activeCell="D27" sqref="D27"/>
    </sheetView>
  </sheetViews>
  <sheetFormatPr baseColWidth="10" defaultColWidth="14.5" defaultRowHeight="15.75" customHeight="1" x14ac:dyDescent="0"/>
  <cols>
    <col min="1" max="1" width="32.5" customWidth="1"/>
  </cols>
  <sheetData>
    <row r="1" spans="1:6" ht="21" customHeight="1">
      <c r="A1" s="169" t="s">
        <v>1203</v>
      </c>
    </row>
    <row r="4" spans="1:6" ht="51" customHeight="1">
      <c r="A4" s="170" t="s">
        <v>0</v>
      </c>
      <c r="B4" s="171" t="s">
        <v>1206</v>
      </c>
      <c r="C4" s="172" t="s">
        <v>1214</v>
      </c>
      <c r="D4" s="171" t="s">
        <v>1221</v>
      </c>
      <c r="E4" s="173" t="s">
        <v>1223</v>
      </c>
      <c r="F4" s="174" t="s">
        <v>1229</v>
      </c>
    </row>
    <row r="5" spans="1:6" ht="15.75" customHeight="1">
      <c r="A5" s="175" t="s">
        <v>61</v>
      </c>
      <c r="B5" s="176">
        <v>1429</v>
      </c>
      <c r="C5" s="177">
        <v>105</v>
      </c>
      <c r="D5" s="178">
        <v>198</v>
      </c>
      <c r="E5" s="178">
        <v>411</v>
      </c>
      <c r="F5" s="179">
        <f t="shared" ref="F5:F13" si="0">SUM(B5,D5, E5)</f>
        <v>2038</v>
      </c>
    </row>
    <row r="6" spans="1:6" ht="15.75" customHeight="1">
      <c r="A6" s="175" t="s">
        <v>80</v>
      </c>
      <c r="B6" s="180">
        <v>1699</v>
      </c>
      <c r="C6" s="177">
        <v>70</v>
      </c>
      <c r="D6" s="178">
        <v>327</v>
      </c>
      <c r="E6" s="178">
        <v>764</v>
      </c>
      <c r="F6" s="179">
        <f t="shared" si="0"/>
        <v>2790</v>
      </c>
    </row>
    <row r="7" spans="1:6" ht="15.75" customHeight="1">
      <c r="A7" s="175" t="s">
        <v>90</v>
      </c>
      <c r="B7" s="180">
        <v>5395</v>
      </c>
      <c r="C7" s="177">
        <v>257</v>
      </c>
      <c r="D7" s="178">
        <v>3980</v>
      </c>
      <c r="E7" s="178">
        <v>2319</v>
      </c>
      <c r="F7" s="179">
        <f t="shared" si="0"/>
        <v>11694</v>
      </c>
    </row>
    <row r="8" spans="1:6" ht="15.75" customHeight="1">
      <c r="A8" s="175" t="s">
        <v>105</v>
      </c>
      <c r="B8" s="180">
        <v>1006</v>
      </c>
      <c r="C8" s="177">
        <v>53</v>
      </c>
      <c r="D8" s="178">
        <v>422</v>
      </c>
      <c r="E8" s="178">
        <v>530</v>
      </c>
      <c r="F8" s="179">
        <f t="shared" si="0"/>
        <v>1958</v>
      </c>
    </row>
    <row r="9" spans="1:6" ht="15.75" customHeight="1">
      <c r="A9" s="175" t="s">
        <v>114</v>
      </c>
      <c r="B9" s="180">
        <v>2408</v>
      </c>
      <c r="C9" s="177">
        <v>174</v>
      </c>
      <c r="D9" s="178">
        <v>645</v>
      </c>
      <c r="E9" s="178">
        <v>958</v>
      </c>
      <c r="F9" s="179">
        <f t="shared" si="0"/>
        <v>4011</v>
      </c>
    </row>
    <row r="10" spans="1:6" ht="15.75" customHeight="1">
      <c r="A10" s="175" t="s">
        <v>125</v>
      </c>
      <c r="B10" s="180">
        <v>2265</v>
      </c>
      <c r="C10" s="177">
        <v>108</v>
      </c>
      <c r="D10" s="178">
        <v>663</v>
      </c>
      <c r="E10" s="178">
        <v>2452</v>
      </c>
      <c r="F10" s="179">
        <f t="shared" si="0"/>
        <v>5380</v>
      </c>
    </row>
    <row r="11" spans="1:6" ht="15.75" customHeight="1">
      <c r="A11" s="175" t="s">
        <v>135</v>
      </c>
      <c r="B11" s="180">
        <v>1557</v>
      </c>
      <c r="C11" s="177">
        <v>120</v>
      </c>
      <c r="D11" s="178">
        <v>462</v>
      </c>
      <c r="E11" s="178">
        <v>941</v>
      </c>
      <c r="F11" s="179">
        <f t="shared" si="0"/>
        <v>2960</v>
      </c>
    </row>
    <row r="12" spans="1:6" ht="15.75" customHeight="1">
      <c r="A12" s="175" t="s">
        <v>144</v>
      </c>
      <c r="B12" s="180">
        <v>1616</v>
      </c>
      <c r="C12" s="177">
        <v>191</v>
      </c>
      <c r="D12" s="178">
        <v>491</v>
      </c>
      <c r="E12" s="178">
        <v>1061</v>
      </c>
      <c r="F12" s="179">
        <f t="shared" si="0"/>
        <v>3168</v>
      </c>
    </row>
    <row r="13" spans="1:6" ht="15.75" customHeight="1">
      <c r="A13" s="175" t="s">
        <v>145</v>
      </c>
      <c r="B13" s="180">
        <v>1395</v>
      </c>
      <c r="C13" s="177">
        <v>86</v>
      </c>
      <c r="D13" s="178">
        <v>588</v>
      </c>
      <c r="E13" s="178">
        <v>1053</v>
      </c>
      <c r="F13" s="179">
        <f t="shared" si="0"/>
        <v>3036</v>
      </c>
    </row>
    <row r="14" spans="1:6" ht="15.75" customHeight="1">
      <c r="A14" s="175"/>
      <c r="B14" s="181"/>
      <c r="C14" s="181"/>
      <c r="D14" s="181"/>
      <c r="E14" s="181"/>
      <c r="F14" s="181"/>
    </row>
    <row r="15" spans="1:6" ht="15.75" customHeight="1">
      <c r="A15" s="175"/>
      <c r="B15" s="181"/>
      <c r="C15" s="181"/>
      <c r="D15" s="181"/>
      <c r="E15" s="181"/>
      <c r="F15" s="181"/>
    </row>
    <row r="16" spans="1:6" ht="15.75" customHeight="1">
      <c r="A16" s="182" t="s">
        <v>146</v>
      </c>
      <c r="B16" s="183">
        <f t="shared" ref="B16:D16" si="1">SUM(B5:B15)</f>
        <v>18770</v>
      </c>
      <c r="C16" s="183">
        <f t="shared" si="1"/>
        <v>1164</v>
      </c>
      <c r="D16" s="183">
        <f t="shared" si="1"/>
        <v>7776</v>
      </c>
      <c r="E16" s="183">
        <f>SUM(E5:E13)</f>
        <v>10489</v>
      </c>
      <c r="F16" s="183">
        <f>SUM(F5:F13)</f>
        <v>37035</v>
      </c>
    </row>
    <row r="17" spans="1:6" ht="15.75" customHeight="1">
      <c r="A17" s="175"/>
      <c r="B17" s="184"/>
      <c r="C17" s="185"/>
      <c r="D17" s="184"/>
      <c r="E17" s="185"/>
      <c r="F17" s="185"/>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O17"/>
  <sheetViews>
    <sheetView workbookViewId="0">
      <selection activeCell="C17" sqref="C17"/>
    </sheetView>
  </sheetViews>
  <sheetFormatPr baseColWidth="10" defaultColWidth="14.5" defaultRowHeight="15.75" customHeight="1" x14ac:dyDescent="0"/>
  <cols>
    <col min="1" max="1" width="32.33203125" customWidth="1"/>
    <col min="2" max="2" width="18.1640625" customWidth="1"/>
    <col min="3" max="3" width="9.6640625" customWidth="1"/>
    <col min="4" max="4" width="20.1640625" customWidth="1"/>
    <col min="5" max="5" width="8.33203125" customWidth="1"/>
    <col min="6" max="6" width="20.1640625" customWidth="1"/>
    <col min="7" max="7" width="7.6640625" customWidth="1"/>
    <col min="8" max="8" width="17.83203125" customWidth="1"/>
    <col min="9" max="9" width="18" customWidth="1"/>
    <col min="10" max="10" width="18.5" customWidth="1"/>
    <col min="11" max="11" width="19.1640625" customWidth="1"/>
    <col min="12" max="12" width="9.5" customWidth="1"/>
    <col min="13" max="13" width="17.6640625" customWidth="1"/>
    <col min="14" max="14" width="16.1640625" customWidth="1"/>
    <col min="15" max="15" width="7.6640625" customWidth="1"/>
  </cols>
  <sheetData>
    <row r="1" spans="1:15" ht="51" customHeight="1">
      <c r="A1" s="5" t="s">
        <v>0</v>
      </c>
      <c r="B1" s="11" t="s">
        <v>4</v>
      </c>
      <c r="C1" s="12" t="s">
        <v>13</v>
      </c>
      <c r="D1" s="18" t="s">
        <v>14</v>
      </c>
      <c r="E1" s="20" t="s">
        <v>13</v>
      </c>
      <c r="F1" s="22" t="s">
        <v>29</v>
      </c>
      <c r="G1" s="23" t="s">
        <v>13</v>
      </c>
      <c r="H1" s="24" t="s">
        <v>37</v>
      </c>
      <c r="I1" s="24" t="s">
        <v>42</v>
      </c>
      <c r="J1" s="24" t="s">
        <v>43</v>
      </c>
      <c r="K1" s="25" t="s">
        <v>44</v>
      </c>
      <c r="L1" s="26" t="s">
        <v>13</v>
      </c>
      <c r="M1" s="27" t="s">
        <v>52</v>
      </c>
      <c r="N1" s="28" t="s">
        <v>56</v>
      </c>
      <c r="O1" s="29"/>
    </row>
    <row r="2" spans="1:15" ht="15.75" customHeight="1">
      <c r="A2" s="30" t="s">
        <v>61</v>
      </c>
      <c r="B2" s="31">
        <f>'East Mids'!C47</f>
        <v>8</v>
      </c>
      <c r="C2" s="33">
        <f>B2/46</f>
        <v>0.17391304347826086</v>
      </c>
      <c r="D2" s="34">
        <f>'East Mids'!D47</f>
        <v>25</v>
      </c>
      <c r="E2" s="35">
        <f t="shared" ref="E2:E10" si="0">D2/M2</f>
        <v>0.56818181818181823</v>
      </c>
      <c r="F2" s="36">
        <f>'East Mids'!E47</f>
        <v>37</v>
      </c>
      <c r="G2" s="37">
        <f t="shared" ref="G2:G10" si="1">F2/M2</f>
        <v>0.84090909090909094</v>
      </c>
      <c r="H2" s="38">
        <f>'East Mids'!F47</f>
        <v>5</v>
      </c>
      <c r="I2" s="38">
        <f>'East Mids'!G47</f>
        <v>2</v>
      </c>
      <c r="J2" s="38">
        <f>'East Mids'!H47</f>
        <v>0</v>
      </c>
      <c r="K2" s="39">
        <f t="shared" ref="K2:K10" si="2">SUM(H2:J2)</f>
        <v>7</v>
      </c>
      <c r="L2" s="40">
        <f t="shared" ref="L2:L10" si="3">K2/M2</f>
        <v>0.15909090909090909</v>
      </c>
      <c r="M2" s="41">
        <f t="shared" ref="M2:M10" si="4">(F2+H2+I2+J2)</f>
        <v>44</v>
      </c>
      <c r="N2" s="42">
        <v>46</v>
      </c>
      <c r="O2" s="43"/>
    </row>
    <row r="3" spans="1:15" ht="15.75" customHeight="1">
      <c r="A3" s="44" t="s">
        <v>80</v>
      </c>
      <c r="B3" s="45">
        <f>Eastern!C61</f>
        <v>6</v>
      </c>
      <c r="C3" s="33">
        <f>B3/58</f>
        <v>0.10344827586206896</v>
      </c>
      <c r="D3" s="34">
        <f>Eastern!D61</f>
        <v>32</v>
      </c>
      <c r="E3" s="35">
        <f t="shared" si="0"/>
        <v>0.56140350877192979</v>
      </c>
      <c r="F3" s="46">
        <f>Eastern!E61</f>
        <v>55</v>
      </c>
      <c r="G3" s="37">
        <f t="shared" si="1"/>
        <v>0.96491228070175439</v>
      </c>
      <c r="H3" s="47">
        <f>Eastern!F61</f>
        <v>2</v>
      </c>
      <c r="I3" s="47">
        <f>Eastern!G61</f>
        <v>0</v>
      </c>
      <c r="J3" s="47">
        <f>Eastern!H61</f>
        <v>0</v>
      </c>
      <c r="K3" s="39">
        <f t="shared" si="2"/>
        <v>2</v>
      </c>
      <c r="L3" s="40">
        <f t="shared" si="3"/>
        <v>3.5087719298245612E-2</v>
      </c>
      <c r="M3" s="48">
        <f t="shared" si="4"/>
        <v>57</v>
      </c>
      <c r="N3" s="42">
        <v>58</v>
      </c>
      <c r="O3" s="49"/>
    </row>
    <row r="4" spans="1:15" ht="15.75" customHeight="1">
      <c r="A4" s="30" t="s">
        <v>90</v>
      </c>
      <c r="B4" s="50">
        <f>London!C73</f>
        <v>6</v>
      </c>
      <c r="C4" s="33">
        <f>B4/73</f>
        <v>8.2191780821917804E-2</v>
      </c>
      <c r="D4" s="34">
        <f>London!D73</f>
        <v>18</v>
      </c>
      <c r="E4" s="35">
        <f t="shared" si="0"/>
        <v>0.26470588235294118</v>
      </c>
      <c r="F4" s="46">
        <f>London!E73</f>
        <v>54</v>
      </c>
      <c r="G4" s="37">
        <f t="shared" si="1"/>
        <v>0.79411764705882348</v>
      </c>
      <c r="H4" s="51">
        <f>London!F73</f>
        <v>12</v>
      </c>
      <c r="I4" s="51">
        <f>London!G73</f>
        <v>2</v>
      </c>
      <c r="J4" s="51">
        <f>London!H73</f>
        <v>0</v>
      </c>
      <c r="K4" s="39">
        <f t="shared" si="2"/>
        <v>14</v>
      </c>
      <c r="L4" s="40">
        <f t="shared" si="3"/>
        <v>0.20588235294117646</v>
      </c>
      <c r="M4" s="41">
        <f t="shared" si="4"/>
        <v>68</v>
      </c>
      <c r="N4" s="42">
        <v>73</v>
      </c>
      <c r="O4" s="43"/>
    </row>
    <row r="5" spans="1:15" ht="15.75" customHeight="1">
      <c r="A5" s="30" t="s">
        <v>105</v>
      </c>
      <c r="B5" s="45">
        <f>'North East'!C30</f>
        <v>3</v>
      </c>
      <c r="C5" s="33">
        <f>B5/29</f>
        <v>0.10344827586206896</v>
      </c>
      <c r="D5" s="34">
        <f>'North East'!D30</f>
        <v>4</v>
      </c>
      <c r="E5" s="35">
        <f t="shared" si="0"/>
        <v>0.16</v>
      </c>
      <c r="F5" s="46">
        <f>'North East'!E30</f>
        <v>21</v>
      </c>
      <c r="G5" s="37">
        <f t="shared" si="1"/>
        <v>0.84</v>
      </c>
      <c r="H5" s="47">
        <f>'North East'!F30</f>
        <v>2</v>
      </c>
      <c r="I5" s="47">
        <f>'North East'!G30</f>
        <v>2</v>
      </c>
      <c r="J5" s="47">
        <f>'North East'!H30</f>
        <v>0</v>
      </c>
      <c r="K5" s="39">
        <f t="shared" si="2"/>
        <v>4</v>
      </c>
      <c r="L5" s="40">
        <f t="shared" si="3"/>
        <v>0.16</v>
      </c>
      <c r="M5" s="41">
        <f t="shared" si="4"/>
        <v>25</v>
      </c>
      <c r="N5" s="42">
        <v>29</v>
      </c>
      <c r="O5" s="43"/>
    </row>
    <row r="6" spans="1:15" ht="15.75" customHeight="1">
      <c r="A6" s="30" t="s">
        <v>114</v>
      </c>
      <c r="B6" s="50">
        <f>'North West'!C73</f>
        <v>13</v>
      </c>
      <c r="C6" s="33">
        <f>B6/75</f>
        <v>0.17333333333333334</v>
      </c>
      <c r="D6" s="34">
        <f>'North West'!D73</f>
        <v>41</v>
      </c>
      <c r="E6" s="35">
        <f t="shared" si="0"/>
        <v>0.6029411764705882</v>
      </c>
      <c r="F6" s="46">
        <f>'North West'!E73</f>
        <v>60</v>
      </c>
      <c r="G6" s="37">
        <f t="shared" si="1"/>
        <v>0.88235294117647056</v>
      </c>
      <c r="H6" s="47">
        <f>'North West'!F73</f>
        <v>5</v>
      </c>
      <c r="I6" s="47">
        <f>'North West'!G73</f>
        <v>0</v>
      </c>
      <c r="J6" s="47">
        <f>'North West'!H73</f>
        <v>3</v>
      </c>
      <c r="K6" s="39">
        <f t="shared" si="2"/>
        <v>8</v>
      </c>
      <c r="L6" s="40">
        <f t="shared" si="3"/>
        <v>0.11764705882352941</v>
      </c>
      <c r="M6" s="41">
        <f t="shared" si="4"/>
        <v>68</v>
      </c>
      <c r="N6" s="42">
        <v>75</v>
      </c>
      <c r="O6" s="43"/>
    </row>
    <row r="7" spans="1:15" ht="15.75" customHeight="1">
      <c r="A7" s="30" t="s">
        <v>125</v>
      </c>
      <c r="B7" s="45">
        <f>'South East'!C87</f>
        <v>21</v>
      </c>
      <c r="C7" s="33">
        <f>B7/84</f>
        <v>0.25</v>
      </c>
      <c r="D7" s="34">
        <f>'South East'!D87</f>
        <v>44</v>
      </c>
      <c r="E7" s="35">
        <f t="shared" si="0"/>
        <v>0.53012048192771088</v>
      </c>
      <c r="F7" s="46">
        <f>'South East'!E87</f>
        <v>67</v>
      </c>
      <c r="G7" s="37">
        <f t="shared" si="1"/>
        <v>0.80722891566265065</v>
      </c>
      <c r="H7" s="47">
        <f>'South East'!F87</f>
        <v>1</v>
      </c>
      <c r="I7" s="47">
        <f>'South East'!G87</f>
        <v>10</v>
      </c>
      <c r="J7" s="47">
        <f>'South East'!H87</f>
        <v>5</v>
      </c>
      <c r="K7" s="39">
        <f t="shared" si="2"/>
        <v>16</v>
      </c>
      <c r="L7" s="40">
        <f t="shared" si="3"/>
        <v>0.19277108433734941</v>
      </c>
      <c r="M7" s="41">
        <f t="shared" si="4"/>
        <v>83</v>
      </c>
      <c r="N7" s="42">
        <v>84</v>
      </c>
      <c r="O7" s="43"/>
    </row>
    <row r="8" spans="1:15" ht="15.75" customHeight="1">
      <c r="A8" s="44" t="s">
        <v>135</v>
      </c>
      <c r="B8" s="50">
        <f>'South West'!C58</f>
        <v>10</v>
      </c>
      <c r="C8" s="33">
        <f>B8/55</f>
        <v>0.18181818181818182</v>
      </c>
      <c r="D8" s="34">
        <f>'South West'!D58</f>
        <v>27</v>
      </c>
      <c r="E8" s="35">
        <f t="shared" si="0"/>
        <v>0.50943396226415094</v>
      </c>
      <c r="F8" s="46">
        <f>'South West'!E58</f>
        <v>48</v>
      </c>
      <c r="G8" s="37">
        <f t="shared" si="1"/>
        <v>0.90566037735849059</v>
      </c>
      <c r="H8" s="47">
        <f>'South West'!F58</f>
        <v>3</v>
      </c>
      <c r="I8" s="47">
        <f>'South West'!G58</f>
        <v>2</v>
      </c>
      <c r="J8" s="47">
        <f>'South West'!H58</f>
        <v>0</v>
      </c>
      <c r="K8" s="39">
        <f t="shared" si="2"/>
        <v>5</v>
      </c>
      <c r="L8" s="40">
        <f t="shared" si="3"/>
        <v>9.4339622641509441E-2</v>
      </c>
      <c r="M8" s="48">
        <f t="shared" si="4"/>
        <v>53</v>
      </c>
      <c r="N8" s="42">
        <v>55</v>
      </c>
      <c r="O8" s="49"/>
    </row>
    <row r="9" spans="1:15" ht="15.75" customHeight="1">
      <c r="A9" s="30" t="s">
        <v>144</v>
      </c>
      <c r="B9" s="45">
        <f>'West Mids'!C58</f>
        <v>5</v>
      </c>
      <c r="C9" s="33">
        <f>B9/59</f>
        <v>8.4745762711864403E-2</v>
      </c>
      <c r="D9" s="34">
        <f>'West Mids'!D58</f>
        <v>12</v>
      </c>
      <c r="E9" s="35">
        <f t="shared" si="0"/>
        <v>0.22641509433962265</v>
      </c>
      <c r="F9" s="46">
        <f>'West Mids'!E58</f>
        <v>52</v>
      </c>
      <c r="G9" s="37">
        <f t="shared" si="1"/>
        <v>0.98113207547169812</v>
      </c>
      <c r="H9" s="47">
        <f>'West Mids'!F58</f>
        <v>1</v>
      </c>
      <c r="I9" s="47">
        <f>'West Mids'!G58</f>
        <v>0</v>
      </c>
      <c r="J9" s="47">
        <f>'West Mids'!H58</f>
        <v>0</v>
      </c>
      <c r="K9" s="39">
        <f t="shared" si="2"/>
        <v>1</v>
      </c>
      <c r="L9" s="40">
        <f t="shared" si="3"/>
        <v>1.8867924528301886E-2</v>
      </c>
      <c r="M9" s="41">
        <f t="shared" si="4"/>
        <v>53</v>
      </c>
      <c r="N9" s="42">
        <v>59</v>
      </c>
      <c r="O9" s="43"/>
    </row>
    <row r="10" spans="1:15" ht="15.75" customHeight="1">
      <c r="A10" s="30" t="s">
        <v>145</v>
      </c>
      <c r="B10" s="45">
        <f>'Yorks &amp; Humber'!C54</f>
        <v>8</v>
      </c>
      <c r="C10" s="33">
        <f>B10/54</f>
        <v>0.14814814814814814</v>
      </c>
      <c r="D10" s="34">
        <f>'Yorks &amp; Humber'!D54</f>
        <v>16</v>
      </c>
      <c r="E10" s="35">
        <f t="shared" si="0"/>
        <v>0.32</v>
      </c>
      <c r="F10" s="46">
        <f>'Yorks &amp; Humber'!E54</f>
        <v>41</v>
      </c>
      <c r="G10" s="37">
        <f t="shared" si="1"/>
        <v>0.82</v>
      </c>
      <c r="H10" s="47">
        <f>'Yorks &amp; Humber'!F54</f>
        <v>7</v>
      </c>
      <c r="I10" s="47">
        <f>'Yorks &amp; Humber'!G54</f>
        <v>2</v>
      </c>
      <c r="J10" s="47">
        <f>'Yorks &amp; Humber'!H54</f>
        <v>0</v>
      </c>
      <c r="K10" s="39">
        <f t="shared" si="2"/>
        <v>9</v>
      </c>
      <c r="L10" s="40">
        <f t="shared" si="3"/>
        <v>0.18</v>
      </c>
      <c r="M10" s="41">
        <f t="shared" si="4"/>
        <v>50</v>
      </c>
      <c r="N10" s="42">
        <v>54</v>
      </c>
      <c r="O10" s="43"/>
    </row>
    <row r="11" spans="1:15" ht="15.75" customHeight="1">
      <c r="A11" s="55"/>
      <c r="B11" s="45"/>
      <c r="C11" s="56"/>
      <c r="D11" s="57"/>
      <c r="E11" s="58"/>
      <c r="F11" s="59"/>
      <c r="G11" s="60"/>
      <c r="H11" s="47"/>
      <c r="I11" s="47"/>
      <c r="J11" s="47"/>
      <c r="K11" s="39"/>
      <c r="L11" s="61"/>
      <c r="M11" s="41"/>
      <c r="N11" s="62"/>
      <c r="O11" s="43"/>
    </row>
    <row r="12" spans="1:15" ht="15.75" customHeight="1">
      <c r="A12" s="55"/>
      <c r="B12" s="45"/>
      <c r="C12" s="56"/>
      <c r="D12" s="57"/>
      <c r="E12" s="58"/>
      <c r="F12" s="59"/>
      <c r="G12" s="60"/>
      <c r="H12" s="47"/>
      <c r="I12" s="47"/>
      <c r="J12" s="47"/>
      <c r="K12" s="39"/>
      <c r="L12" s="61"/>
      <c r="M12" s="41"/>
      <c r="N12" s="62"/>
      <c r="O12" s="43"/>
    </row>
    <row r="13" spans="1:15" ht="15.75" customHeight="1">
      <c r="A13" s="30" t="s">
        <v>146</v>
      </c>
      <c r="B13" s="45">
        <f>SUM(B2:B12)</f>
        <v>80</v>
      </c>
      <c r="C13" s="45"/>
      <c r="D13" s="34">
        <f>SUM(D2:D10)</f>
        <v>219</v>
      </c>
      <c r="E13" s="58"/>
      <c r="F13" s="59">
        <f>SUM(F2:F12)</f>
        <v>435</v>
      </c>
      <c r="G13" s="60"/>
      <c r="H13" s="47">
        <f t="shared" ref="H13:J13" si="5">SUM(H2:H12)</f>
        <v>38</v>
      </c>
      <c r="I13" s="47">
        <f t="shared" si="5"/>
        <v>20</v>
      </c>
      <c r="J13" s="47">
        <f t="shared" si="5"/>
        <v>8</v>
      </c>
      <c r="K13" s="39">
        <f>SUM(K2:K10)</f>
        <v>66</v>
      </c>
      <c r="L13" s="63"/>
      <c r="M13" s="64">
        <f>SUM(F13:J13)</f>
        <v>501</v>
      </c>
      <c r="N13" s="65">
        <f>SUM(N2:N10)</f>
        <v>533</v>
      </c>
      <c r="O13" s="43"/>
    </row>
    <row r="14" spans="1:15" ht="15.75" customHeight="1">
      <c r="A14" s="67" t="s">
        <v>13</v>
      </c>
      <c r="B14" s="70">
        <f>B13/533</f>
        <v>0.15009380863039401</v>
      </c>
      <c r="C14" s="70"/>
      <c r="D14" s="72">
        <f>D13/M13</f>
        <v>0.43712574850299402</v>
      </c>
      <c r="E14" s="74"/>
      <c r="F14" s="76">
        <f>F13/M13</f>
        <v>0.86826347305389218</v>
      </c>
      <c r="G14" s="78"/>
      <c r="H14" s="80">
        <f>H13/M13</f>
        <v>7.5848303393213579E-2</v>
      </c>
      <c r="I14" s="80">
        <f>I13/M13</f>
        <v>3.9920159680638723E-2</v>
      </c>
      <c r="J14" s="80">
        <f>J13/M13</f>
        <v>1.5968063872255488E-2</v>
      </c>
      <c r="K14" s="81">
        <f>K13/M13</f>
        <v>0.1317365269461078</v>
      </c>
      <c r="L14" s="40"/>
      <c r="M14" s="82"/>
      <c r="N14" s="83"/>
      <c r="O14" s="84"/>
    </row>
    <row r="15" spans="1:15" ht="15.75" customHeight="1">
      <c r="A15" s="43"/>
      <c r="B15" s="43"/>
      <c r="C15" s="85"/>
      <c r="D15" s="43"/>
      <c r="E15" s="43"/>
      <c r="F15" s="43"/>
      <c r="G15" s="85"/>
      <c r="H15" s="43"/>
      <c r="I15" s="43"/>
      <c r="J15" s="43"/>
      <c r="K15" s="43"/>
      <c r="L15" s="86" t="s">
        <v>171</v>
      </c>
      <c r="M15" s="87">
        <f>K13+F13</f>
        <v>501</v>
      </c>
      <c r="N15" s="43"/>
      <c r="O15" s="43"/>
    </row>
    <row r="16" spans="1:15" ht="15.75" customHeight="1">
      <c r="A16" s="43"/>
      <c r="B16" s="43"/>
      <c r="C16" s="85"/>
      <c r="D16" s="43"/>
      <c r="E16" s="43"/>
      <c r="F16" s="43"/>
      <c r="G16" s="85"/>
      <c r="H16" s="43"/>
      <c r="I16" s="43"/>
      <c r="J16" s="43"/>
      <c r="K16" s="43"/>
      <c r="L16" s="88"/>
      <c r="M16" s="89"/>
      <c r="N16" s="43"/>
      <c r="O16" s="43"/>
    </row>
    <row r="17" spans="1:15" ht="15.75" customHeight="1">
      <c r="A17" s="43"/>
      <c r="B17" s="43"/>
      <c r="C17" s="85"/>
      <c r="D17" s="43"/>
      <c r="E17" s="43"/>
      <c r="F17" s="43"/>
      <c r="G17" s="85"/>
      <c r="H17" s="43"/>
      <c r="I17" s="43"/>
      <c r="J17" s="43"/>
      <c r="K17" s="43"/>
      <c r="L17" s="88"/>
      <c r="M17" s="89"/>
      <c r="N17" s="43"/>
      <c r="O17" s="43"/>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fitToPage="1"/>
  </sheetPr>
  <dimension ref="A1:H48"/>
  <sheetViews>
    <sheetView workbookViewId="0">
      <pane ySplit="1" topLeftCell="A2" activePane="bottomLeft" state="frozen"/>
      <selection pane="bottomLeft"/>
    </sheetView>
  </sheetViews>
  <sheetFormatPr baseColWidth="10" defaultColWidth="14.5" defaultRowHeight="15.75" customHeight="1" x14ac:dyDescent="0"/>
  <cols>
    <col min="1" max="1" width="43" customWidth="1"/>
  </cols>
  <sheetData>
    <row r="1" spans="1:8" ht="45" customHeight="1">
      <c r="A1" s="7" t="s">
        <v>1</v>
      </c>
      <c r="B1" s="6" t="s">
        <v>3</v>
      </c>
      <c r="C1" s="7" t="s">
        <v>5</v>
      </c>
      <c r="D1" s="7" t="s">
        <v>6</v>
      </c>
      <c r="E1" s="7" t="s">
        <v>7</v>
      </c>
      <c r="F1" s="7" t="s">
        <v>8</v>
      </c>
      <c r="G1" s="7" t="s">
        <v>9</v>
      </c>
      <c r="H1" s="7" t="s">
        <v>10</v>
      </c>
    </row>
    <row r="2" spans="1:8">
      <c r="A2" s="9" t="s">
        <v>11</v>
      </c>
      <c r="B2" s="10">
        <v>74164</v>
      </c>
      <c r="C2" s="13"/>
      <c r="D2" s="13"/>
      <c r="E2" s="9">
        <v>1</v>
      </c>
      <c r="F2" s="15"/>
      <c r="G2" s="15"/>
      <c r="H2" s="15"/>
    </row>
    <row r="3" spans="1:8" ht="14">
      <c r="A3" s="9" t="s">
        <v>18</v>
      </c>
      <c r="B3" s="202">
        <v>76418</v>
      </c>
      <c r="C3" s="17"/>
      <c r="D3" s="19">
        <v>1</v>
      </c>
      <c r="E3" s="9">
        <v>1</v>
      </c>
      <c r="F3" s="15"/>
      <c r="G3" s="21"/>
      <c r="H3" s="15"/>
    </row>
    <row r="4" spans="1:8">
      <c r="A4" s="9" t="s">
        <v>30</v>
      </c>
      <c r="B4" s="10">
        <v>76764</v>
      </c>
      <c r="C4" s="19">
        <v>1</v>
      </c>
      <c r="D4" s="19">
        <v>1</v>
      </c>
      <c r="E4" s="9">
        <v>1</v>
      </c>
      <c r="F4" s="15"/>
      <c r="G4" s="15"/>
      <c r="H4" s="15"/>
    </row>
    <row r="5" spans="1:8">
      <c r="A5" s="9" t="s">
        <v>31</v>
      </c>
      <c r="B5" s="10">
        <v>73875</v>
      </c>
      <c r="C5" s="17"/>
      <c r="D5" s="17"/>
      <c r="E5" s="9">
        <v>1</v>
      </c>
      <c r="F5" s="15"/>
      <c r="G5" s="15"/>
      <c r="H5" s="15"/>
    </row>
    <row r="6" spans="1:8">
      <c r="A6" s="9" t="s">
        <v>32</v>
      </c>
      <c r="B6" s="10">
        <v>71989</v>
      </c>
      <c r="C6" s="17"/>
      <c r="D6" s="19">
        <v>1</v>
      </c>
      <c r="E6" s="9">
        <v>1</v>
      </c>
      <c r="F6" s="15"/>
      <c r="G6" s="9"/>
      <c r="H6" s="15"/>
    </row>
    <row r="7" spans="1:8">
      <c r="A7" s="9" t="s">
        <v>33</v>
      </c>
      <c r="B7" s="10">
        <v>73537</v>
      </c>
      <c r="C7" s="17"/>
      <c r="D7" s="17"/>
      <c r="E7" s="9">
        <v>1</v>
      </c>
      <c r="F7" s="15"/>
      <c r="G7" s="15"/>
      <c r="H7" s="15"/>
    </row>
    <row r="8" spans="1:8">
      <c r="A8" s="9" t="s">
        <v>34</v>
      </c>
      <c r="B8" s="10">
        <v>74732</v>
      </c>
      <c r="C8" s="17"/>
      <c r="D8" s="17"/>
      <c r="E8" s="9">
        <v>1</v>
      </c>
      <c r="F8" s="15"/>
      <c r="G8" s="15"/>
      <c r="H8" s="15"/>
    </row>
    <row r="9" spans="1:8">
      <c r="A9" s="9" t="s">
        <v>35</v>
      </c>
      <c r="B9" s="10">
        <v>75023</v>
      </c>
      <c r="C9" s="17"/>
      <c r="D9" s="17"/>
      <c r="E9" s="9">
        <v>1</v>
      </c>
      <c r="F9" s="15"/>
      <c r="G9" s="9"/>
      <c r="H9" s="15"/>
    </row>
    <row r="10" spans="1:8">
      <c r="A10" s="9" t="s">
        <v>36</v>
      </c>
      <c r="B10" s="10">
        <v>75675</v>
      </c>
      <c r="C10" s="17"/>
      <c r="D10" s="19">
        <v>1</v>
      </c>
      <c r="E10" s="9">
        <v>1</v>
      </c>
      <c r="F10" s="15"/>
      <c r="G10" s="9"/>
      <c r="H10" s="15"/>
    </row>
    <row r="11" spans="1:8">
      <c r="A11" s="9" t="s">
        <v>38</v>
      </c>
      <c r="B11" s="10">
        <v>73718</v>
      </c>
      <c r="C11" s="17"/>
      <c r="D11" s="17"/>
      <c r="E11" s="9">
        <v>1</v>
      </c>
      <c r="F11" s="15"/>
      <c r="G11" s="15"/>
      <c r="H11" s="15"/>
    </row>
    <row r="12" spans="1:8">
      <c r="A12" s="9" t="s">
        <v>39</v>
      </c>
      <c r="B12" s="10">
        <v>71580</v>
      </c>
      <c r="C12" s="17"/>
      <c r="D12" s="19">
        <v>1</v>
      </c>
      <c r="E12" s="9">
        <v>1</v>
      </c>
      <c r="F12" s="15"/>
      <c r="G12" s="9"/>
      <c r="H12" s="15"/>
    </row>
    <row r="13" spans="1:8">
      <c r="A13" s="9" t="s">
        <v>40</v>
      </c>
      <c r="B13" s="10">
        <v>76691</v>
      </c>
      <c r="C13" s="17"/>
      <c r="D13" s="17"/>
      <c r="E13" s="9">
        <v>1</v>
      </c>
      <c r="F13" s="15"/>
      <c r="G13" s="15"/>
      <c r="H13" s="15"/>
    </row>
    <row r="14" spans="1:8">
      <c r="A14" s="9" t="s">
        <v>41</v>
      </c>
      <c r="B14" s="10">
        <v>76405</v>
      </c>
      <c r="C14" s="17"/>
      <c r="D14" s="17"/>
      <c r="E14" s="9">
        <v>1</v>
      </c>
      <c r="F14" s="15"/>
      <c r="G14" s="15"/>
      <c r="H14" s="15"/>
    </row>
    <row r="15" spans="1:8">
      <c r="A15" s="9" t="s">
        <v>45</v>
      </c>
      <c r="B15" s="10">
        <v>77461</v>
      </c>
      <c r="C15" s="17"/>
      <c r="D15" s="17"/>
      <c r="E15" s="9">
        <v>1</v>
      </c>
      <c r="F15" s="15"/>
      <c r="G15" s="15"/>
      <c r="H15" s="15"/>
    </row>
    <row r="16" spans="1:8">
      <c r="A16" s="9" t="s">
        <v>46</v>
      </c>
      <c r="B16" s="10">
        <v>75973</v>
      </c>
      <c r="C16" s="17"/>
      <c r="D16" s="19">
        <v>1</v>
      </c>
      <c r="E16" s="9">
        <v>1</v>
      </c>
      <c r="F16" s="15"/>
      <c r="G16" s="15"/>
      <c r="H16" s="15"/>
    </row>
    <row r="17" spans="1:8">
      <c r="A17" s="9" t="s">
        <v>47</v>
      </c>
      <c r="B17" s="10">
        <v>74332</v>
      </c>
      <c r="C17" s="19">
        <v>1</v>
      </c>
      <c r="D17" s="19">
        <v>1</v>
      </c>
      <c r="E17" s="9">
        <v>1</v>
      </c>
      <c r="F17" s="15"/>
      <c r="G17" s="15"/>
      <c r="H17" s="15"/>
    </row>
    <row r="18" spans="1:8">
      <c r="A18" s="9" t="s">
        <v>48</v>
      </c>
      <c r="B18" s="10">
        <v>77156</v>
      </c>
      <c r="C18" s="17"/>
      <c r="D18" s="19">
        <v>1</v>
      </c>
      <c r="E18" s="9">
        <v>1</v>
      </c>
      <c r="F18" s="15"/>
      <c r="G18" s="9"/>
      <c r="H18" s="15"/>
    </row>
    <row r="19" spans="1:8">
      <c r="A19" s="9" t="s">
        <v>49</v>
      </c>
      <c r="B19" s="10">
        <v>73071</v>
      </c>
      <c r="C19" s="17"/>
      <c r="D19" s="19">
        <v>1</v>
      </c>
      <c r="E19" s="9"/>
      <c r="F19" s="21">
        <v>1</v>
      </c>
      <c r="G19" s="15"/>
      <c r="H19" s="15"/>
    </row>
    <row r="20" spans="1:8">
      <c r="A20" s="9" t="s">
        <v>50</v>
      </c>
      <c r="B20" s="10">
        <v>71130</v>
      </c>
      <c r="C20" s="19">
        <v>1</v>
      </c>
      <c r="D20" s="19">
        <v>1</v>
      </c>
      <c r="E20" s="9">
        <v>1</v>
      </c>
      <c r="F20" s="15"/>
      <c r="G20" s="15"/>
      <c r="H20" s="15"/>
    </row>
    <row r="21" spans="1:8">
      <c r="A21" s="9" t="s">
        <v>51</v>
      </c>
      <c r="B21" s="10">
        <v>71489</v>
      </c>
      <c r="C21" s="17"/>
      <c r="D21" s="19">
        <v>1</v>
      </c>
      <c r="E21" s="9">
        <v>1</v>
      </c>
      <c r="F21" s="15"/>
      <c r="G21" s="9"/>
      <c r="H21" s="15"/>
    </row>
    <row r="22" spans="1:8">
      <c r="A22" s="9" t="s">
        <v>53</v>
      </c>
      <c r="B22" s="10">
        <v>75755</v>
      </c>
      <c r="C22" s="19">
        <v>1</v>
      </c>
      <c r="D22" s="19">
        <v>1</v>
      </c>
      <c r="E22" s="9">
        <v>1</v>
      </c>
      <c r="F22" s="15"/>
      <c r="G22" s="15"/>
      <c r="H22" s="15"/>
    </row>
    <row r="23" spans="1:8">
      <c r="A23" s="9" t="s">
        <v>54</v>
      </c>
      <c r="B23" s="10">
        <v>72227</v>
      </c>
      <c r="C23" s="19">
        <v>1</v>
      </c>
      <c r="D23" s="19">
        <v>1</v>
      </c>
      <c r="E23" s="9">
        <v>1</v>
      </c>
      <c r="F23" s="9"/>
      <c r="G23" s="15"/>
      <c r="H23" s="15"/>
    </row>
    <row r="24" spans="1:8">
      <c r="A24" s="9" t="s">
        <v>55</v>
      </c>
      <c r="B24" s="10">
        <v>74743</v>
      </c>
      <c r="C24" s="17"/>
      <c r="D24" s="19">
        <v>1</v>
      </c>
      <c r="E24" s="9">
        <v>1</v>
      </c>
      <c r="F24" s="15"/>
      <c r="G24" s="9"/>
      <c r="H24" s="15"/>
    </row>
    <row r="25" spans="1:8">
      <c r="A25" s="9" t="s">
        <v>57</v>
      </c>
      <c r="B25" s="10">
        <v>73889</v>
      </c>
      <c r="C25" s="17"/>
      <c r="D25" s="19">
        <v>1</v>
      </c>
      <c r="E25" s="9"/>
      <c r="F25" s="21">
        <v>1</v>
      </c>
      <c r="G25" s="15"/>
      <c r="H25" s="15"/>
    </row>
    <row r="26" spans="1:8">
      <c r="A26" s="9" t="s">
        <v>58</v>
      </c>
      <c r="B26" s="10">
        <v>75386</v>
      </c>
      <c r="C26" s="17"/>
      <c r="D26" s="17"/>
      <c r="E26" s="9">
        <v>1</v>
      </c>
      <c r="F26" s="9"/>
      <c r="G26" s="15"/>
      <c r="H26" s="15"/>
    </row>
    <row r="27" spans="1:8">
      <c r="A27" s="9" t="s">
        <v>59</v>
      </c>
      <c r="B27" s="10">
        <v>75022</v>
      </c>
      <c r="C27" s="17"/>
      <c r="D27" s="19">
        <v>1</v>
      </c>
      <c r="E27" s="9">
        <v>1</v>
      </c>
      <c r="F27" s="15"/>
      <c r="G27" s="15"/>
      <c r="H27" s="15"/>
    </row>
    <row r="28" spans="1:8">
      <c r="A28" s="9" t="s">
        <v>60</v>
      </c>
      <c r="B28" s="10">
        <v>74066</v>
      </c>
      <c r="C28" s="19">
        <v>1</v>
      </c>
      <c r="D28" s="19">
        <v>1</v>
      </c>
      <c r="E28" s="9">
        <v>1</v>
      </c>
      <c r="F28" s="15"/>
      <c r="G28" s="9"/>
      <c r="H28" s="15"/>
    </row>
    <row r="29" spans="1:8">
      <c r="A29" s="9" t="s">
        <v>62</v>
      </c>
      <c r="B29" s="10">
        <v>76047</v>
      </c>
      <c r="C29" s="17"/>
      <c r="D29" s="17"/>
      <c r="E29" s="9">
        <v>1</v>
      </c>
      <c r="F29" s="15"/>
      <c r="G29" s="15"/>
      <c r="H29" s="15"/>
    </row>
    <row r="30" spans="1:8">
      <c r="A30" s="9" t="s">
        <v>63</v>
      </c>
      <c r="B30" s="10">
        <v>77256</v>
      </c>
      <c r="C30" s="17"/>
      <c r="D30" s="17"/>
      <c r="E30" s="9">
        <v>1</v>
      </c>
      <c r="F30" s="15"/>
      <c r="G30" s="15"/>
      <c r="H30" s="15"/>
    </row>
    <row r="31" spans="1:8">
      <c r="A31" s="9" t="s">
        <v>64</v>
      </c>
      <c r="B31" s="10">
        <v>72839</v>
      </c>
      <c r="C31" s="17"/>
      <c r="D31" s="17"/>
      <c r="E31" s="9"/>
      <c r="F31" s="21">
        <v>1</v>
      </c>
      <c r="G31" s="15"/>
      <c r="H31" s="15"/>
    </row>
    <row r="32" spans="1:8">
      <c r="A32" s="9" t="s">
        <v>65</v>
      </c>
      <c r="B32" s="10">
        <v>71377</v>
      </c>
      <c r="C32" s="19">
        <v>1</v>
      </c>
      <c r="D32" s="17"/>
      <c r="E32" s="9">
        <v>1</v>
      </c>
      <c r="F32" s="15"/>
      <c r="G32" s="9"/>
      <c r="H32" s="15"/>
    </row>
    <row r="33" spans="1:8">
      <c r="A33" s="9" t="s">
        <v>66</v>
      </c>
      <c r="B33" s="10">
        <v>71716</v>
      </c>
      <c r="C33" s="17"/>
      <c r="D33" s="19">
        <v>1</v>
      </c>
      <c r="E33" s="9">
        <v>1</v>
      </c>
      <c r="F33" s="15"/>
      <c r="G33" s="15"/>
      <c r="H33" s="15"/>
    </row>
    <row r="34" spans="1:8">
      <c r="A34" s="9" t="s">
        <v>67</v>
      </c>
      <c r="B34" s="10">
        <v>72932</v>
      </c>
      <c r="C34" s="17"/>
      <c r="D34" s="17"/>
      <c r="E34" s="9">
        <v>1</v>
      </c>
      <c r="F34" s="15"/>
      <c r="G34" s="15"/>
      <c r="H34" s="15"/>
    </row>
    <row r="35" spans="1:8">
      <c r="A35" s="9" t="s">
        <v>68</v>
      </c>
      <c r="B35" s="10">
        <v>75288</v>
      </c>
      <c r="C35" s="17"/>
      <c r="D35" s="19">
        <v>1</v>
      </c>
      <c r="E35" s="9"/>
      <c r="F35" s="15"/>
      <c r="G35" s="21">
        <v>1</v>
      </c>
      <c r="H35" s="15"/>
    </row>
    <row r="36" spans="1:8">
      <c r="A36" s="9" t="s">
        <v>69</v>
      </c>
      <c r="B36" s="10">
        <v>73828</v>
      </c>
      <c r="C36" s="17"/>
      <c r="D36" s="19">
        <v>1</v>
      </c>
      <c r="E36" s="9">
        <v>1</v>
      </c>
      <c r="F36" s="15"/>
      <c r="G36" s="15"/>
      <c r="H36" s="15"/>
    </row>
    <row r="37" spans="1:8">
      <c r="A37" s="9" t="s">
        <v>70</v>
      </c>
      <c r="B37" s="10">
        <v>77405</v>
      </c>
      <c r="C37" s="17"/>
      <c r="D37" s="17"/>
      <c r="E37" s="9"/>
      <c r="F37" s="21">
        <v>1</v>
      </c>
      <c r="G37" s="15"/>
      <c r="H37" s="15"/>
    </row>
    <row r="38" spans="1:8">
      <c r="A38" s="9" t="s">
        <v>71</v>
      </c>
      <c r="B38" s="10">
        <v>73653</v>
      </c>
      <c r="C38" s="17"/>
      <c r="D38" s="19">
        <v>1</v>
      </c>
      <c r="E38" s="9">
        <v>1</v>
      </c>
      <c r="F38" s="15"/>
      <c r="G38" s="15"/>
      <c r="H38" s="15"/>
    </row>
    <row r="39" spans="1:8">
      <c r="A39" s="9" t="s">
        <v>72</v>
      </c>
      <c r="B39" s="10">
        <v>74016</v>
      </c>
      <c r="C39" s="17"/>
      <c r="D39" s="17"/>
      <c r="E39" s="9"/>
      <c r="F39" s="15"/>
      <c r="G39" s="21">
        <v>1</v>
      </c>
      <c r="H39" s="15"/>
    </row>
    <row r="40" spans="1:8">
      <c r="A40" s="9" t="s">
        <v>73</v>
      </c>
      <c r="B40" s="10">
        <v>74561</v>
      </c>
      <c r="C40" s="17"/>
      <c r="D40" s="19">
        <v>1</v>
      </c>
      <c r="E40" s="9">
        <v>1</v>
      </c>
      <c r="F40" s="15"/>
      <c r="G40" s="15"/>
      <c r="H40" s="15"/>
    </row>
    <row r="41" spans="1:8">
      <c r="A41" s="9" t="s">
        <v>74</v>
      </c>
      <c r="B41" s="10">
        <v>77920</v>
      </c>
      <c r="C41" s="17"/>
      <c r="D41" s="19">
        <v>1</v>
      </c>
      <c r="E41" s="9">
        <v>1</v>
      </c>
      <c r="F41" s="15"/>
      <c r="G41" s="15"/>
      <c r="H41" s="15"/>
    </row>
    <row r="42" spans="1:8">
      <c r="A42" s="32" t="s">
        <v>75</v>
      </c>
      <c r="B42" s="10">
        <v>74332</v>
      </c>
      <c r="C42" s="19">
        <v>1</v>
      </c>
      <c r="D42" s="19">
        <v>1</v>
      </c>
      <c r="E42" s="9">
        <v>1</v>
      </c>
      <c r="F42" s="9"/>
      <c r="G42" s="15"/>
      <c r="H42" s="15"/>
    </row>
    <row r="43" spans="1:8">
      <c r="A43" s="9" t="s">
        <v>76</v>
      </c>
      <c r="B43" s="10">
        <v>71583</v>
      </c>
      <c r="C43" s="17"/>
      <c r="D43" s="19">
        <v>1</v>
      </c>
      <c r="E43" s="9">
        <v>1</v>
      </c>
      <c r="F43" s="15"/>
      <c r="G43" s="9"/>
      <c r="H43" s="15"/>
    </row>
    <row r="44" spans="1:8">
      <c r="A44" s="9" t="s">
        <v>77</v>
      </c>
      <c r="B44" s="10">
        <v>71822</v>
      </c>
      <c r="C44" s="17"/>
      <c r="D44" s="17"/>
      <c r="E44" s="9">
        <v>1</v>
      </c>
      <c r="F44" s="15"/>
      <c r="G44" s="9"/>
      <c r="H44" s="15"/>
    </row>
    <row r="45" spans="1:8">
      <c r="A45" s="9" t="s">
        <v>78</v>
      </c>
      <c r="B45" s="10">
        <v>76200</v>
      </c>
      <c r="C45" s="17"/>
      <c r="D45" s="17"/>
      <c r="E45" s="9"/>
      <c r="F45" s="21">
        <v>1</v>
      </c>
      <c r="G45" s="15"/>
      <c r="H45" s="15"/>
    </row>
    <row r="46" spans="1:8">
      <c r="A46" s="9"/>
      <c r="B46" s="10"/>
      <c r="C46" s="9"/>
      <c r="D46" s="9"/>
      <c r="E46" s="9"/>
      <c r="F46" s="15"/>
      <c r="G46" s="9"/>
      <c r="H46" s="15"/>
    </row>
    <row r="47" spans="1:8">
      <c r="A47" s="9" t="s">
        <v>79</v>
      </c>
      <c r="B47" s="10">
        <f>SUM(B2:B45)</f>
        <v>3275046</v>
      </c>
      <c r="C47" s="9">
        <f t="shared" ref="C47:H47" si="0">COUNT(C2:C45)</f>
        <v>8</v>
      </c>
      <c r="D47" s="9">
        <f t="shared" si="0"/>
        <v>25</v>
      </c>
      <c r="E47" s="9">
        <f t="shared" si="0"/>
        <v>37</v>
      </c>
      <c r="F47" s="15">
        <f t="shared" si="0"/>
        <v>5</v>
      </c>
      <c r="G47" s="9">
        <f t="shared" si="0"/>
        <v>2</v>
      </c>
      <c r="H47" s="15">
        <f t="shared" si="0"/>
        <v>0</v>
      </c>
    </row>
    <row r="48" spans="1:8">
      <c r="A48" s="9"/>
      <c r="B48" s="10"/>
      <c r="C48" s="9"/>
      <c r="D48" s="9"/>
      <c r="E48" s="9"/>
      <c r="F48" s="15"/>
      <c r="G48" s="15"/>
      <c r="H48" s="15"/>
    </row>
  </sheetData>
  <autoFilter ref="A1:H45"/>
  <printOptions horizontalCentered="1" gridLines="1"/>
  <pageMargins left="0.7" right="0.7" top="0.75" bottom="0.75" header="0" footer="0"/>
  <pageSetup paperSize="9" fitToHeight="0" pageOrder="overThenDown" orientation="portrait" cellComments="atEnd"/>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fitToPage="1"/>
  </sheetPr>
  <dimension ref="A1:H61"/>
  <sheetViews>
    <sheetView workbookViewId="0">
      <pane ySplit="1" topLeftCell="A2" activePane="bottomLeft" state="frozen"/>
      <selection pane="bottomLeft"/>
    </sheetView>
  </sheetViews>
  <sheetFormatPr baseColWidth="10" defaultColWidth="14.5" defaultRowHeight="15.75" customHeight="1" x14ac:dyDescent="0"/>
  <cols>
    <col min="1" max="1" width="43" customWidth="1"/>
  </cols>
  <sheetData>
    <row r="1" spans="1:8" ht="43" customHeight="1">
      <c r="A1" s="7" t="s">
        <v>81</v>
      </c>
      <c r="B1" s="6" t="s">
        <v>3</v>
      </c>
      <c r="C1" s="7" t="s">
        <v>5</v>
      </c>
      <c r="D1" s="7" t="s">
        <v>6</v>
      </c>
      <c r="E1" s="7" t="s">
        <v>7</v>
      </c>
      <c r="F1" s="7" t="s">
        <v>8</v>
      </c>
      <c r="G1" s="7" t="s">
        <v>9</v>
      </c>
      <c r="H1" s="7" t="s">
        <v>10</v>
      </c>
    </row>
    <row r="2" spans="1:8">
      <c r="A2" s="9" t="s">
        <v>82</v>
      </c>
      <c r="B2" s="10">
        <v>76451</v>
      </c>
      <c r="C2" s="9"/>
      <c r="D2" s="9"/>
      <c r="E2" s="9">
        <v>1</v>
      </c>
      <c r="F2" s="15"/>
      <c r="G2" s="15"/>
      <c r="H2" s="15"/>
    </row>
    <row r="3" spans="1:8">
      <c r="A3" s="9" t="s">
        <v>83</v>
      </c>
      <c r="B3" s="10">
        <v>74520</v>
      </c>
      <c r="C3" s="9"/>
      <c r="D3" s="9"/>
      <c r="E3" s="9">
        <v>1</v>
      </c>
      <c r="F3" s="15"/>
      <c r="G3" s="21"/>
      <c r="H3" s="15"/>
    </row>
    <row r="4" spans="1:8">
      <c r="A4" s="9" t="s">
        <v>84</v>
      </c>
      <c r="B4" s="10">
        <v>77439</v>
      </c>
      <c r="C4" s="9"/>
      <c r="D4" s="9"/>
      <c r="E4" s="9">
        <v>1</v>
      </c>
      <c r="F4" s="15"/>
      <c r="G4" s="15"/>
      <c r="H4" s="15"/>
    </row>
    <row r="5" spans="1:8">
      <c r="A5" s="9" t="s">
        <v>85</v>
      </c>
      <c r="B5" s="10">
        <v>75132</v>
      </c>
      <c r="C5" s="9"/>
      <c r="D5" s="9">
        <v>1</v>
      </c>
      <c r="E5" s="9">
        <v>1</v>
      </c>
      <c r="F5" s="15"/>
      <c r="G5" s="15"/>
      <c r="H5" s="15"/>
    </row>
    <row r="6" spans="1:8">
      <c r="A6" s="9" t="s">
        <v>86</v>
      </c>
      <c r="B6" s="10">
        <v>75442</v>
      </c>
      <c r="C6" s="9"/>
      <c r="D6" s="9"/>
      <c r="E6" s="9">
        <v>1</v>
      </c>
      <c r="F6" s="15"/>
      <c r="G6" s="9"/>
      <c r="H6" s="15"/>
    </row>
    <row r="7" spans="1:8">
      <c r="A7" s="9" t="s">
        <v>87</v>
      </c>
      <c r="B7" s="10">
        <v>71085</v>
      </c>
      <c r="C7" s="9"/>
      <c r="D7" s="9">
        <v>1</v>
      </c>
      <c r="E7" s="9"/>
      <c r="F7" s="21">
        <v>1</v>
      </c>
      <c r="G7" s="15"/>
      <c r="H7" s="15"/>
    </row>
    <row r="8" spans="1:8">
      <c r="A8" s="9" t="s">
        <v>88</v>
      </c>
      <c r="B8" s="10">
        <v>72593</v>
      </c>
      <c r="C8" s="9"/>
      <c r="D8" s="9">
        <v>1</v>
      </c>
      <c r="E8" s="9">
        <v>1</v>
      </c>
      <c r="F8" s="15"/>
      <c r="G8" s="15"/>
      <c r="H8" s="15"/>
    </row>
    <row r="9" spans="1:8">
      <c r="A9" s="9" t="s">
        <v>89</v>
      </c>
      <c r="B9" s="10">
        <v>77733</v>
      </c>
      <c r="C9" s="9"/>
      <c r="D9" s="9"/>
      <c r="E9" s="9">
        <v>1</v>
      </c>
      <c r="F9" s="15"/>
      <c r="G9" s="9"/>
      <c r="H9" s="15"/>
    </row>
    <row r="10" spans="1:8">
      <c r="A10" s="9" t="s">
        <v>91</v>
      </c>
      <c r="B10" s="10">
        <v>72757</v>
      </c>
      <c r="C10" s="9"/>
      <c r="D10" s="9"/>
      <c r="E10" s="9">
        <v>1</v>
      </c>
      <c r="F10" s="15"/>
      <c r="G10" s="9"/>
      <c r="H10" s="15"/>
    </row>
    <row r="11" spans="1:8">
      <c r="A11" s="9" t="s">
        <v>92</v>
      </c>
      <c r="B11" s="10">
        <v>75130</v>
      </c>
      <c r="C11" s="9"/>
      <c r="D11" s="9">
        <v>1</v>
      </c>
      <c r="E11" s="9">
        <v>1</v>
      </c>
      <c r="F11" s="15"/>
      <c r="G11" s="15"/>
      <c r="H11" s="15"/>
    </row>
    <row r="12" spans="1:8">
      <c r="A12" s="9" t="s">
        <v>93</v>
      </c>
      <c r="B12" s="10">
        <v>74360</v>
      </c>
      <c r="C12" s="9"/>
      <c r="D12" s="9"/>
      <c r="E12" s="9"/>
      <c r="F12" s="15">
        <v>1</v>
      </c>
      <c r="G12" s="9"/>
      <c r="H12" s="15"/>
    </row>
    <row r="13" spans="1:8">
      <c r="A13" s="9" t="s">
        <v>94</v>
      </c>
      <c r="B13" s="10">
        <v>78107</v>
      </c>
      <c r="C13" s="9">
        <v>1</v>
      </c>
      <c r="D13" s="9">
        <v>1</v>
      </c>
      <c r="E13" s="9">
        <v>1</v>
      </c>
      <c r="F13" s="15"/>
      <c r="G13" s="15"/>
      <c r="H13" s="15"/>
    </row>
    <row r="14" spans="1:8">
      <c r="A14" s="9" t="s">
        <v>95</v>
      </c>
      <c r="B14" s="10">
        <v>74140</v>
      </c>
      <c r="C14" s="9"/>
      <c r="D14" s="9">
        <v>1</v>
      </c>
      <c r="E14" s="9">
        <v>1</v>
      </c>
      <c r="F14" s="15"/>
      <c r="G14" s="15"/>
      <c r="H14" s="15"/>
    </row>
    <row r="15" spans="1:8">
      <c r="A15" s="9" t="s">
        <v>96</v>
      </c>
      <c r="B15" s="10">
        <v>73521</v>
      </c>
      <c r="C15" s="9">
        <v>1</v>
      </c>
      <c r="D15" s="9">
        <v>1</v>
      </c>
      <c r="E15" s="9">
        <v>1</v>
      </c>
      <c r="F15" s="15"/>
      <c r="G15" s="15"/>
      <c r="H15" s="15"/>
    </row>
    <row r="16" spans="1:8">
      <c r="A16" s="9" t="s">
        <v>97</v>
      </c>
      <c r="B16" s="10">
        <v>71907</v>
      </c>
      <c r="C16" s="9"/>
      <c r="D16" s="9">
        <v>1</v>
      </c>
      <c r="E16" s="9">
        <v>1</v>
      </c>
      <c r="F16" s="15"/>
      <c r="G16" s="15"/>
      <c r="H16" s="15"/>
    </row>
    <row r="17" spans="1:8">
      <c r="A17" s="9" t="s">
        <v>98</v>
      </c>
      <c r="B17" s="10">
        <v>71459</v>
      </c>
      <c r="C17" s="9"/>
      <c r="D17" s="9">
        <v>1</v>
      </c>
      <c r="E17" s="9">
        <v>1</v>
      </c>
      <c r="F17" s="15"/>
      <c r="G17" s="15"/>
      <c r="H17" s="15"/>
    </row>
    <row r="18" spans="1:8">
      <c r="A18" s="9" t="s">
        <v>99</v>
      </c>
      <c r="B18" s="10">
        <v>77200</v>
      </c>
      <c r="C18" s="9"/>
      <c r="D18" s="9"/>
      <c r="E18" s="9">
        <v>1</v>
      </c>
      <c r="F18" s="15"/>
      <c r="G18" s="9"/>
      <c r="H18" s="15"/>
    </row>
    <row r="19" spans="1:8">
      <c r="A19" s="9" t="s">
        <v>100</v>
      </c>
      <c r="B19" s="10">
        <v>73526</v>
      </c>
      <c r="C19" s="9"/>
      <c r="D19" s="9">
        <v>1</v>
      </c>
      <c r="E19" s="9">
        <v>1</v>
      </c>
      <c r="F19" s="15"/>
      <c r="G19" s="15"/>
      <c r="H19" s="15"/>
    </row>
    <row r="20" spans="1:8">
      <c r="A20" s="9" t="s">
        <v>101</v>
      </c>
      <c r="B20" s="10">
        <v>75023</v>
      </c>
      <c r="C20" s="9"/>
      <c r="D20" s="9">
        <v>1</v>
      </c>
      <c r="E20" s="9">
        <v>1</v>
      </c>
      <c r="F20" s="15"/>
      <c r="G20" s="15"/>
      <c r="H20" s="15"/>
    </row>
    <row r="21" spans="1:8">
      <c r="A21" s="9" t="s">
        <v>102</v>
      </c>
      <c r="B21" s="10">
        <v>76467</v>
      </c>
      <c r="C21" s="9"/>
      <c r="D21" s="9"/>
      <c r="E21" s="9">
        <v>1</v>
      </c>
      <c r="F21" s="15"/>
      <c r="G21" s="9"/>
      <c r="H21" s="15"/>
    </row>
    <row r="22" spans="1:8">
      <c r="A22" s="9" t="s">
        <v>103</v>
      </c>
      <c r="B22" s="10">
        <v>73478</v>
      </c>
      <c r="C22" s="9">
        <v>1</v>
      </c>
      <c r="D22" s="9">
        <v>1</v>
      </c>
      <c r="E22" s="9">
        <v>1</v>
      </c>
      <c r="F22" s="15"/>
      <c r="G22" s="15"/>
      <c r="H22" s="15"/>
    </row>
    <row r="23" spans="1:8">
      <c r="A23" s="9" t="s">
        <v>104</v>
      </c>
      <c r="B23" s="10">
        <v>77715</v>
      </c>
      <c r="C23" s="52"/>
      <c r="D23" s="52"/>
      <c r="E23" s="21">
        <v>1</v>
      </c>
      <c r="F23" s="9"/>
      <c r="G23" s="15"/>
      <c r="H23" s="15"/>
    </row>
    <row r="24" spans="1:8">
      <c r="A24" s="9" t="s">
        <v>106</v>
      </c>
      <c r="B24" s="10">
        <v>76284</v>
      </c>
      <c r="C24" s="9"/>
      <c r="D24" s="9"/>
      <c r="E24" s="9">
        <v>1</v>
      </c>
      <c r="F24" s="15"/>
      <c r="G24" s="9"/>
      <c r="H24" s="15"/>
    </row>
    <row r="25" spans="1:8">
      <c r="A25" s="52" t="s">
        <v>107</v>
      </c>
      <c r="B25" s="10">
        <v>76505</v>
      </c>
      <c r="C25" s="9"/>
      <c r="D25" s="9"/>
      <c r="E25" s="21">
        <v>1</v>
      </c>
      <c r="F25" s="15"/>
      <c r="G25" s="15"/>
      <c r="H25" s="15"/>
    </row>
    <row r="26" spans="1:8">
      <c r="A26" s="9" t="s">
        <v>108</v>
      </c>
      <c r="B26" s="10">
        <v>71188</v>
      </c>
      <c r="C26" s="52"/>
      <c r="D26" s="9"/>
      <c r="E26" s="21">
        <v>1</v>
      </c>
      <c r="F26" s="9"/>
      <c r="G26" s="15"/>
      <c r="H26" s="15"/>
    </row>
    <row r="27" spans="1:8">
      <c r="A27" s="9" t="s">
        <v>109</v>
      </c>
      <c r="B27" s="10">
        <v>71881</v>
      </c>
      <c r="C27" s="9"/>
      <c r="D27" s="9">
        <v>1</v>
      </c>
      <c r="E27" s="9">
        <v>1</v>
      </c>
      <c r="F27" s="15"/>
      <c r="G27" s="15"/>
      <c r="H27" s="15"/>
    </row>
    <row r="28" spans="1:8">
      <c r="A28" s="9" t="s">
        <v>110</v>
      </c>
      <c r="B28" s="10">
        <v>74088</v>
      </c>
      <c r="C28" s="9"/>
      <c r="D28" s="9"/>
      <c r="E28" s="9">
        <v>1</v>
      </c>
      <c r="F28" s="15"/>
      <c r="G28" s="9"/>
      <c r="H28" s="15"/>
    </row>
    <row r="29" spans="1:8">
      <c r="A29" s="9" t="s">
        <v>111</v>
      </c>
      <c r="B29" s="10">
        <v>72791</v>
      </c>
      <c r="C29" s="9"/>
      <c r="D29" s="9">
        <v>1</v>
      </c>
      <c r="E29" s="9">
        <v>1</v>
      </c>
      <c r="F29" s="15"/>
      <c r="G29" s="15"/>
      <c r="H29" s="15"/>
    </row>
    <row r="30" spans="1:8">
      <c r="A30" s="9" t="s">
        <v>112</v>
      </c>
      <c r="B30" s="10">
        <v>74198</v>
      </c>
      <c r="C30" s="9"/>
      <c r="D30" s="9">
        <v>1</v>
      </c>
      <c r="E30" s="9">
        <v>1</v>
      </c>
      <c r="F30" s="15"/>
      <c r="G30" s="15"/>
      <c r="H30" s="15"/>
    </row>
    <row r="31" spans="1:8">
      <c r="A31" s="9" t="s">
        <v>113</v>
      </c>
      <c r="B31" s="10">
        <v>75727</v>
      </c>
      <c r="C31" s="9"/>
      <c r="D31" s="9">
        <v>1</v>
      </c>
      <c r="E31" s="9">
        <v>1</v>
      </c>
      <c r="F31" s="15"/>
      <c r="G31" s="15"/>
      <c r="H31" s="15"/>
    </row>
    <row r="32" spans="1:8">
      <c r="A32" s="9" t="s">
        <v>115</v>
      </c>
      <c r="B32" s="10">
        <v>77481</v>
      </c>
      <c r="C32" s="9"/>
      <c r="D32" s="9"/>
      <c r="E32" s="9">
        <v>1</v>
      </c>
      <c r="F32" s="15"/>
      <c r="G32" s="9"/>
      <c r="H32" s="15"/>
    </row>
    <row r="33" spans="1:8">
      <c r="A33" s="9" t="s">
        <v>116</v>
      </c>
      <c r="B33" s="10">
        <v>71657</v>
      </c>
      <c r="C33" s="9"/>
      <c r="D33" s="9">
        <v>1</v>
      </c>
      <c r="E33" s="9">
        <v>1</v>
      </c>
      <c r="F33" s="15"/>
      <c r="G33" s="15"/>
      <c r="H33" s="15"/>
    </row>
    <row r="34" spans="1:8">
      <c r="A34" s="9" t="s">
        <v>117</v>
      </c>
      <c r="B34" s="10">
        <v>78279</v>
      </c>
      <c r="C34" s="9"/>
      <c r="D34" s="9">
        <v>1</v>
      </c>
      <c r="E34" s="9">
        <v>1</v>
      </c>
      <c r="F34" s="15"/>
      <c r="G34" s="15"/>
      <c r="H34" s="15"/>
    </row>
    <row r="35" spans="1:8">
      <c r="A35" s="9" t="s">
        <v>118</v>
      </c>
      <c r="B35" s="10">
        <v>72805</v>
      </c>
      <c r="C35" s="9"/>
      <c r="D35" s="9">
        <v>1</v>
      </c>
      <c r="E35" s="9">
        <v>1</v>
      </c>
      <c r="F35" s="15"/>
      <c r="G35" s="15"/>
      <c r="H35" s="15"/>
    </row>
    <row r="36" spans="1:8">
      <c r="A36" s="9" t="s">
        <v>119</v>
      </c>
      <c r="B36" s="10">
        <v>71192</v>
      </c>
      <c r="C36" s="9"/>
      <c r="D36" s="9">
        <v>1</v>
      </c>
      <c r="E36" s="9">
        <v>1</v>
      </c>
      <c r="F36" s="15"/>
      <c r="G36" s="15"/>
      <c r="H36" s="15"/>
    </row>
    <row r="37" spans="1:8">
      <c r="A37" s="9" t="s">
        <v>120</v>
      </c>
      <c r="B37" s="10">
        <v>71804</v>
      </c>
      <c r="C37" s="9"/>
      <c r="D37" s="9">
        <v>1</v>
      </c>
      <c r="E37" s="9">
        <v>1</v>
      </c>
      <c r="F37" s="15"/>
      <c r="G37" s="15"/>
      <c r="H37" s="15"/>
    </row>
    <row r="38" spans="1:8">
      <c r="A38" s="9" t="s">
        <v>121</v>
      </c>
      <c r="B38" s="10">
        <v>77607</v>
      </c>
      <c r="C38" s="9"/>
      <c r="D38" s="9">
        <v>1</v>
      </c>
      <c r="E38" s="9">
        <v>1</v>
      </c>
      <c r="F38" s="15"/>
      <c r="G38" s="15"/>
      <c r="H38" s="15"/>
    </row>
    <row r="39" spans="1:8">
      <c r="A39" s="9" t="s">
        <v>122</v>
      </c>
      <c r="B39" s="10">
        <v>72019</v>
      </c>
      <c r="C39" s="9"/>
      <c r="D39" s="9"/>
      <c r="E39" s="9">
        <v>1</v>
      </c>
      <c r="F39" s="15"/>
      <c r="G39" s="15"/>
      <c r="H39" s="15"/>
    </row>
    <row r="40" spans="1:8">
      <c r="A40" s="9" t="s">
        <v>123</v>
      </c>
      <c r="B40" s="10">
        <v>72970</v>
      </c>
      <c r="C40" s="9"/>
      <c r="D40" s="9">
        <v>1</v>
      </c>
      <c r="E40" s="9">
        <v>1</v>
      </c>
      <c r="F40" s="15"/>
      <c r="G40" s="15"/>
      <c r="H40" s="15"/>
    </row>
    <row r="41" spans="1:8">
      <c r="A41" s="9" t="s">
        <v>124</v>
      </c>
      <c r="B41" s="10">
        <v>72780</v>
      </c>
      <c r="C41" s="9"/>
      <c r="D41" s="9">
        <v>1</v>
      </c>
      <c r="E41" s="9">
        <v>1</v>
      </c>
      <c r="F41" s="15"/>
      <c r="G41" s="15"/>
      <c r="H41" s="15"/>
    </row>
    <row r="42" spans="1:8">
      <c r="A42" s="32" t="s">
        <v>126</v>
      </c>
      <c r="B42" s="10">
        <v>74732</v>
      </c>
      <c r="C42" s="52"/>
      <c r="D42" s="9"/>
      <c r="E42" s="9">
        <v>1</v>
      </c>
      <c r="F42" s="9"/>
      <c r="G42" s="15"/>
      <c r="H42" s="15"/>
    </row>
    <row r="43" spans="1:8">
      <c r="A43" s="9" t="s">
        <v>127</v>
      </c>
      <c r="B43" s="10">
        <v>76968</v>
      </c>
      <c r="C43" s="9"/>
      <c r="D43" s="9"/>
      <c r="E43" s="9">
        <v>1</v>
      </c>
      <c r="F43" s="15"/>
      <c r="G43" s="9"/>
      <c r="H43" s="15"/>
    </row>
    <row r="44" spans="1:8">
      <c r="A44" s="9" t="s">
        <v>128</v>
      </c>
      <c r="B44" s="10">
        <v>78304</v>
      </c>
      <c r="C44" s="9"/>
      <c r="D44" s="9"/>
      <c r="E44" s="9">
        <v>1</v>
      </c>
      <c r="F44" s="15"/>
      <c r="G44" s="9"/>
      <c r="H44" s="15"/>
    </row>
    <row r="45" spans="1:8">
      <c r="A45" s="9" t="s">
        <v>129</v>
      </c>
      <c r="B45" s="10">
        <v>77348</v>
      </c>
      <c r="C45" s="9"/>
      <c r="D45" s="9">
        <v>1</v>
      </c>
      <c r="E45" s="9">
        <v>1</v>
      </c>
      <c r="F45" s="15"/>
      <c r="G45" s="15"/>
      <c r="H45" s="15"/>
    </row>
    <row r="46" spans="1:8">
      <c r="A46" s="9" t="s">
        <v>130</v>
      </c>
      <c r="B46" s="10">
        <v>71445</v>
      </c>
      <c r="C46" s="9"/>
      <c r="D46" s="9"/>
      <c r="E46" s="9">
        <v>1</v>
      </c>
      <c r="F46" s="15"/>
      <c r="G46" s="9"/>
      <c r="H46" s="15"/>
    </row>
    <row r="47" spans="1:8">
      <c r="A47" s="9" t="s">
        <v>131</v>
      </c>
      <c r="B47" s="10">
        <v>73699</v>
      </c>
      <c r="C47" s="9"/>
      <c r="D47" s="9"/>
      <c r="E47" s="9">
        <v>1</v>
      </c>
      <c r="F47" s="15"/>
      <c r="G47" s="9"/>
      <c r="H47" s="15"/>
    </row>
    <row r="48" spans="1:8">
      <c r="A48" s="9" t="s">
        <v>132</v>
      </c>
      <c r="B48" s="10">
        <v>72404</v>
      </c>
      <c r="C48" s="9"/>
      <c r="D48" s="9">
        <v>1</v>
      </c>
      <c r="E48" s="9">
        <v>1</v>
      </c>
      <c r="F48" s="15"/>
      <c r="G48" s="15"/>
      <c r="H48" s="15"/>
    </row>
    <row r="49" spans="1:8">
      <c r="A49" s="9" t="s">
        <v>133</v>
      </c>
      <c r="B49" s="10">
        <v>75773</v>
      </c>
      <c r="C49" s="9"/>
      <c r="D49" s="9"/>
      <c r="E49" s="9">
        <v>1</v>
      </c>
      <c r="F49" s="15"/>
      <c r="G49" s="9"/>
      <c r="H49" s="15"/>
    </row>
    <row r="50" spans="1:8">
      <c r="A50" s="9" t="s">
        <v>134</v>
      </c>
      <c r="B50" s="10">
        <v>71525</v>
      </c>
      <c r="C50" s="9"/>
      <c r="D50" s="9">
        <v>1</v>
      </c>
      <c r="E50" s="9">
        <v>1</v>
      </c>
      <c r="F50" s="15"/>
      <c r="G50" s="15"/>
      <c r="H50" s="15"/>
    </row>
    <row r="51" spans="1:8">
      <c r="A51" s="9" t="s">
        <v>136</v>
      </c>
      <c r="B51" s="10">
        <v>76178</v>
      </c>
      <c r="C51" s="9"/>
      <c r="D51" s="9">
        <v>1</v>
      </c>
      <c r="E51" s="9">
        <v>1</v>
      </c>
      <c r="F51" s="15"/>
      <c r="G51" s="15"/>
      <c r="H51" s="15"/>
    </row>
    <row r="52" spans="1:8">
      <c r="A52" s="9" t="s">
        <v>137</v>
      </c>
      <c r="B52" s="10">
        <v>71224</v>
      </c>
      <c r="C52" s="15"/>
      <c r="D52" s="15"/>
      <c r="E52" s="21">
        <v>1</v>
      </c>
      <c r="F52" s="21"/>
      <c r="G52" s="15"/>
      <c r="H52" s="15"/>
    </row>
    <row r="53" spans="1:8">
      <c r="A53" s="9" t="s">
        <v>138</v>
      </c>
      <c r="B53" s="10">
        <v>75935</v>
      </c>
      <c r="C53" s="9">
        <v>1</v>
      </c>
      <c r="D53" s="9">
        <v>1</v>
      </c>
      <c r="E53" s="9">
        <v>1</v>
      </c>
      <c r="F53" s="15"/>
      <c r="G53" s="15"/>
      <c r="H53" s="15"/>
    </row>
    <row r="54" spans="1:8">
      <c r="A54" s="9" t="s">
        <v>139</v>
      </c>
      <c r="B54" s="10">
        <v>72651</v>
      </c>
      <c r="C54" s="9"/>
      <c r="D54" s="9"/>
      <c r="E54" s="9">
        <v>1</v>
      </c>
      <c r="F54" s="15"/>
      <c r="G54" s="9"/>
      <c r="H54" s="15"/>
    </row>
    <row r="55" spans="1:8">
      <c r="A55" s="9" t="s">
        <v>140</v>
      </c>
      <c r="B55" s="10">
        <v>77408</v>
      </c>
      <c r="C55" s="9">
        <v>1</v>
      </c>
      <c r="D55" s="9">
        <v>1</v>
      </c>
      <c r="E55" s="9">
        <v>1</v>
      </c>
      <c r="F55" s="15"/>
      <c r="G55" s="15"/>
      <c r="H55" s="15"/>
    </row>
    <row r="56" spans="1:8">
      <c r="A56" s="9" t="s">
        <v>141</v>
      </c>
      <c r="B56" s="10">
        <v>72763</v>
      </c>
      <c r="C56" s="9"/>
      <c r="D56" s="9">
        <v>1</v>
      </c>
      <c r="E56" s="9">
        <v>1</v>
      </c>
      <c r="F56" s="15"/>
      <c r="G56" s="15"/>
      <c r="H56" s="15"/>
    </row>
    <row r="57" spans="1:8">
      <c r="A57" s="9" t="s">
        <v>142</v>
      </c>
      <c r="B57" s="10">
        <v>72809</v>
      </c>
      <c r="C57" s="9">
        <v>1</v>
      </c>
      <c r="D57" s="9">
        <v>1</v>
      </c>
      <c r="E57" s="9">
        <v>1</v>
      </c>
      <c r="F57" s="15"/>
      <c r="G57" s="15"/>
      <c r="H57" s="15"/>
    </row>
    <row r="58" spans="1:8">
      <c r="A58" s="9" t="s">
        <v>143</v>
      </c>
      <c r="B58" s="10">
        <v>74659</v>
      </c>
      <c r="C58" s="9"/>
      <c r="D58" s="9"/>
      <c r="E58" s="9">
        <v>1</v>
      </c>
      <c r="F58" s="15"/>
      <c r="G58" s="9"/>
      <c r="H58" s="15"/>
    </row>
    <row r="59" spans="1:8" ht="15.75" customHeight="1">
      <c r="A59" s="53"/>
      <c r="B59" s="54">
        <f>AVERAGE(B2:B58)</f>
        <v>74425.719298245618</v>
      </c>
      <c r="C59" s="53"/>
      <c r="D59" s="53"/>
      <c r="E59" s="53"/>
      <c r="F59" s="53"/>
      <c r="G59" s="53"/>
      <c r="H59" s="53"/>
    </row>
    <row r="60" spans="1:8" ht="15.75" customHeight="1">
      <c r="A60" s="9" t="s">
        <v>79</v>
      </c>
      <c r="B60" s="54">
        <f>SUM(B2:B58)</f>
        <v>4242266</v>
      </c>
      <c r="C60" s="53"/>
      <c r="D60" s="53"/>
      <c r="E60" s="53"/>
      <c r="F60" s="53"/>
      <c r="G60" s="53"/>
      <c r="H60" s="53"/>
    </row>
    <row r="61" spans="1:8" ht="15.75" customHeight="1">
      <c r="A61" s="53"/>
      <c r="B61" s="54"/>
      <c r="C61" s="53">
        <f t="shared" ref="C61:H61" si="0">COUNT(C2:C60)</f>
        <v>6</v>
      </c>
      <c r="D61" s="53">
        <f t="shared" si="0"/>
        <v>32</v>
      </c>
      <c r="E61" s="53">
        <f t="shared" si="0"/>
        <v>55</v>
      </c>
      <c r="F61" s="53">
        <f t="shared" si="0"/>
        <v>2</v>
      </c>
      <c r="G61" s="53">
        <f t="shared" si="0"/>
        <v>0</v>
      </c>
      <c r="H61" s="53">
        <f t="shared" si="0"/>
        <v>0</v>
      </c>
    </row>
  </sheetData>
  <autoFilter ref="A1:H59"/>
  <printOptions horizontalCentered="1" gridLines="1"/>
  <pageMargins left="0.25" right="0.25" top="0.75" bottom="0.75" header="0" footer="0"/>
  <pageSetup paperSize="9" fitToHeight="0" pageOrder="overThenDown" orientation="portrait" cellComments="atEnd"/>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fitToPage="1"/>
  </sheetPr>
  <dimension ref="A1:H76"/>
  <sheetViews>
    <sheetView workbookViewId="0">
      <pane ySplit="1" topLeftCell="A2" activePane="bottomLeft" state="frozen"/>
      <selection pane="bottomLeft"/>
    </sheetView>
  </sheetViews>
  <sheetFormatPr baseColWidth="10" defaultColWidth="14.5" defaultRowHeight="15.75" customHeight="1" x14ac:dyDescent="0"/>
  <cols>
    <col min="1" max="1" width="41.5" customWidth="1"/>
    <col min="3" max="5" width="20.33203125" customWidth="1"/>
    <col min="6" max="6" width="20.83203125" customWidth="1"/>
    <col min="7" max="7" width="21.33203125" customWidth="1"/>
    <col min="8" max="8" width="20.5" customWidth="1"/>
  </cols>
  <sheetData>
    <row r="1" spans="1:8" ht="43" customHeight="1">
      <c r="A1" s="7" t="s">
        <v>147</v>
      </c>
      <c r="B1" s="66" t="s">
        <v>3</v>
      </c>
      <c r="C1" s="7" t="s">
        <v>5</v>
      </c>
      <c r="D1" s="7" t="s">
        <v>6</v>
      </c>
      <c r="E1" s="7" t="s">
        <v>7</v>
      </c>
      <c r="F1" s="7" t="s">
        <v>8</v>
      </c>
      <c r="G1" s="7" t="s">
        <v>9</v>
      </c>
      <c r="H1" s="7" t="s">
        <v>10</v>
      </c>
    </row>
    <row r="2" spans="1:8" ht="15.75" customHeight="1">
      <c r="A2" s="68" t="s">
        <v>148</v>
      </c>
      <c r="B2" s="69">
        <v>73046</v>
      </c>
      <c r="C2" s="71"/>
      <c r="D2" s="71"/>
      <c r="E2" s="71">
        <v>1</v>
      </c>
      <c r="F2" s="71"/>
      <c r="G2" s="73"/>
      <c r="H2" s="71"/>
    </row>
    <row r="3" spans="1:8" ht="15.75" customHeight="1">
      <c r="A3" s="68" t="s">
        <v>149</v>
      </c>
      <c r="B3" s="69">
        <v>75056</v>
      </c>
      <c r="C3" s="73"/>
      <c r="D3" s="71"/>
      <c r="E3" s="71">
        <v>1</v>
      </c>
      <c r="F3" s="71"/>
      <c r="G3" s="71"/>
      <c r="H3" s="71"/>
    </row>
    <row r="4" spans="1:8" ht="15.75" customHeight="1">
      <c r="A4" s="75" t="s">
        <v>150</v>
      </c>
      <c r="B4" s="66">
        <v>72004</v>
      </c>
      <c r="C4" s="77"/>
      <c r="D4" s="79"/>
      <c r="E4" s="79">
        <v>1</v>
      </c>
      <c r="F4" s="79"/>
      <c r="G4" s="79"/>
      <c r="H4" s="79"/>
    </row>
    <row r="5" spans="1:8" ht="15.75" customHeight="1">
      <c r="A5" s="68" t="s">
        <v>151</v>
      </c>
      <c r="B5" s="69">
        <v>77623</v>
      </c>
      <c r="C5" s="73"/>
      <c r="D5" s="73"/>
      <c r="E5" s="71">
        <v>1</v>
      </c>
      <c r="F5" s="71"/>
      <c r="G5" s="73"/>
      <c r="H5" s="71"/>
    </row>
    <row r="6" spans="1:8" ht="15.75" customHeight="1">
      <c r="A6" s="68" t="s">
        <v>152</v>
      </c>
      <c r="B6" s="69">
        <v>72341</v>
      </c>
      <c r="C6" s="73"/>
      <c r="D6" s="73"/>
      <c r="E6" s="71">
        <v>1</v>
      </c>
      <c r="F6" s="71"/>
      <c r="G6" s="71"/>
      <c r="H6" s="71"/>
    </row>
    <row r="7" spans="1:8" ht="15.75" customHeight="1">
      <c r="A7" s="68" t="s">
        <v>153</v>
      </c>
      <c r="B7" s="69">
        <v>72272</v>
      </c>
      <c r="C7" s="73"/>
      <c r="D7" s="73"/>
      <c r="E7" s="71">
        <v>1</v>
      </c>
      <c r="F7" s="73"/>
      <c r="G7" s="71"/>
      <c r="H7" s="73"/>
    </row>
    <row r="8" spans="1:8" ht="15.75" customHeight="1">
      <c r="A8" s="68" t="s">
        <v>154</v>
      </c>
      <c r="B8" s="69">
        <v>75812</v>
      </c>
      <c r="C8" s="73"/>
      <c r="D8" s="71">
        <v>1</v>
      </c>
      <c r="E8" s="71">
        <v>1</v>
      </c>
      <c r="F8" s="73"/>
      <c r="G8" s="71"/>
      <c r="H8" s="71"/>
    </row>
    <row r="9" spans="1:8" ht="15.75" customHeight="1">
      <c r="A9" s="68" t="s">
        <v>155</v>
      </c>
      <c r="B9" s="69">
        <v>73463</v>
      </c>
      <c r="C9" s="73"/>
      <c r="D9" s="73"/>
      <c r="E9" s="71">
        <v>1</v>
      </c>
      <c r="F9" s="73"/>
      <c r="G9" s="73"/>
      <c r="H9" s="71"/>
    </row>
    <row r="10" spans="1:8" ht="15.75" customHeight="1">
      <c r="A10" s="68" t="s">
        <v>156</v>
      </c>
      <c r="B10" s="69">
        <v>76685</v>
      </c>
      <c r="C10" s="73"/>
      <c r="D10" s="71">
        <v>1</v>
      </c>
      <c r="E10" s="71">
        <v>1</v>
      </c>
      <c r="F10" s="73"/>
      <c r="G10" s="73"/>
      <c r="H10" s="71"/>
    </row>
    <row r="11" spans="1:8" ht="15.75" customHeight="1">
      <c r="A11" s="68" t="s">
        <v>157</v>
      </c>
      <c r="B11" s="69">
        <v>75579</v>
      </c>
      <c r="C11" s="71"/>
      <c r="D11" s="71">
        <v>1</v>
      </c>
      <c r="E11" s="71">
        <v>1</v>
      </c>
      <c r="F11" s="73"/>
      <c r="G11" s="73"/>
      <c r="H11" s="73"/>
    </row>
    <row r="12" spans="1:8" ht="15.75" customHeight="1">
      <c r="A12" s="68" t="s">
        <v>158</v>
      </c>
      <c r="B12" s="69">
        <v>71105</v>
      </c>
      <c r="C12" s="73"/>
      <c r="D12" s="73"/>
      <c r="E12" s="71"/>
      <c r="F12" s="71">
        <v>1</v>
      </c>
      <c r="G12" s="73"/>
      <c r="H12" s="71"/>
    </row>
    <row r="13" spans="1:8" ht="15.75" customHeight="1">
      <c r="A13" s="68" t="s">
        <v>159</v>
      </c>
      <c r="B13" s="69">
        <v>73943</v>
      </c>
      <c r="C13" s="71"/>
      <c r="D13" s="71"/>
      <c r="E13" s="71">
        <v>1</v>
      </c>
      <c r="F13" s="71"/>
      <c r="G13" s="73"/>
      <c r="H13" s="73"/>
    </row>
    <row r="14" spans="1:8" ht="15.75" customHeight="1">
      <c r="A14" s="68" t="s">
        <v>160</v>
      </c>
      <c r="B14" s="69">
        <v>76733</v>
      </c>
      <c r="C14" s="71"/>
      <c r="D14" s="71"/>
      <c r="E14" s="71">
        <v>1</v>
      </c>
      <c r="F14" s="73"/>
      <c r="G14" s="73"/>
      <c r="H14" s="73"/>
    </row>
    <row r="15" spans="1:8" ht="15.75" customHeight="1">
      <c r="A15" s="68" t="s">
        <v>161</v>
      </c>
      <c r="B15" s="69">
        <v>72473</v>
      </c>
      <c r="C15" s="73"/>
      <c r="D15" s="73"/>
      <c r="E15" s="71">
        <v>1</v>
      </c>
      <c r="F15" s="73"/>
      <c r="G15" s="73"/>
      <c r="H15" s="71"/>
    </row>
    <row r="16" spans="1:8" ht="15.75" customHeight="1">
      <c r="A16" s="68" t="s">
        <v>162</v>
      </c>
      <c r="B16" s="69">
        <v>71080</v>
      </c>
      <c r="C16" s="73"/>
      <c r="D16" s="73"/>
      <c r="E16" s="71">
        <v>1</v>
      </c>
      <c r="F16" s="73"/>
      <c r="G16" s="71"/>
      <c r="H16" s="71"/>
    </row>
    <row r="17" spans="1:8" ht="15.75" customHeight="1">
      <c r="A17" s="68" t="s">
        <v>163</v>
      </c>
      <c r="B17" s="69">
        <v>73863</v>
      </c>
      <c r="C17" s="71"/>
      <c r="D17" s="71"/>
      <c r="E17" s="71">
        <v>1</v>
      </c>
      <c r="F17" s="73"/>
      <c r="G17" s="71"/>
      <c r="H17" s="73"/>
    </row>
    <row r="18" spans="1:8" ht="15.75" customHeight="1">
      <c r="A18" s="68" t="s">
        <v>164</v>
      </c>
      <c r="B18" s="69">
        <v>73184</v>
      </c>
      <c r="C18" s="73"/>
      <c r="D18" s="73"/>
      <c r="E18" s="73"/>
      <c r="F18" s="73"/>
      <c r="G18" s="71">
        <v>1</v>
      </c>
      <c r="H18" s="71"/>
    </row>
    <row r="19" spans="1:8" ht="15.75" customHeight="1">
      <c r="A19" s="68" t="s">
        <v>165</v>
      </c>
      <c r="B19" s="69">
        <v>71087</v>
      </c>
      <c r="C19" s="73"/>
      <c r="D19" s="73"/>
      <c r="E19" s="71"/>
      <c r="F19" s="71">
        <v>1</v>
      </c>
      <c r="G19" s="73"/>
      <c r="H19" s="71"/>
    </row>
    <row r="20" spans="1:8" ht="15.75" customHeight="1">
      <c r="A20" s="68" t="s">
        <v>166</v>
      </c>
      <c r="B20" s="69">
        <v>72517</v>
      </c>
      <c r="C20" s="71"/>
      <c r="D20" s="71"/>
      <c r="E20" s="71"/>
      <c r="F20" s="71">
        <v>1</v>
      </c>
      <c r="G20" s="73"/>
      <c r="H20" s="73"/>
    </row>
    <row r="21" spans="1:8" ht="15.75" customHeight="1">
      <c r="A21" s="68" t="s">
        <v>167</v>
      </c>
      <c r="B21" s="69">
        <v>78146</v>
      </c>
      <c r="C21" s="73"/>
      <c r="D21" s="73"/>
      <c r="E21" s="71">
        <v>1</v>
      </c>
      <c r="F21" s="73"/>
      <c r="G21" s="71"/>
      <c r="H21" s="73"/>
    </row>
    <row r="22" spans="1:8" ht="15.75" customHeight="1">
      <c r="A22" s="68" t="s">
        <v>168</v>
      </c>
      <c r="B22" s="69">
        <v>72514</v>
      </c>
      <c r="C22" s="73"/>
      <c r="D22" s="71">
        <v>1</v>
      </c>
      <c r="E22" s="71">
        <v>1</v>
      </c>
      <c r="F22" s="73"/>
      <c r="G22" s="73"/>
      <c r="H22" s="71"/>
    </row>
    <row r="23" spans="1:8" ht="15.75" customHeight="1">
      <c r="A23" s="68" t="s">
        <v>169</v>
      </c>
      <c r="B23" s="69">
        <v>77628</v>
      </c>
      <c r="C23" s="73"/>
      <c r="D23" s="73"/>
      <c r="E23" s="71"/>
      <c r="F23" s="71">
        <v>1</v>
      </c>
      <c r="G23" s="73"/>
      <c r="H23" s="71"/>
    </row>
    <row r="24" spans="1:8" ht="15.75" customHeight="1">
      <c r="A24" s="68" t="s">
        <v>170</v>
      </c>
      <c r="B24" s="69">
        <v>75302</v>
      </c>
      <c r="C24" s="73"/>
      <c r="D24" s="71">
        <v>1</v>
      </c>
      <c r="E24" s="71">
        <v>1</v>
      </c>
      <c r="F24" s="73"/>
      <c r="G24" s="71"/>
      <c r="H24" s="71"/>
    </row>
    <row r="25" spans="1:8" ht="15.75" customHeight="1">
      <c r="A25" s="68" t="s">
        <v>172</v>
      </c>
      <c r="B25" s="69">
        <v>77063</v>
      </c>
      <c r="C25" s="71"/>
      <c r="D25" s="71"/>
      <c r="E25" s="71">
        <v>1</v>
      </c>
      <c r="F25" s="73"/>
      <c r="G25" s="73"/>
      <c r="H25" s="73"/>
    </row>
    <row r="26" spans="1:8" ht="15.75" customHeight="1">
      <c r="A26" s="68" t="s">
        <v>173</v>
      </c>
      <c r="B26" s="69">
        <v>72678</v>
      </c>
      <c r="C26" s="73"/>
      <c r="D26" s="71">
        <v>1</v>
      </c>
      <c r="E26" s="71">
        <v>1</v>
      </c>
      <c r="F26" s="73"/>
      <c r="G26" s="73"/>
      <c r="H26" s="71"/>
    </row>
    <row r="27" spans="1:8" ht="15.75" customHeight="1">
      <c r="A27" s="68" t="s">
        <v>174</v>
      </c>
      <c r="B27" s="69">
        <v>73847</v>
      </c>
      <c r="C27" s="71"/>
      <c r="D27" s="71"/>
      <c r="E27" s="71">
        <v>1</v>
      </c>
      <c r="F27" s="73"/>
      <c r="G27" s="73"/>
      <c r="H27" s="73"/>
    </row>
    <row r="28" spans="1:8" ht="15.75" customHeight="1">
      <c r="A28" s="68" t="s">
        <v>175</v>
      </c>
      <c r="B28" s="69">
        <v>77715</v>
      </c>
      <c r="C28" s="73"/>
      <c r="D28" s="71">
        <v>1</v>
      </c>
      <c r="E28" s="71">
        <v>1</v>
      </c>
      <c r="F28" s="73"/>
      <c r="G28" s="71"/>
      <c r="H28" s="71"/>
    </row>
    <row r="29" spans="1:8" ht="15.75" customHeight="1">
      <c r="A29" s="68" t="s">
        <v>176</v>
      </c>
      <c r="B29" s="69">
        <v>76793</v>
      </c>
      <c r="C29" s="73"/>
      <c r="D29" s="73"/>
      <c r="E29" s="71">
        <v>1</v>
      </c>
      <c r="F29" s="73"/>
      <c r="G29" s="73"/>
      <c r="H29" s="71"/>
    </row>
    <row r="30" spans="1:8" ht="15.75" customHeight="1">
      <c r="A30" s="68" t="s">
        <v>177</v>
      </c>
      <c r="B30" s="69">
        <v>75824</v>
      </c>
      <c r="C30" s="71"/>
      <c r="D30" s="71">
        <v>1</v>
      </c>
      <c r="E30" s="71"/>
      <c r="F30" s="71">
        <v>1</v>
      </c>
      <c r="G30" s="73"/>
      <c r="H30" s="73"/>
    </row>
    <row r="31" spans="1:8" ht="15.75" customHeight="1">
      <c r="A31" s="68" t="s">
        <v>178</v>
      </c>
      <c r="B31" s="69">
        <v>77725</v>
      </c>
      <c r="C31" s="73"/>
      <c r="D31" s="71">
        <v>1</v>
      </c>
      <c r="E31" s="71">
        <v>1</v>
      </c>
      <c r="F31" s="73"/>
      <c r="G31" s="73"/>
      <c r="H31" s="71"/>
    </row>
    <row r="32" spans="1:8" ht="15.75" customHeight="1">
      <c r="A32" s="68" t="s">
        <v>179</v>
      </c>
      <c r="B32" s="69">
        <v>75774</v>
      </c>
      <c r="C32" s="73"/>
      <c r="D32" s="73"/>
      <c r="E32" s="71">
        <v>1</v>
      </c>
      <c r="F32" s="73"/>
      <c r="G32" s="71"/>
      <c r="H32" s="73"/>
    </row>
    <row r="33" spans="1:8" ht="15.75" customHeight="1">
      <c r="A33" s="68" t="s">
        <v>180</v>
      </c>
      <c r="B33" s="69">
        <v>77308</v>
      </c>
      <c r="C33" s="71"/>
      <c r="D33" s="71"/>
      <c r="E33" s="71">
        <v>1</v>
      </c>
      <c r="F33" s="73"/>
      <c r="G33" s="73"/>
      <c r="H33" s="73"/>
    </row>
    <row r="34" spans="1:8" ht="15.75" customHeight="1">
      <c r="A34" s="68" t="s">
        <v>181</v>
      </c>
      <c r="B34" s="69">
        <v>78246</v>
      </c>
      <c r="C34" s="71"/>
      <c r="D34" s="71"/>
      <c r="E34" s="71">
        <v>1</v>
      </c>
      <c r="F34" s="73"/>
      <c r="G34" s="73"/>
      <c r="H34" s="73"/>
    </row>
    <row r="35" spans="1:8" ht="15.75" customHeight="1">
      <c r="A35" s="68" t="s">
        <v>182</v>
      </c>
      <c r="B35" s="69">
        <v>78097</v>
      </c>
      <c r="C35" s="71"/>
      <c r="D35" s="71">
        <v>1</v>
      </c>
      <c r="E35" s="71">
        <v>1</v>
      </c>
      <c r="F35" s="71"/>
      <c r="G35" s="73"/>
      <c r="H35" s="73"/>
    </row>
    <row r="36" spans="1:8" ht="15.75" customHeight="1">
      <c r="A36" s="68" t="s">
        <v>183</v>
      </c>
      <c r="B36" s="69">
        <v>78403</v>
      </c>
      <c r="C36" s="73"/>
      <c r="D36" s="73"/>
      <c r="E36" s="71">
        <v>1</v>
      </c>
      <c r="F36" s="73"/>
      <c r="G36" s="71"/>
      <c r="H36" s="71"/>
    </row>
    <row r="37" spans="1:8" ht="15.75" customHeight="1">
      <c r="A37" s="68" t="s">
        <v>184</v>
      </c>
      <c r="B37" s="69">
        <v>78064</v>
      </c>
      <c r="C37" s="71">
        <v>1</v>
      </c>
      <c r="D37" s="71">
        <v>1</v>
      </c>
      <c r="E37" s="71">
        <v>1</v>
      </c>
      <c r="F37" s="73"/>
      <c r="G37" s="73"/>
      <c r="H37" s="73"/>
    </row>
    <row r="38" spans="1:8" ht="15.75" customHeight="1">
      <c r="A38" s="68" t="s">
        <v>185</v>
      </c>
      <c r="B38" s="69">
        <v>75582</v>
      </c>
      <c r="C38" s="73"/>
      <c r="D38" s="73"/>
      <c r="E38" s="71"/>
      <c r="F38" s="71">
        <v>1</v>
      </c>
      <c r="G38" s="71"/>
      <c r="H38" s="73"/>
    </row>
    <row r="39" spans="1:8" ht="15.75" customHeight="1">
      <c r="A39" s="68" t="s">
        <v>186</v>
      </c>
      <c r="B39" s="69">
        <v>76374</v>
      </c>
      <c r="C39" s="71"/>
      <c r="D39" s="71"/>
      <c r="E39" s="71">
        <v>1</v>
      </c>
      <c r="F39" s="73"/>
      <c r="G39" s="71"/>
      <c r="H39" s="73"/>
    </row>
    <row r="40" spans="1:8" ht="15.75" customHeight="1">
      <c r="A40" s="68" t="s">
        <v>187</v>
      </c>
      <c r="B40" s="69">
        <v>78212</v>
      </c>
      <c r="C40" s="79">
        <v>1</v>
      </c>
      <c r="D40" s="71"/>
      <c r="E40" s="71">
        <v>1</v>
      </c>
      <c r="F40" s="73"/>
      <c r="G40" s="73"/>
      <c r="H40" s="73"/>
    </row>
    <row r="41" spans="1:8" ht="15.75" customHeight="1">
      <c r="A41" s="68" t="s">
        <v>188</v>
      </c>
      <c r="B41" s="69">
        <v>72875</v>
      </c>
      <c r="C41" s="73"/>
      <c r="D41" s="73"/>
      <c r="E41" s="71">
        <v>1</v>
      </c>
      <c r="F41" s="73"/>
      <c r="G41" s="71"/>
      <c r="H41" s="73"/>
    </row>
    <row r="42" spans="1:8" ht="15.75" customHeight="1">
      <c r="A42" s="68" t="s">
        <v>189</v>
      </c>
      <c r="B42" s="69">
        <v>73470</v>
      </c>
      <c r="C42" s="73"/>
      <c r="D42" s="71">
        <v>1</v>
      </c>
      <c r="E42" s="71"/>
      <c r="F42" s="71">
        <v>1</v>
      </c>
      <c r="G42" s="73"/>
      <c r="H42" s="71"/>
    </row>
    <row r="43" spans="1:8" ht="15.75" customHeight="1">
      <c r="A43" s="68" t="s">
        <v>190</v>
      </c>
      <c r="B43" s="69">
        <v>76454</v>
      </c>
      <c r="C43" s="71"/>
      <c r="D43" s="71">
        <v>1</v>
      </c>
      <c r="E43" s="71">
        <v>1</v>
      </c>
      <c r="F43" s="73"/>
      <c r="G43" s="71"/>
      <c r="H43" s="71"/>
    </row>
    <row r="44" spans="1:8" ht="15.75" customHeight="1">
      <c r="A44" s="68" t="s">
        <v>191</v>
      </c>
      <c r="B44" s="69">
        <v>77995</v>
      </c>
      <c r="C44" s="71">
        <v>1</v>
      </c>
      <c r="D44" s="71">
        <v>1</v>
      </c>
      <c r="E44" s="71">
        <v>1</v>
      </c>
      <c r="F44" s="73"/>
      <c r="G44" s="73"/>
      <c r="H44" s="73"/>
    </row>
    <row r="45" spans="1:8" ht="15.75" customHeight="1">
      <c r="A45" s="68" t="s">
        <v>192</v>
      </c>
      <c r="B45" s="69">
        <v>73341</v>
      </c>
      <c r="C45" s="71"/>
      <c r="D45" s="71"/>
      <c r="E45" s="71"/>
      <c r="F45" s="73"/>
      <c r="G45" s="71">
        <v>1</v>
      </c>
      <c r="H45" s="73"/>
    </row>
    <row r="46" spans="1:8" ht="15.75" customHeight="1">
      <c r="A46" s="68" t="s">
        <v>193</v>
      </c>
      <c r="B46" s="69">
        <v>74379</v>
      </c>
      <c r="C46" s="73"/>
      <c r="D46" s="73"/>
      <c r="E46" s="71">
        <v>1</v>
      </c>
      <c r="F46" s="73"/>
      <c r="G46" s="73"/>
      <c r="H46" s="71"/>
    </row>
    <row r="47" spans="1:8" ht="15.75" customHeight="1">
      <c r="A47" s="68" t="s">
        <v>194</v>
      </c>
      <c r="B47" s="69">
        <v>77160</v>
      </c>
      <c r="C47" s="71"/>
      <c r="D47" s="71"/>
      <c r="E47" s="71">
        <v>1</v>
      </c>
      <c r="F47" s="73"/>
      <c r="G47" s="73"/>
      <c r="H47" s="73"/>
    </row>
    <row r="48" spans="1:8" ht="15.75" customHeight="1">
      <c r="A48" s="68" t="s">
        <v>195</v>
      </c>
      <c r="B48" s="69">
        <v>77544</v>
      </c>
      <c r="C48" s="71"/>
      <c r="D48" s="71"/>
      <c r="E48" s="71">
        <v>1</v>
      </c>
      <c r="F48" s="73"/>
      <c r="G48" s="73"/>
      <c r="H48" s="73"/>
    </row>
    <row r="49" spans="1:8" ht="15.75" customHeight="1">
      <c r="A49" s="68" t="s">
        <v>196</v>
      </c>
      <c r="B49" s="69">
        <v>78277</v>
      </c>
      <c r="C49" s="73"/>
      <c r="D49" s="71">
        <v>1</v>
      </c>
      <c r="E49" s="71">
        <v>1</v>
      </c>
      <c r="F49" s="73"/>
      <c r="G49" s="73"/>
      <c r="H49" s="71"/>
    </row>
    <row r="50" spans="1:8" ht="15.75" customHeight="1">
      <c r="A50" s="68" t="s">
        <v>197</v>
      </c>
      <c r="B50" s="69">
        <v>71624</v>
      </c>
      <c r="C50" s="73"/>
      <c r="D50" s="73"/>
      <c r="E50" s="71"/>
      <c r="F50" s="71">
        <v>1</v>
      </c>
      <c r="G50" s="73"/>
      <c r="H50" s="73"/>
    </row>
    <row r="51" spans="1:8" ht="15.75" customHeight="1">
      <c r="A51" s="68" t="s">
        <v>198</v>
      </c>
      <c r="B51" s="69">
        <v>78073</v>
      </c>
      <c r="C51" s="73"/>
      <c r="D51" s="73"/>
      <c r="E51" s="71">
        <v>1</v>
      </c>
      <c r="F51" s="73"/>
      <c r="G51" s="73"/>
      <c r="H51" s="71"/>
    </row>
    <row r="52" spans="1:8" ht="15.75" customHeight="1">
      <c r="A52" s="68" t="s">
        <v>199</v>
      </c>
      <c r="B52" s="69">
        <v>72359</v>
      </c>
      <c r="C52" s="73"/>
      <c r="D52" s="73"/>
      <c r="E52" s="73"/>
      <c r="F52" s="71">
        <v>1</v>
      </c>
      <c r="G52" s="71"/>
      <c r="H52" s="73"/>
    </row>
    <row r="53" spans="1:8" ht="15.75" customHeight="1">
      <c r="A53" s="68" t="s">
        <v>200</v>
      </c>
      <c r="B53" s="69">
        <v>74740</v>
      </c>
      <c r="C53" s="71">
        <v>1</v>
      </c>
      <c r="D53" s="71">
        <v>1</v>
      </c>
      <c r="E53" s="71">
        <v>1</v>
      </c>
      <c r="F53" s="73"/>
      <c r="G53" s="73"/>
      <c r="H53" s="71"/>
    </row>
    <row r="54" spans="1:8" ht="15.75" customHeight="1">
      <c r="A54" s="68" t="s">
        <v>201</v>
      </c>
      <c r="B54" s="69">
        <v>77329</v>
      </c>
      <c r="C54" s="71"/>
      <c r="D54" s="71"/>
      <c r="E54" s="71">
        <v>1</v>
      </c>
      <c r="F54" s="73"/>
      <c r="G54" s="73"/>
      <c r="H54" s="73"/>
    </row>
    <row r="55" spans="1:8" ht="15.75" customHeight="1">
      <c r="A55" s="68" t="s">
        <v>202</v>
      </c>
      <c r="B55" s="69">
        <v>71331</v>
      </c>
      <c r="C55" s="71">
        <v>1</v>
      </c>
      <c r="D55" s="73"/>
      <c r="E55" s="71">
        <v>1</v>
      </c>
      <c r="F55" s="73"/>
      <c r="G55" s="73"/>
      <c r="H55" s="71"/>
    </row>
    <row r="56" spans="1:8" ht="15.75" customHeight="1">
      <c r="A56" s="68" t="s">
        <v>203</v>
      </c>
      <c r="B56" s="69">
        <v>75449</v>
      </c>
      <c r="C56" s="71"/>
      <c r="D56" s="71"/>
      <c r="E56" s="71">
        <v>1</v>
      </c>
      <c r="F56" s="73"/>
      <c r="G56" s="73"/>
      <c r="H56" s="73"/>
    </row>
    <row r="57" spans="1:8" ht="15.75" customHeight="1">
      <c r="A57" s="68" t="s">
        <v>204</v>
      </c>
      <c r="B57" s="69">
        <v>78143</v>
      </c>
      <c r="C57" s="73"/>
      <c r="D57" s="73"/>
      <c r="E57" s="71">
        <v>1</v>
      </c>
      <c r="F57" s="73"/>
      <c r="G57" s="71"/>
      <c r="H57" s="73"/>
    </row>
    <row r="58" spans="1:8" ht="15.75" customHeight="1">
      <c r="A58" s="75" t="s">
        <v>205</v>
      </c>
      <c r="B58" s="69">
        <v>77554</v>
      </c>
      <c r="C58" s="71"/>
      <c r="D58" s="73"/>
      <c r="E58" s="71">
        <v>1</v>
      </c>
      <c r="F58" s="73"/>
      <c r="G58" s="71"/>
      <c r="H58" s="73"/>
    </row>
    <row r="59" spans="1:8" ht="15.75" customHeight="1">
      <c r="A59" s="68" t="s">
        <v>207</v>
      </c>
      <c r="B59" s="69">
        <v>72663</v>
      </c>
      <c r="C59" s="71"/>
      <c r="D59" s="71"/>
      <c r="E59" s="71"/>
      <c r="F59" s="71">
        <v>1</v>
      </c>
      <c r="G59" s="73"/>
      <c r="H59" s="73"/>
    </row>
    <row r="60" spans="1:8" ht="15.75" customHeight="1">
      <c r="A60" s="68" t="s">
        <v>208</v>
      </c>
      <c r="B60" s="69">
        <v>73858</v>
      </c>
      <c r="C60" s="73"/>
      <c r="D60" s="71">
        <v>1</v>
      </c>
      <c r="E60" s="71">
        <v>1</v>
      </c>
      <c r="F60" s="73"/>
      <c r="G60" s="71"/>
      <c r="H60" s="73"/>
    </row>
    <row r="61" spans="1:8" ht="15.75" customHeight="1">
      <c r="A61" s="68" t="s">
        <v>209</v>
      </c>
      <c r="B61" s="69">
        <v>71051</v>
      </c>
      <c r="C61" s="73"/>
      <c r="D61" s="73"/>
      <c r="E61" s="71"/>
      <c r="F61" s="71">
        <v>1</v>
      </c>
      <c r="G61" s="73"/>
      <c r="H61" s="71"/>
    </row>
    <row r="62" spans="1:8" ht="15.75" customHeight="1">
      <c r="A62" s="68" t="s">
        <v>210</v>
      </c>
      <c r="B62" s="69">
        <v>73484</v>
      </c>
      <c r="C62" s="73"/>
      <c r="D62" s="73"/>
      <c r="E62" s="71">
        <v>1</v>
      </c>
      <c r="F62" s="73"/>
      <c r="G62" s="73"/>
      <c r="H62" s="71"/>
    </row>
    <row r="63" spans="1:8" ht="15.75" customHeight="1">
      <c r="A63" s="68" t="s">
        <v>211</v>
      </c>
      <c r="B63" s="69">
        <v>78247</v>
      </c>
      <c r="C63" s="71">
        <v>1</v>
      </c>
      <c r="D63" s="71">
        <v>1</v>
      </c>
      <c r="E63" s="71">
        <v>1</v>
      </c>
      <c r="F63" s="73"/>
      <c r="G63" s="73"/>
      <c r="H63" s="73"/>
    </row>
    <row r="64" spans="1:8" ht="15.75" customHeight="1">
      <c r="A64" s="68" t="s">
        <v>212</v>
      </c>
      <c r="B64" s="69">
        <v>77188</v>
      </c>
      <c r="C64" s="73"/>
      <c r="D64" s="73"/>
      <c r="E64" s="71"/>
      <c r="F64" s="71">
        <v>1</v>
      </c>
      <c r="G64" s="73"/>
      <c r="H64" s="71"/>
    </row>
    <row r="65" spans="1:8" ht="15.75" customHeight="1">
      <c r="A65" s="68" t="s">
        <v>214</v>
      </c>
      <c r="B65" s="69">
        <v>71280</v>
      </c>
      <c r="C65" s="73"/>
      <c r="D65" s="73"/>
      <c r="E65" s="71">
        <v>1</v>
      </c>
      <c r="F65" s="73"/>
      <c r="G65" s="71"/>
      <c r="H65" s="73"/>
    </row>
    <row r="66" spans="1:8" ht="15.75" customHeight="1">
      <c r="A66" s="68" t="s">
        <v>215</v>
      </c>
      <c r="B66" s="69">
        <v>78428</v>
      </c>
      <c r="C66" s="71"/>
      <c r="D66" s="71"/>
      <c r="E66" s="71">
        <v>1</v>
      </c>
      <c r="F66" s="73"/>
      <c r="G66" s="73"/>
      <c r="H66" s="73"/>
    </row>
    <row r="67" spans="1:8" ht="15.75" customHeight="1">
      <c r="A67" s="68" t="s">
        <v>216</v>
      </c>
      <c r="B67" s="69">
        <v>77035</v>
      </c>
      <c r="C67" s="73"/>
      <c r="D67" s="73"/>
      <c r="E67" s="71">
        <v>1</v>
      </c>
      <c r="F67" s="73"/>
      <c r="G67" s="71"/>
      <c r="H67" s="73"/>
    </row>
    <row r="68" spans="1:8" ht="15.75" customHeight="1">
      <c r="A68" s="68" t="s">
        <v>217</v>
      </c>
      <c r="B68" s="69">
        <v>78285</v>
      </c>
      <c r="C68" s="73"/>
      <c r="D68" s="73"/>
      <c r="E68" s="71">
        <v>1</v>
      </c>
      <c r="F68" s="73"/>
      <c r="G68" s="73"/>
      <c r="H68" s="71"/>
    </row>
    <row r="69" spans="1:8" ht="15.75" customHeight="1">
      <c r="A69" s="68" t="s">
        <v>218</v>
      </c>
      <c r="B69" s="69">
        <v>78107</v>
      </c>
      <c r="C69" s="73"/>
      <c r="D69" s="73"/>
      <c r="E69" s="71">
        <v>1</v>
      </c>
      <c r="F69" s="73"/>
      <c r="G69" s="73"/>
      <c r="H69" s="71"/>
    </row>
    <row r="70" spans="1:8" ht="15.75" customHeight="1">
      <c r="A70" s="68"/>
      <c r="B70" s="69"/>
      <c r="C70" s="73"/>
      <c r="D70" s="73"/>
      <c r="E70" s="73"/>
      <c r="F70" s="73"/>
      <c r="G70" s="73"/>
      <c r="H70" s="71"/>
    </row>
    <row r="71" spans="1:8" ht="15.75" customHeight="1">
      <c r="A71" s="68"/>
      <c r="B71" s="69"/>
      <c r="C71" s="73"/>
      <c r="D71" s="73"/>
      <c r="E71" s="73"/>
      <c r="F71" s="73"/>
      <c r="G71" s="71"/>
      <c r="H71" s="71"/>
    </row>
    <row r="72" spans="1:8" ht="15.75" customHeight="1">
      <c r="A72" s="68"/>
      <c r="B72" s="69"/>
      <c r="C72" s="73"/>
      <c r="D72" s="73"/>
      <c r="E72" s="73"/>
      <c r="F72" s="73"/>
      <c r="G72" s="71"/>
      <c r="H72" s="73"/>
    </row>
    <row r="73" spans="1:8" ht="15.75" customHeight="1">
      <c r="A73" s="75" t="s">
        <v>79</v>
      </c>
      <c r="B73" s="94">
        <f>SUM(B2:B69)</f>
        <v>5118884</v>
      </c>
      <c r="C73" s="73">
        <f t="shared" ref="C73:H73" si="0">COUNT(C2:C72)</f>
        <v>6</v>
      </c>
      <c r="D73" s="73">
        <f t="shared" si="0"/>
        <v>18</v>
      </c>
      <c r="E73" s="73">
        <f t="shared" si="0"/>
        <v>54</v>
      </c>
      <c r="F73" s="73">
        <f t="shared" si="0"/>
        <v>12</v>
      </c>
      <c r="G73" s="73">
        <f t="shared" si="0"/>
        <v>2</v>
      </c>
      <c r="H73" s="73">
        <f t="shared" si="0"/>
        <v>0</v>
      </c>
    </row>
    <row r="74" spans="1:8" ht="15.75" customHeight="1">
      <c r="A74" s="96"/>
      <c r="B74" s="96"/>
      <c r="C74" s="97"/>
      <c r="D74" s="97"/>
      <c r="E74" s="97"/>
      <c r="F74" s="97"/>
      <c r="G74" s="97"/>
      <c r="H74" s="97"/>
    </row>
    <row r="75" spans="1:8" ht="15.75" customHeight="1">
      <c r="A75" s="96"/>
      <c r="B75" s="96"/>
      <c r="C75" s="97"/>
      <c r="D75" s="97"/>
      <c r="E75" s="97"/>
      <c r="F75" s="97"/>
      <c r="G75" s="97"/>
      <c r="H75" s="97"/>
    </row>
    <row r="76" spans="1:8" ht="15.75" customHeight="1">
      <c r="A76" s="96"/>
      <c r="B76" s="96"/>
      <c r="C76" s="97"/>
      <c r="D76" s="97"/>
      <c r="E76" s="97"/>
      <c r="F76" s="97"/>
      <c r="G76" s="97"/>
      <c r="H76" s="97"/>
    </row>
  </sheetData>
  <autoFilter ref="A1:H69"/>
  <printOptions horizontalCentered="1" gridLines="1"/>
  <pageMargins left="0.7" right="0.7" top="0.75" bottom="0.75" header="0" footer="0"/>
  <pageSetup paperSize="9" fitToHeight="0" pageOrder="overThenDown" orientation="portrait" cellComments="atEnd"/>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fitToPage="1"/>
  </sheetPr>
  <dimension ref="A1:H30"/>
  <sheetViews>
    <sheetView workbookViewId="0">
      <pane ySplit="1" topLeftCell="A2" activePane="bottomLeft" state="frozen"/>
      <selection pane="bottomLeft"/>
    </sheetView>
  </sheetViews>
  <sheetFormatPr baseColWidth="10" defaultColWidth="14.5" defaultRowHeight="15.75" customHeight="1" x14ac:dyDescent="0"/>
  <cols>
    <col min="1" max="1" width="43" customWidth="1"/>
  </cols>
  <sheetData>
    <row r="1" spans="1:8" ht="46" customHeight="1">
      <c r="A1" s="7" t="s">
        <v>206</v>
      </c>
      <c r="B1" s="90" t="s">
        <v>3</v>
      </c>
      <c r="C1" s="7" t="s">
        <v>5</v>
      </c>
      <c r="D1" s="7" t="s">
        <v>6</v>
      </c>
      <c r="E1" s="7" t="s">
        <v>7</v>
      </c>
      <c r="F1" s="7" t="s">
        <v>8</v>
      </c>
      <c r="G1" s="7" t="s">
        <v>9</v>
      </c>
      <c r="H1" s="7" t="s">
        <v>10</v>
      </c>
    </row>
    <row r="2" spans="1:8" ht="15.75" customHeight="1">
      <c r="A2" s="44" t="s">
        <v>213</v>
      </c>
      <c r="B2" s="91">
        <v>77026</v>
      </c>
      <c r="C2" s="92"/>
      <c r="D2" s="92"/>
      <c r="E2" s="44">
        <v>1</v>
      </c>
      <c r="F2" s="92"/>
      <c r="G2" s="44"/>
      <c r="H2" s="44"/>
    </row>
    <row r="3" spans="1:8" ht="15.75" customHeight="1">
      <c r="A3" s="44" t="s">
        <v>219</v>
      </c>
      <c r="B3" s="91">
        <v>78205</v>
      </c>
      <c r="C3" s="92"/>
      <c r="D3" s="92"/>
      <c r="E3" s="44">
        <v>1</v>
      </c>
      <c r="F3" s="92"/>
      <c r="G3" s="44"/>
      <c r="H3" s="44"/>
    </row>
    <row r="4" spans="1:8" ht="15.75" customHeight="1">
      <c r="A4" s="44" t="s">
        <v>220</v>
      </c>
      <c r="B4" s="91">
        <v>71135</v>
      </c>
      <c r="C4" s="92"/>
      <c r="D4" s="92"/>
      <c r="E4" s="44">
        <v>1</v>
      </c>
      <c r="F4" s="92"/>
      <c r="G4" s="44"/>
      <c r="H4" s="92"/>
    </row>
    <row r="5" spans="1:8" ht="15.75" customHeight="1">
      <c r="A5" s="44" t="s">
        <v>221</v>
      </c>
      <c r="B5" s="91">
        <v>76791</v>
      </c>
      <c r="C5" s="92"/>
      <c r="D5" s="92"/>
      <c r="E5" s="44">
        <v>1</v>
      </c>
      <c r="F5" s="92"/>
      <c r="G5" s="44"/>
      <c r="H5" s="92"/>
    </row>
    <row r="6" spans="1:8" ht="15.75" customHeight="1">
      <c r="A6" s="44" t="s">
        <v>222</v>
      </c>
      <c r="B6" s="91">
        <v>78241</v>
      </c>
      <c r="C6" s="92"/>
      <c r="D6" s="92"/>
      <c r="E6" s="44">
        <v>1</v>
      </c>
      <c r="F6" s="92"/>
      <c r="G6" s="44"/>
      <c r="H6" s="44"/>
    </row>
    <row r="7" spans="1:8" ht="15.75" customHeight="1">
      <c r="A7" s="44" t="s">
        <v>223</v>
      </c>
      <c r="B7" s="91">
        <v>77002</v>
      </c>
      <c r="C7" s="92"/>
      <c r="D7" s="92"/>
      <c r="E7" s="44">
        <v>1</v>
      </c>
      <c r="F7" s="92"/>
      <c r="G7" s="44"/>
      <c r="H7" s="44"/>
    </row>
    <row r="8" spans="1:8" ht="15.75" customHeight="1">
      <c r="A8" s="44" t="s">
        <v>224</v>
      </c>
      <c r="B8" s="91">
        <v>74929</v>
      </c>
      <c r="C8" s="44"/>
      <c r="D8" s="44">
        <v>1</v>
      </c>
      <c r="E8" s="44">
        <v>1</v>
      </c>
      <c r="F8" s="92"/>
      <c r="G8" s="92"/>
      <c r="H8" s="92"/>
    </row>
    <row r="9" spans="1:8" ht="15.75" customHeight="1">
      <c r="A9" s="44" t="s">
        <v>225</v>
      </c>
      <c r="B9" s="91">
        <v>75965</v>
      </c>
      <c r="C9" s="92"/>
      <c r="D9" s="92"/>
      <c r="E9" s="44"/>
      <c r="F9" s="44">
        <v>1</v>
      </c>
      <c r="G9" s="44"/>
      <c r="H9" s="44"/>
    </row>
    <row r="10" spans="1:8" ht="15.75" customHeight="1">
      <c r="A10" s="44" t="s">
        <v>226</v>
      </c>
      <c r="B10" s="91">
        <v>77215</v>
      </c>
      <c r="C10" s="92"/>
      <c r="D10" s="92"/>
      <c r="E10" s="44">
        <v>1</v>
      </c>
      <c r="F10" s="92"/>
      <c r="G10" s="44"/>
      <c r="H10" s="44"/>
    </row>
    <row r="11" spans="1:8" ht="15.75" customHeight="1">
      <c r="A11" s="44" t="s">
        <v>227</v>
      </c>
      <c r="B11" s="91">
        <v>77181</v>
      </c>
      <c r="C11" s="92"/>
      <c r="D11" s="92"/>
      <c r="E11" s="44">
        <v>1</v>
      </c>
      <c r="F11" s="92"/>
      <c r="G11" s="44"/>
      <c r="H11" s="44"/>
    </row>
    <row r="12" spans="1:8" ht="15.75" customHeight="1">
      <c r="A12" s="44" t="s">
        <v>228</v>
      </c>
      <c r="B12" s="91">
        <v>75771</v>
      </c>
      <c r="C12" s="92"/>
      <c r="D12" s="92"/>
      <c r="E12" s="44">
        <v>1</v>
      </c>
      <c r="F12" s="92"/>
      <c r="G12" s="44"/>
      <c r="H12" s="44"/>
    </row>
    <row r="13" spans="1:8" ht="15.75" customHeight="1">
      <c r="A13" s="44" t="s">
        <v>229</v>
      </c>
      <c r="B13" s="93">
        <v>74481</v>
      </c>
      <c r="C13" s="92"/>
      <c r="D13" s="92"/>
      <c r="E13" s="92"/>
      <c r="F13" s="92"/>
      <c r="G13" s="44">
        <v>1</v>
      </c>
      <c r="H13" s="92"/>
    </row>
    <row r="14" spans="1:8" ht="15.75" customHeight="1">
      <c r="A14" s="44" t="s">
        <v>230</v>
      </c>
      <c r="B14" s="91">
        <v>76979</v>
      </c>
      <c r="C14" s="92"/>
      <c r="D14" s="92"/>
      <c r="E14" s="44">
        <v>1</v>
      </c>
      <c r="F14" s="92"/>
      <c r="G14" s="44"/>
      <c r="H14" s="44"/>
    </row>
    <row r="15" spans="1:8" ht="15.75" customHeight="1">
      <c r="A15" s="44" t="s">
        <v>231</v>
      </c>
      <c r="B15" s="91">
        <v>73457</v>
      </c>
      <c r="C15" s="92"/>
      <c r="D15" s="92"/>
      <c r="E15" s="44">
        <v>1</v>
      </c>
      <c r="F15" s="92"/>
      <c r="G15" s="44"/>
      <c r="H15" s="44"/>
    </row>
    <row r="16" spans="1:8" ht="15.75" customHeight="1">
      <c r="A16" s="44" t="s">
        <v>232</v>
      </c>
      <c r="B16" s="91">
        <v>72409</v>
      </c>
      <c r="C16" s="92"/>
      <c r="D16" s="92"/>
      <c r="E16" s="44">
        <v>1</v>
      </c>
      <c r="F16" s="92"/>
      <c r="G16" s="44"/>
      <c r="H16" s="92"/>
    </row>
    <row r="17" spans="1:8" ht="15.75" customHeight="1">
      <c r="A17" s="44" t="s">
        <v>233</v>
      </c>
      <c r="B17" s="91">
        <v>71031</v>
      </c>
      <c r="C17" s="92"/>
      <c r="D17" s="92"/>
      <c r="E17" s="44">
        <v>1</v>
      </c>
      <c r="F17" s="92"/>
      <c r="G17" s="44"/>
      <c r="H17" s="92"/>
    </row>
    <row r="18" spans="1:8" ht="15.75" customHeight="1">
      <c r="A18" s="44" t="s">
        <v>234</v>
      </c>
      <c r="B18" s="91">
        <v>74985</v>
      </c>
      <c r="C18" s="92"/>
      <c r="D18" s="92"/>
      <c r="E18" s="44"/>
      <c r="F18" s="44">
        <v>1</v>
      </c>
      <c r="G18" s="44"/>
      <c r="H18" s="44"/>
    </row>
    <row r="19" spans="1:8" ht="15.75" customHeight="1">
      <c r="A19" s="44" t="s">
        <v>235</v>
      </c>
      <c r="B19" s="91">
        <v>76427</v>
      </c>
      <c r="C19" s="44">
        <v>1</v>
      </c>
      <c r="D19" s="44">
        <v>1</v>
      </c>
      <c r="E19" s="44">
        <v>1</v>
      </c>
      <c r="F19" s="92"/>
      <c r="G19" s="92"/>
      <c r="H19" s="92"/>
    </row>
    <row r="20" spans="1:8" ht="15.75" customHeight="1">
      <c r="A20" s="44" t="s">
        <v>236</v>
      </c>
      <c r="B20" s="91">
        <v>74154</v>
      </c>
      <c r="C20" s="92"/>
      <c r="D20" s="92"/>
      <c r="E20" s="44">
        <v>1</v>
      </c>
      <c r="F20" s="92"/>
      <c r="G20" s="44"/>
      <c r="H20" s="44"/>
    </row>
    <row r="21" spans="1:8" ht="15.75" customHeight="1">
      <c r="A21" s="44" t="s">
        <v>237</v>
      </c>
      <c r="B21" s="91">
        <v>72951</v>
      </c>
      <c r="C21" s="92"/>
      <c r="D21" s="92"/>
      <c r="E21" s="44">
        <v>1</v>
      </c>
      <c r="F21" s="92"/>
      <c r="G21" s="44"/>
      <c r="H21" s="44"/>
    </row>
    <row r="22" spans="1:8" ht="15.75" customHeight="1">
      <c r="A22" s="44" t="s">
        <v>238</v>
      </c>
      <c r="B22" s="93">
        <v>71432</v>
      </c>
      <c r="C22" s="44"/>
      <c r="D22" s="44"/>
      <c r="E22" s="44"/>
      <c r="F22" s="92"/>
      <c r="G22" s="44">
        <v>1</v>
      </c>
      <c r="H22" s="92"/>
    </row>
    <row r="23" spans="1:8" ht="15.75" customHeight="1">
      <c r="A23" s="44" t="s">
        <v>239</v>
      </c>
      <c r="B23" s="91">
        <v>75818</v>
      </c>
      <c r="C23" s="92"/>
      <c r="D23" s="92"/>
      <c r="E23" s="44">
        <v>1</v>
      </c>
      <c r="F23" s="92"/>
      <c r="G23" s="44"/>
      <c r="H23" s="44"/>
    </row>
    <row r="24" spans="1:8" ht="15.75" customHeight="1">
      <c r="A24" s="44" t="s">
        <v>240</v>
      </c>
      <c r="B24" s="91">
        <v>71232</v>
      </c>
      <c r="C24" s="44">
        <v>1</v>
      </c>
      <c r="D24" s="44">
        <v>1</v>
      </c>
      <c r="E24" s="44">
        <v>1</v>
      </c>
      <c r="F24" s="92"/>
      <c r="G24" s="92"/>
      <c r="H24" s="92"/>
    </row>
    <row r="25" spans="1:8" ht="15.75" customHeight="1">
      <c r="A25" s="44" t="s">
        <v>241</v>
      </c>
      <c r="B25" s="91">
        <v>74618</v>
      </c>
      <c r="C25" s="44">
        <v>1</v>
      </c>
      <c r="D25" s="44">
        <v>1</v>
      </c>
      <c r="E25" s="44">
        <v>1</v>
      </c>
      <c r="F25" s="92"/>
      <c r="G25" s="92"/>
      <c r="H25" s="92"/>
    </row>
    <row r="26" spans="1:8" ht="15.75" customHeight="1">
      <c r="A26" s="44" t="s">
        <v>242</v>
      </c>
      <c r="B26" s="91">
        <v>74961</v>
      </c>
      <c r="C26" s="92"/>
      <c r="D26" s="92"/>
      <c r="E26" s="44">
        <v>1</v>
      </c>
      <c r="F26" s="92"/>
      <c r="G26" s="44"/>
      <c r="H26" s="44"/>
    </row>
    <row r="27" spans="1:8" ht="15.75" customHeight="1">
      <c r="A27" s="92"/>
      <c r="B27" s="95"/>
      <c r="C27" s="92"/>
      <c r="D27" s="92"/>
      <c r="E27" s="92"/>
      <c r="F27" s="92"/>
      <c r="G27" s="92"/>
      <c r="H27" s="92"/>
    </row>
    <row r="28" spans="1:8" ht="15.75" customHeight="1">
      <c r="A28" s="92"/>
      <c r="B28" s="95"/>
      <c r="C28" s="92"/>
      <c r="D28" s="92"/>
      <c r="E28" s="92"/>
      <c r="F28" s="92"/>
      <c r="G28" s="92"/>
      <c r="H28" s="92"/>
    </row>
    <row r="29" spans="1:8" ht="15.75" customHeight="1">
      <c r="A29" s="92"/>
      <c r="B29" s="95"/>
      <c r="C29" s="92"/>
      <c r="D29" s="92"/>
      <c r="E29" s="92"/>
      <c r="F29" s="92"/>
      <c r="G29" s="92"/>
      <c r="H29" s="92"/>
    </row>
    <row r="30" spans="1:8" ht="15.75" customHeight="1">
      <c r="A30" s="44" t="s">
        <v>79</v>
      </c>
      <c r="B30" s="95">
        <f>SUM(B2:B26)</f>
        <v>1874396</v>
      </c>
      <c r="C30" s="92">
        <f t="shared" ref="C30:H30" si="0">COUNT(C2:C29)</f>
        <v>3</v>
      </c>
      <c r="D30" s="92">
        <f t="shared" si="0"/>
        <v>4</v>
      </c>
      <c r="E30" s="92">
        <f t="shared" si="0"/>
        <v>21</v>
      </c>
      <c r="F30" s="92">
        <f t="shared" si="0"/>
        <v>2</v>
      </c>
      <c r="G30" s="92">
        <f t="shared" si="0"/>
        <v>2</v>
      </c>
      <c r="H30" s="92">
        <f t="shared" si="0"/>
        <v>0</v>
      </c>
    </row>
  </sheetData>
  <autoFilter ref="A1:H27"/>
  <printOptions horizontalCentered="1" gridLines="1"/>
  <pageMargins left="0.7" right="0.7" top="0.75" bottom="0.75" header="0" footer="0"/>
  <pageSetup paperSize="9" fitToHeight="0" pageOrder="overThenDown" orientation="portrait" cellComments="atEnd"/>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fitToPage="1"/>
  </sheetPr>
  <dimension ref="A1:H74"/>
  <sheetViews>
    <sheetView workbookViewId="0">
      <pane ySplit="1" topLeftCell="A2" activePane="bottomLeft" state="frozen"/>
      <selection pane="bottomLeft"/>
    </sheetView>
  </sheetViews>
  <sheetFormatPr baseColWidth="10" defaultColWidth="14.5" defaultRowHeight="15.75" customHeight="1" x14ac:dyDescent="0"/>
  <cols>
    <col min="1" max="1" width="43" customWidth="1"/>
  </cols>
  <sheetData>
    <row r="1" spans="1:8" ht="45" customHeight="1">
      <c r="A1" s="7" t="s">
        <v>244</v>
      </c>
      <c r="B1" s="98" t="s">
        <v>3</v>
      </c>
      <c r="C1" s="7" t="s">
        <v>5</v>
      </c>
      <c r="D1" s="7" t="s">
        <v>6</v>
      </c>
      <c r="E1" s="7" t="s">
        <v>7</v>
      </c>
      <c r="F1" s="7" t="s">
        <v>8</v>
      </c>
      <c r="G1" s="7" t="s">
        <v>9</v>
      </c>
      <c r="H1" s="7" t="s">
        <v>10</v>
      </c>
    </row>
    <row r="2" spans="1:8">
      <c r="A2" s="101" t="s">
        <v>246</v>
      </c>
      <c r="B2" s="102">
        <v>77647</v>
      </c>
      <c r="C2" s="104"/>
      <c r="D2" s="106"/>
      <c r="E2" s="9">
        <v>1</v>
      </c>
      <c r="F2" s="9"/>
      <c r="G2" s="53"/>
      <c r="H2" s="53"/>
    </row>
    <row r="3" spans="1:8">
      <c r="A3" s="101" t="s">
        <v>298</v>
      </c>
      <c r="B3" s="102">
        <v>76869</v>
      </c>
      <c r="C3" s="110"/>
      <c r="D3" s="111">
        <v>1</v>
      </c>
      <c r="E3" s="9"/>
      <c r="F3" s="9">
        <v>1</v>
      </c>
      <c r="G3" s="53"/>
      <c r="H3" s="53"/>
    </row>
    <row r="4" spans="1:8">
      <c r="A4" s="101" t="s">
        <v>328</v>
      </c>
      <c r="B4" s="102">
        <v>74264</v>
      </c>
      <c r="C4" s="104"/>
      <c r="D4" s="112"/>
      <c r="E4" s="9">
        <v>1</v>
      </c>
      <c r="F4" s="53"/>
      <c r="G4" s="53"/>
      <c r="H4" s="53"/>
    </row>
    <row r="5" spans="1:8">
      <c r="A5" s="101" t="s">
        <v>337</v>
      </c>
      <c r="B5" s="102">
        <v>72003</v>
      </c>
      <c r="C5" s="104"/>
      <c r="D5" s="112"/>
      <c r="E5" s="9">
        <v>1</v>
      </c>
      <c r="F5" s="53"/>
      <c r="G5" s="53"/>
      <c r="H5" s="53"/>
    </row>
    <row r="6" spans="1:8">
      <c r="A6" s="101" t="s">
        <v>339</v>
      </c>
      <c r="B6" s="102">
        <v>72816</v>
      </c>
      <c r="C6" s="110"/>
      <c r="D6" s="111">
        <v>1</v>
      </c>
      <c r="E6" s="9">
        <v>1</v>
      </c>
      <c r="F6" s="53"/>
      <c r="G6" s="53"/>
      <c r="H6" s="53"/>
    </row>
    <row r="7" spans="1:8">
      <c r="A7" s="101" t="s">
        <v>341</v>
      </c>
      <c r="B7" s="102">
        <v>72003</v>
      </c>
      <c r="C7" s="110">
        <v>1</v>
      </c>
      <c r="D7" s="111">
        <v>1</v>
      </c>
      <c r="E7" s="9">
        <v>1</v>
      </c>
      <c r="F7" s="53"/>
      <c r="G7" s="53"/>
      <c r="H7" s="53"/>
    </row>
    <row r="8" spans="1:8">
      <c r="A8" s="101" t="s">
        <v>344</v>
      </c>
      <c r="B8" s="102">
        <v>73480</v>
      </c>
      <c r="C8" s="104"/>
      <c r="D8" s="112"/>
      <c r="E8" s="9">
        <v>1</v>
      </c>
      <c r="F8" s="53"/>
      <c r="G8" s="53"/>
      <c r="H8" s="53"/>
    </row>
    <row r="9" spans="1:8">
      <c r="A9" s="101" t="s">
        <v>346</v>
      </c>
      <c r="B9" s="102">
        <v>72993</v>
      </c>
      <c r="C9" s="104"/>
      <c r="D9" s="112"/>
      <c r="E9" s="9">
        <v>1</v>
      </c>
      <c r="F9" s="53"/>
      <c r="G9" s="53"/>
      <c r="H9" s="53"/>
    </row>
    <row r="10" spans="1:8">
      <c r="A10" s="101" t="s">
        <v>348</v>
      </c>
      <c r="B10" s="102">
        <v>73610</v>
      </c>
      <c r="C10" s="110"/>
      <c r="D10" s="111">
        <v>1</v>
      </c>
      <c r="E10" s="9">
        <v>1</v>
      </c>
      <c r="F10" s="53"/>
      <c r="G10" s="53"/>
      <c r="H10" s="53"/>
    </row>
    <row r="11" spans="1:8">
      <c r="A11" s="101" t="s">
        <v>351</v>
      </c>
      <c r="B11" s="102">
        <v>77798</v>
      </c>
      <c r="C11" s="110"/>
      <c r="D11" s="111">
        <v>1</v>
      </c>
      <c r="E11" s="9">
        <v>1</v>
      </c>
      <c r="F11" s="53"/>
      <c r="G11" s="53"/>
      <c r="H11" s="53"/>
    </row>
    <row r="12" spans="1:8">
      <c r="A12" s="101" t="s">
        <v>354</v>
      </c>
      <c r="B12" s="102">
        <v>77290</v>
      </c>
      <c r="C12" s="110"/>
      <c r="D12" s="111">
        <v>1</v>
      </c>
      <c r="E12" s="9">
        <v>1</v>
      </c>
      <c r="F12" s="53"/>
      <c r="G12" s="53"/>
      <c r="H12" s="53"/>
    </row>
    <row r="13" spans="1:8">
      <c r="A13" s="101" t="s">
        <v>356</v>
      </c>
      <c r="B13" s="113">
        <v>77284</v>
      </c>
      <c r="C13" s="104"/>
      <c r="D13" s="112"/>
      <c r="E13" s="9"/>
      <c r="F13" s="53"/>
      <c r="G13" s="53"/>
      <c r="H13" s="9">
        <v>1</v>
      </c>
    </row>
    <row r="14" spans="1:8">
      <c r="A14" s="101" t="s">
        <v>358</v>
      </c>
      <c r="B14" s="102">
        <v>75569</v>
      </c>
      <c r="C14" s="104"/>
      <c r="D14" s="112"/>
      <c r="E14" s="9">
        <v>1</v>
      </c>
      <c r="F14" s="53"/>
      <c r="G14" s="53"/>
      <c r="H14" s="53"/>
    </row>
    <row r="15" spans="1:8">
      <c r="A15" s="101" t="s">
        <v>359</v>
      </c>
      <c r="B15" s="102">
        <v>71594</v>
      </c>
      <c r="C15" s="104"/>
      <c r="D15" s="112"/>
      <c r="E15" s="9">
        <v>1</v>
      </c>
      <c r="F15" s="53"/>
      <c r="G15" s="53"/>
      <c r="H15" s="53"/>
    </row>
    <row r="16" spans="1:8">
      <c r="A16" s="101" t="s">
        <v>360</v>
      </c>
      <c r="B16" s="102">
        <v>76825</v>
      </c>
      <c r="C16" s="110"/>
      <c r="D16" s="111">
        <v>1</v>
      </c>
      <c r="E16" s="9">
        <v>1</v>
      </c>
      <c r="F16" s="53"/>
      <c r="G16" s="53"/>
      <c r="H16" s="53"/>
    </row>
    <row r="17" spans="1:8">
      <c r="A17" s="101" t="s">
        <v>361</v>
      </c>
      <c r="B17" s="102">
        <v>78287</v>
      </c>
      <c r="C17" s="104"/>
      <c r="D17" s="112"/>
      <c r="E17" s="9">
        <v>1</v>
      </c>
      <c r="F17" s="53"/>
      <c r="G17" s="9"/>
      <c r="H17" s="53"/>
    </row>
    <row r="18" spans="1:8">
      <c r="A18" s="101" t="s">
        <v>362</v>
      </c>
      <c r="B18" s="102">
        <v>73723</v>
      </c>
      <c r="C18" s="110"/>
      <c r="D18" s="111">
        <v>1</v>
      </c>
      <c r="E18" s="9">
        <v>1</v>
      </c>
      <c r="F18" s="53"/>
      <c r="G18" s="53"/>
      <c r="H18" s="53"/>
    </row>
    <row r="19" spans="1:8">
      <c r="A19" s="101" t="s">
        <v>363</v>
      </c>
      <c r="B19" s="102">
        <v>71287</v>
      </c>
      <c r="C19" s="110"/>
      <c r="D19" s="111">
        <v>1</v>
      </c>
      <c r="E19" s="9">
        <v>1</v>
      </c>
      <c r="F19" s="53"/>
      <c r="G19" s="53"/>
      <c r="H19" s="53"/>
    </row>
    <row r="20" spans="1:8">
      <c r="A20" s="101" t="s">
        <v>365</v>
      </c>
      <c r="B20" s="102">
        <v>76041</v>
      </c>
      <c r="C20" s="104"/>
      <c r="D20" s="112"/>
      <c r="E20" s="9">
        <v>1</v>
      </c>
      <c r="F20" s="53"/>
      <c r="G20" s="9"/>
      <c r="H20" s="53"/>
    </row>
    <row r="21" spans="1:8">
      <c r="A21" s="101" t="s">
        <v>366</v>
      </c>
      <c r="B21" s="102">
        <v>72293</v>
      </c>
      <c r="C21" s="104"/>
      <c r="D21" s="112"/>
      <c r="E21" s="9">
        <v>1</v>
      </c>
      <c r="F21" s="53"/>
      <c r="G21" s="53"/>
      <c r="H21" s="9"/>
    </row>
    <row r="22" spans="1:8">
      <c r="A22" s="101" t="s">
        <v>368</v>
      </c>
      <c r="B22" s="102">
        <v>73599</v>
      </c>
      <c r="C22" s="104"/>
      <c r="D22" s="112"/>
      <c r="E22" s="9">
        <v>1</v>
      </c>
      <c r="F22" s="53"/>
      <c r="G22" s="9"/>
      <c r="H22" s="53"/>
    </row>
    <row r="23" spans="1:8">
      <c r="A23" s="101" t="s">
        <v>369</v>
      </c>
      <c r="B23" s="102">
        <v>72031</v>
      </c>
      <c r="C23" s="104"/>
      <c r="D23" s="112"/>
      <c r="E23" s="9">
        <v>1</v>
      </c>
      <c r="F23" s="53"/>
      <c r="G23" s="53"/>
      <c r="H23" s="9"/>
    </row>
    <row r="24" spans="1:8">
      <c r="A24" s="101" t="s">
        <v>371</v>
      </c>
      <c r="B24" s="102">
        <v>72193</v>
      </c>
      <c r="C24" s="104"/>
      <c r="D24" s="112"/>
      <c r="E24" s="9">
        <v>1</v>
      </c>
      <c r="F24" s="53"/>
      <c r="G24" s="9"/>
      <c r="H24" s="53"/>
    </row>
    <row r="25" spans="1:8">
      <c r="A25" s="101" t="s">
        <v>373</v>
      </c>
      <c r="B25" s="102">
        <v>71942</v>
      </c>
      <c r="C25" s="110">
        <v>1</v>
      </c>
      <c r="D25" s="111">
        <v>1</v>
      </c>
      <c r="E25" s="9">
        <v>1</v>
      </c>
      <c r="F25" s="53"/>
      <c r="G25" s="53"/>
      <c r="H25" s="53"/>
    </row>
    <row r="26" spans="1:8">
      <c r="A26" s="101" t="s">
        <v>374</v>
      </c>
      <c r="B26" s="102">
        <v>73077</v>
      </c>
      <c r="C26" s="110"/>
      <c r="D26" s="116"/>
      <c r="E26" s="9"/>
      <c r="F26" s="9">
        <v>1</v>
      </c>
      <c r="G26" s="53"/>
      <c r="H26" s="9"/>
    </row>
    <row r="27" spans="1:8">
      <c r="A27" s="101" t="s">
        <v>383</v>
      </c>
      <c r="B27" s="102">
        <v>77916</v>
      </c>
      <c r="C27" s="110">
        <v>1</v>
      </c>
      <c r="D27" s="111">
        <v>1</v>
      </c>
      <c r="E27" s="9">
        <v>1</v>
      </c>
      <c r="F27" s="53"/>
      <c r="G27" s="53"/>
      <c r="H27" s="53"/>
    </row>
    <row r="28" spans="1:8">
      <c r="A28" s="101" t="s">
        <v>384</v>
      </c>
      <c r="B28" s="113">
        <v>74361</v>
      </c>
      <c r="C28" s="110"/>
      <c r="D28" s="111">
        <v>1</v>
      </c>
      <c r="E28" s="9">
        <v>1</v>
      </c>
      <c r="F28" s="53"/>
      <c r="G28" s="9"/>
      <c r="H28" s="53"/>
    </row>
    <row r="29" spans="1:8">
      <c r="A29" s="101" t="s">
        <v>386</v>
      </c>
      <c r="B29" s="102">
        <v>73070</v>
      </c>
      <c r="C29" s="110">
        <v>1</v>
      </c>
      <c r="D29" s="111">
        <v>1</v>
      </c>
      <c r="E29" s="9">
        <v>1</v>
      </c>
      <c r="F29" s="53"/>
      <c r="G29" s="53"/>
      <c r="H29" s="53"/>
    </row>
    <row r="30" spans="1:8">
      <c r="A30" s="101" t="s">
        <v>388</v>
      </c>
      <c r="B30" s="102">
        <v>75713</v>
      </c>
      <c r="C30" s="104"/>
      <c r="D30" s="112"/>
      <c r="E30" s="9">
        <v>1</v>
      </c>
      <c r="F30" s="53"/>
      <c r="G30" s="9"/>
      <c r="H30" s="53"/>
    </row>
    <row r="31" spans="1:8">
      <c r="A31" s="101" t="s">
        <v>390</v>
      </c>
      <c r="B31" s="102">
        <v>77665</v>
      </c>
      <c r="C31" s="110"/>
      <c r="D31" s="111">
        <v>1</v>
      </c>
      <c r="E31" s="9">
        <v>1</v>
      </c>
      <c r="F31" s="53"/>
      <c r="G31" s="53"/>
      <c r="H31" s="53"/>
    </row>
    <row r="32" spans="1:8">
      <c r="A32" s="101" t="s">
        <v>391</v>
      </c>
      <c r="B32" s="102">
        <v>76261</v>
      </c>
      <c r="C32" s="110"/>
      <c r="D32" s="111">
        <v>1</v>
      </c>
      <c r="E32" s="9">
        <v>1</v>
      </c>
      <c r="F32" s="53"/>
      <c r="G32" s="53"/>
      <c r="H32" s="53"/>
    </row>
    <row r="33" spans="1:8">
      <c r="A33" s="101" t="s">
        <v>393</v>
      </c>
      <c r="B33" s="102">
        <v>73950</v>
      </c>
      <c r="C33" s="110"/>
      <c r="D33" s="111">
        <v>1</v>
      </c>
      <c r="E33" s="9">
        <v>1</v>
      </c>
      <c r="F33" s="53"/>
      <c r="G33" s="53"/>
      <c r="H33" s="53"/>
    </row>
    <row r="34" spans="1:8">
      <c r="A34" s="101" t="s">
        <v>395</v>
      </c>
      <c r="B34" s="102">
        <v>72751</v>
      </c>
      <c r="C34" s="104"/>
      <c r="D34" s="112"/>
      <c r="E34" s="9">
        <v>1</v>
      </c>
      <c r="F34" s="53"/>
      <c r="G34" s="9"/>
      <c r="H34" s="53"/>
    </row>
    <row r="35" spans="1:8">
      <c r="A35" s="101" t="s">
        <v>396</v>
      </c>
      <c r="B35" s="102">
        <v>71857</v>
      </c>
      <c r="C35" s="110">
        <v>1</v>
      </c>
      <c r="D35" s="111">
        <v>1</v>
      </c>
      <c r="E35" s="9">
        <v>1</v>
      </c>
      <c r="F35" s="53"/>
      <c r="G35" s="53"/>
      <c r="H35" s="53"/>
    </row>
    <row r="36" spans="1:8">
      <c r="A36" s="101" t="s">
        <v>398</v>
      </c>
      <c r="B36" s="102">
        <v>76173</v>
      </c>
      <c r="C36" s="110"/>
      <c r="D36" s="111">
        <v>1</v>
      </c>
      <c r="E36" s="9">
        <v>1</v>
      </c>
      <c r="F36" s="53"/>
      <c r="G36" s="53"/>
      <c r="H36" s="53"/>
    </row>
    <row r="37" spans="1:8">
      <c r="A37" s="101" t="s">
        <v>400</v>
      </c>
      <c r="B37" s="102">
        <v>74227</v>
      </c>
      <c r="C37" s="110">
        <v>1</v>
      </c>
      <c r="D37" s="111">
        <v>1</v>
      </c>
      <c r="E37" s="9">
        <v>1</v>
      </c>
      <c r="F37" s="53"/>
      <c r="G37" s="53"/>
      <c r="H37" s="53"/>
    </row>
    <row r="38" spans="1:8">
      <c r="A38" s="101" t="s">
        <v>401</v>
      </c>
      <c r="B38" s="102">
        <v>74616</v>
      </c>
      <c r="C38" s="110">
        <v>1</v>
      </c>
      <c r="D38" s="111">
        <v>1</v>
      </c>
      <c r="E38" s="9">
        <v>1</v>
      </c>
      <c r="F38" s="53"/>
      <c r="G38" s="53"/>
      <c r="H38" s="53"/>
    </row>
    <row r="39" spans="1:8">
      <c r="A39" s="101" t="s">
        <v>403</v>
      </c>
      <c r="B39" s="102">
        <v>74907</v>
      </c>
      <c r="C39" s="110"/>
      <c r="D39" s="111">
        <v>1</v>
      </c>
      <c r="E39" s="9">
        <v>1</v>
      </c>
      <c r="F39" s="53"/>
      <c r="G39" s="53"/>
      <c r="H39" s="53"/>
    </row>
    <row r="40" spans="1:8">
      <c r="A40" s="101" t="s">
        <v>405</v>
      </c>
      <c r="B40" s="113">
        <v>71284</v>
      </c>
      <c r="C40" s="110"/>
      <c r="D40" s="111">
        <v>1</v>
      </c>
      <c r="E40" s="9">
        <v>1</v>
      </c>
      <c r="F40" s="53"/>
      <c r="G40" s="9"/>
      <c r="H40" s="53"/>
    </row>
    <row r="41" spans="1:8">
      <c r="A41" s="101" t="s">
        <v>407</v>
      </c>
      <c r="B41" s="102">
        <v>73825</v>
      </c>
      <c r="C41" s="104"/>
      <c r="D41" s="112"/>
      <c r="E41" s="9"/>
      <c r="F41" s="9">
        <v>1</v>
      </c>
      <c r="G41" s="9"/>
      <c r="H41" s="53"/>
    </row>
    <row r="42" spans="1:8">
      <c r="A42" s="101" t="s">
        <v>408</v>
      </c>
      <c r="B42" s="102">
        <v>78407</v>
      </c>
      <c r="C42" s="104"/>
      <c r="D42" s="112"/>
      <c r="E42" s="9"/>
      <c r="F42" s="9">
        <v>1</v>
      </c>
      <c r="G42" s="9"/>
      <c r="H42" s="53"/>
    </row>
    <row r="43" spans="1:8">
      <c r="A43" s="101" t="s">
        <v>410</v>
      </c>
      <c r="B43" s="102">
        <v>73788</v>
      </c>
      <c r="C43" s="104"/>
      <c r="D43" s="112"/>
      <c r="E43" s="9">
        <v>1</v>
      </c>
      <c r="F43" s="118"/>
      <c r="G43" s="53"/>
      <c r="H43" s="9"/>
    </row>
    <row r="44" spans="1:8">
      <c r="A44" s="101" t="s">
        <v>415</v>
      </c>
      <c r="B44" s="102">
        <v>72284</v>
      </c>
      <c r="C44" s="110"/>
      <c r="D44" s="111">
        <v>1</v>
      </c>
      <c r="E44" s="9">
        <v>1</v>
      </c>
      <c r="F44" s="53"/>
      <c r="G44" s="53"/>
      <c r="H44" s="53"/>
    </row>
    <row r="45" spans="1:8">
      <c r="A45" s="101" t="s">
        <v>416</v>
      </c>
      <c r="B45" s="102">
        <v>77324</v>
      </c>
      <c r="C45" s="110"/>
      <c r="D45" s="111">
        <v>1</v>
      </c>
      <c r="E45" s="9">
        <v>1</v>
      </c>
      <c r="F45" s="53"/>
      <c r="G45" s="53"/>
      <c r="H45" s="53"/>
    </row>
    <row r="46" spans="1:8">
      <c r="A46" s="101" t="s">
        <v>417</v>
      </c>
      <c r="B46" s="102">
        <v>77122</v>
      </c>
      <c r="C46" s="110"/>
      <c r="D46" s="116"/>
      <c r="E46" s="9">
        <v>1</v>
      </c>
      <c r="F46" s="53"/>
      <c r="G46" s="9"/>
      <c r="H46" s="53"/>
    </row>
    <row r="47" spans="1:8">
      <c r="A47" s="101" t="s">
        <v>419</v>
      </c>
      <c r="B47" s="102">
        <v>73781</v>
      </c>
      <c r="C47" s="110"/>
      <c r="D47" s="111">
        <v>1</v>
      </c>
      <c r="E47" s="9">
        <v>1</v>
      </c>
      <c r="F47" s="53"/>
      <c r="G47" s="53"/>
      <c r="H47" s="53"/>
    </row>
    <row r="48" spans="1:8">
      <c r="A48" s="101" t="s">
        <v>421</v>
      </c>
      <c r="B48" s="102">
        <v>74991</v>
      </c>
      <c r="C48" s="110"/>
      <c r="D48" s="111">
        <v>1</v>
      </c>
      <c r="E48" s="9">
        <v>1</v>
      </c>
      <c r="F48" s="53"/>
      <c r="G48" s="53"/>
      <c r="H48" s="53"/>
    </row>
    <row r="49" spans="1:8">
      <c r="A49" s="101" t="s">
        <v>422</v>
      </c>
      <c r="B49" s="102">
        <v>74161</v>
      </c>
      <c r="C49" s="110">
        <v>1</v>
      </c>
      <c r="D49" s="111">
        <v>1</v>
      </c>
      <c r="E49" s="9">
        <v>1</v>
      </c>
      <c r="F49" s="53"/>
      <c r="G49" s="53"/>
      <c r="H49" s="53"/>
    </row>
    <row r="50" spans="1:8">
      <c r="A50" s="101" t="s">
        <v>424</v>
      </c>
      <c r="B50" s="102">
        <v>76378</v>
      </c>
      <c r="C50" s="110"/>
      <c r="D50" s="111">
        <v>1</v>
      </c>
      <c r="E50" s="9">
        <v>1</v>
      </c>
      <c r="F50" s="53"/>
      <c r="G50" s="53"/>
      <c r="H50" s="53"/>
    </row>
    <row r="51" spans="1:8">
      <c r="A51" s="101" t="s">
        <v>425</v>
      </c>
      <c r="B51" s="102">
        <v>78502</v>
      </c>
      <c r="C51" s="104"/>
      <c r="D51" s="112"/>
      <c r="E51" s="9">
        <v>1</v>
      </c>
      <c r="F51" s="53"/>
      <c r="G51" s="9"/>
      <c r="H51" s="53"/>
    </row>
    <row r="52" spans="1:8">
      <c r="A52" s="101" t="s">
        <v>426</v>
      </c>
      <c r="B52" s="102">
        <v>75828</v>
      </c>
      <c r="C52" s="110"/>
      <c r="D52" s="111">
        <v>1</v>
      </c>
      <c r="E52" s="9">
        <v>1</v>
      </c>
      <c r="F52" s="53"/>
      <c r="G52" s="53"/>
      <c r="H52" s="53"/>
    </row>
    <row r="53" spans="1:8">
      <c r="A53" s="101" t="s">
        <v>427</v>
      </c>
      <c r="B53" s="102">
        <v>72060</v>
      </c>
      <c r="C53" s="110">
        <v>1</v>
      </c>
      <c r="D53" s="111">
        <v>1</v>
      </c>
      <c r="E53" s="9">
        <v>1</v>
      </c>
      <c r="F53" s="53"/>
      <c r="G53" s="53"/>
      <c r="H53" s="53"/>
    </row>
    <row r="54" spans="1:8">
      <c r="A54" s="101" t="s">
        <v>428</v>
      </c>
      <c r="B54" s="102">
        <v>74885</v>
      </c>
      <c r="C54" s="110">
        <v>1</v>
      </c>
      <c r="D54" s="111">
        <v>1</v>
      </c>
      <c r="E54" s="9">
        <v>1</v>
      </c>
      <c r="F54" s="53"/>
      <c r="G54" s="53"/>
      <c r="H54" s="53"/>
    </row>
    <row r="55" spans="1:8">
      <c r="A55" s="101" t="s">
        <v>429</v>
      </c>
      <c r="B55" s="113">
        <v>75263</v>
      </c>
      <c r="C55" s="110"/>
      <c r="D55" s="111">
        <v>1</v>
      </c>
      <c r="E55" s="9"/>
      <c r="F55" s="53"/>
      <c r="G55" s="53"/>
      <c r="H55" s="9">
        <v>1</v>
      </c>
    </row>
    <row r="56" spans="1:8">
      <c r="A56" s="101" t="s">
        <v>430</v>
      </c>
      <c r="B56" s="113">
        <v>71861</v>
      </c>
      <c r="C56" s="110"/>
      <c r="D56" s="111">
        <v>1</v>
      </c>
      <c r="E56" s="9"/>
      <c r="F56" s="53"/>
      <c r="G56" s="53"/>
      <c r="H56" s="9">
        <v>1</v>
      </c>
    </row>
    <row r="57" spans="1:8">
      <c r="A57" s="101" t="s">
        <v>431</v>
      </c>
      <c r="B57" s="102">
        <v>76104</v>
      </c>
      <c r="C57" s="110"/>
      <c r="D57" s="111">
        <v>1</v>
      </c>
      <c r="E57" s="9">
        <v>1</v>
      </c>
      <c r="F57" s="53"/>
      <c r="G57" s="53"/>
      <c r="H57" s="53"/>
    </row>
    <row r="58" spans="1:8">
      <c r="A58" s="101" t="s">
        <v>432</v>
      </c>
      <c r="B58" s="102">
        <v>76052</v>
      </c>
      <c r="C58" s="110"/>
      <c r="D58" s="111">
        <v>1</v>
      </c>
      <c r="E58" s="9">
        <v>1</v>
      </c>
      <c r="F58" s="53"/>
      <c r="G58" s="53"/>
      <c r="H58" s="53"/>
    </row>
    <row r="59" spans="1:8">
      <c r="A59" s="101" t="s">
        <v>433</v>
      </c>
      <c r="B59" s="102">
        <v>76183</v>
      </c>
      <c r="C59" s="110"/>
      <c r="D59" s="111">
        <v>1</v>
      </c>
      <c r="E59" s="9">
        <v>1</v>
      </c>
      <c r="F59" s="53"/>
      <c r="G59" s="53"/>
      <c r="H59" s="53"/>
    </row>
    <row r="60" spans="1:8">
      <c r="A60" s="101" t="s">
        <v>434</v>
      </c>
      <c r="B60" s="102">
        <v>76806</v>
      </c>
      <c r="C60" s="110"/>
      <c r="D60" s="111">
        <v>1</v>
      </c>
      <c r="E60" s="9">
        <v>1</v>
      </c>
      <c r="F60" s="53"/>
      <c r="G60" s="53"/>
      <c r="H60" s="53"/>
    </row>
    <row r="61" spans="1:8">
      <c r="A61" s="101" t="s">
        <v>435</v>
      </c>
      <c r="B61" s="102">
        <v>72496</v>
      </c>
      <c r="C61" s="104"/>
      <c r="D61" s="112"/>
      <c r="E61" s="9">
        <v>1</v>
      </c>
      <c r="F61" s="53"/>
      <c r="G61" s="9"/>
      <c r="H61" s="53"/>
    </row>
    <row r="62" spans="1:8">
      <c r="A62" s="101" t="s">
        <v>436</v>
      </c>
      <c r="B62" s="102">
        <v>78253</v>
      </c>
      <c r="C62" s="104"/>
      <c r="D62" s="112"/>
      <c r="E62" s="9">
        <v>1</v>
      </c>
      <c r="F62" s="53"/>
      <c r="G62" s="53"/>
      <c r="H62" s="9"/>
    </row>
    <row r="63" spans="1:8">
      <c r="A63" s="101" t="s">
        <v>437</v>
      </c>
      <c r="B63" s="102">
        <v>71897</v>
      </c>
      <c r="C63" s="110"/>
      <c r="D63" s="116"/>
      <c r="E63" s="9">
        <v>1</v>
      </c>
      <c r="F63" s="53"/>
      <c r="G63" s="9"/>
      <c r="H63" s="53"/>
    </row>
    <row r="64" spans="1:8">
      <c r="A64" s="101" t="s">
        <v>438</v>
      </c>
      <c r="B64" s="102">
        <v>72371</v>
      </c>
      <c r="C64" s="110"/>
      <c r="D64" s="111">
        <v>1</v>
      </c>
      <c r="E64" s="9">
        <v>1</v>
      </c>
      <c r="F64" s="53"/>
      <c r="G64" s="53"/>
      <c r="H64" s="53"/>
    </row>
    <row r="65" spans="1:8">
      <c r="A65" s="101" t="s">
        <v>439</v>
      </c>
      <c r="B65" s="102">
        <v>75381</v>
      </c>
      <c r="C65" s="110"/>
      <c r="D65" s="116"/>
      <c r="E65" s="9">
        <v>1</v>
      </c>
      <c r="F65" s="9"/>
      <c r="G65" s="53"/>
      <c r="H65" s="53"/>
    </row>
    <row r="66" spans="1:8">
      <c r="A66" s="101" t="s">
        <v>440</v>
      </c>
      <c r="B66" s="102">
        <v>72733</v>
      </c>
      <c r="C66" s="110">
        <v>1</v>
      </c>
      <c r="D66" s="111">
        <v>1</v>
      </c>
      <c r="E66" s="9">
        <v>1</v>
      </c>
      <c r="F66" s="53"/>
      <c r="G66" s="53"/>
      <c r="H66" s="53"/>
    </row>
    <row r="67" spans="1:8">
      <c r="A67" s="101" t="s">
        <v>441</v>
      </c>
      <c r="B67" s="102">
        <v>76062</v>
      </c>
      <c r="C67" s="104"/>
      <c r="D67" s="112"/>
      <c r="E67" s="9"/>
      <c r="F67" s="9">
        <v>1</v>
      </c>
      <c r="G67" s="53"/>
      <c r="H67" s="53"/>
    </row>
    <row r="68" spans="1:8">
      <c r="A68" s="101" t="s">
        <v>442</v>
      </c>
      <c r="B68" s="102">
        <v>72316</v>
      </c>
      <c r="C68" s="110">
        <v>1</v>
      </c>
      <c r="D68" s="111">
        <v>1</v>
      </c>
      <c r="E68" s="9">
        <v>1</v>
      </c>
      <c r="F68" s="53"/>
      <c r="G68" s="53"/>
      <c r="H68" s="53"/>
    </row>
    <row r="69" spans="1:8">
      <c r="A69" s="101" t="s">
        <v>443</v>
      </c>
      <c r="B69" s="102">
        <v>75919</v>
      </c>
      <c r="C69" s="110">
        <v>1</v>
      </c>
      <c r="D69" s="124">
        <v>1</v>
      </c>
      <c r="E69" s="110">
        <v>1</v>
      </c>
      <c r="F69" s="53"/>
      <c r="G69" s="53"/>
      <c r="H69" s="53"/>
    </row>
    <row r="70" spans="1:8" ht="15.75" customHeight="1">
      <c r="A70" s="126"/>
      <c r="B70" s="133">
        <f>AVERAGE(B2:B69)</f>
        <v>74622.088235294112</v>
      </c>
      <c r="C70" s="133"/>
      <c r="D70" s="124"/>
      <c r="E70" s="110"/>
      <c r="F70" s="53"/>
      <c r="G70" s="53"/>
      <c r="H70" s="53"/>
    </row>
    <row r="71" spans="1:8" ht="15.75" customHeight="1">
      <c r="A71" s="126"/>
      <c r="B71" s="133"/>
      <c r="C71" s="133"/>
      <c r="D71" s="104"/>
      <c r="E71" s="104"/>
      <c r="F71" s="53"/>
      <c r="G71" s="53"/>
      <c r="H71" s="53"/>
    </row>
    <row r="72" spans="1:8" ht="15.75" customHeight="1">
      <c r="A72" s="134"/>
      <c r="B72" s="133"/>
      <c r="C72" s="104"/>
      <c r="D72" s="104"/>
      <c r="E72" s="104"/>
      <c r="F72" s="53"/>
      <c r="G72" s="53"/>
      <c r="H72" s="53"/>
    </row>
    <row r="73" spans="1:8" ht="15.75" customHeight="1">
      <c r="A73" s="101" t="s">
        <v>146</v>
      </c>
      <c r="B73" s="133">
        <f>SUM(B2:B69)</f>
        <v>5074302</v>
      </c>
      <c r="C73" s="104">
        <f t="shared" ref="C73:H73" si="0">COUNT(C2:C69)</f>
        <v>13</v>
      </c>
      <c r="D73" s="104">
        <f t="shared" si="0"/>
        <v>41</v>
      </c>
      <c r="E73" s="104">
        <f t="shared" si="0"/>
        <v>60</v>
      </c>
      <c r="F73" s="104">
        <f t="shared" si="0"/>
        <v>5</v>
      </c>
      <c r="G73" s="104">
        <f t="shared" si="0"/>
        <v>0</v>
      </c>
      <c r="H73" s="104">
        <f t="shared" si="0"/>
        <v>3</v>
      </c>
    </row>
    <row r="74" spans="1:8" ht="15.75" customHeight="1">
      <c r="A74" s="134"/>
      <c r="B74" s="133"/>
      <c r="C74" s="104"/>
      <c r="D74" s="104"/>
      <c r="E74" s="104"/>
      <c r="F74" s="53"/>
      <c r="G74" s="53"/>
      <c r="H74" s="53"/>
    </row>
  </sheetData>
  <autoFilter ref="A1:H70"/>
  <printOptions horizontalCentered="1" gridLines="1"/>
  <pageMargins left="0.7" right="0.7" top="0.75" bottom="0.75" header="0" footer="0"/>
  <pageSetup paperSize="9" fitToHeight="0" pageOrder="overThenDown" orientation="portrait" cellComments="atEnd"/>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fitToPage="1"/>
  </sheetPr>
  <dimension ref="A1:H1001"/>
  <sheetViews>
    <sheetView workbookViewId="0">
      <pane ySplit="1" topLeftCell="A2" activePane="bottomLeft" state="frozen"/>
      <selection pane="bottomLeft" activeCell="B3" sqref="B3"/>
    </sheetView>
  </sheetViews>
  <sheetFormatPr baseColWidth="10" defaultColWidth="14.5" defaultRowHeight="15.75" customHeight="1" x14ac:dyDescent="0"/>
  <cols>
    <col min="1" max="1" width="43" customWidth="1"/>
  </cols>
  <sheetData>
    <row r="1" spans="1:8" ht="44" customHeight="1">
      <c r="A1" s="7" t="s">
        <v>243</v>
      </c>
      <c r="B1" s="98" t="s">
        <v>3</v>
      </c>
      <c r="C1" s="7" t="s">
        <v>5</v>
      </c>
      <c r="D1" s="7" t="s">
        <v>6</v>
      </c>
      <c r="E1" s="7" t="s">
        <v>7</v>
      </c>
      <c r="F1" s="7" t="s">
        <v>8</v>
      </c>
      <c r="G1" s="7" t="s">
        <v>9</v>
      </c>
      <c r="H1" s="7" t="s">
        <v>10</v>
      </c>
    </row>
    <row r="2" spans="1:8" ht="14">
      <c r="A2" s="44" t="s">
        <v>245</v>
      </c>
      <c r="B2" s="93">
        <v>72654</v>
      </c>
      <c r="C2" s="99"/>
      <c r="D2" s="99"/>
      <c r="E2" s="99">
        <v>1</v>
      </c>
      <c r="F2" s="100"/>
      <c r="G2" s="100"/>
      <c r="H2" s="99"/>
    </row>
    <row r="3" spans="1:8" ht="14">
      <c r="A3" s="44" t="s">
        <v>247</v>
      </c>
      <c r="B3" s="93">
        <v>74715</v>
      </c>
      <c r="C3" s="99"/>
      <c r="D3" s="99">
        <v>1</v>
      </c>
      <c r="E3" s="99">
        <v>1</v>
      </c>
      <c r="F3" s="100"/>
      <c r="G3" s="100"/>
      <c r="H3" s="99"/>
    </row>
    <row r="4" spans="1:8" ht="14">
      <c r="A4" s="44" t="s">
        <v>248</v>
      </c>
      <c r="B4" s="93">
        <v>74331</v>
      </c>
      <c r="C4" s="99"/>
      <c r="D4" s="99">
        <v>1</v>
      </c>
      <c r="E4" s="99">
        <v>1</v>
      </c>
      <c r="F4" s="99"/>
      <c r="G4" s="99"/>
      <c r="H4" s="100"/>
    </row>
    <row r="5" spans="1:8" ht="14">
      <c r="A5" s="44" t="s">
        <v>249</v>
      </c>
      <c r="B5" s="93">
        <v>71303</v>
      </c>
      <c r="C5" s="99"/>
      <c r="D5" s="99">
        <v>1</v>
      </c>
      <c r="E5" s="99">
        <v>1</v>
      </c>
      <c r="F5" s="100"/>
      <c r="G5" s="99"/>
      <c r="H5" s="100"/>
    </row>
    <row r="6" spans="1:8" ht="14">
      <c r="A6" s="44" t="s">
        <v>250</v>
      </c>
      <c r="B6" s="93">
        <v>77715</v>
      </c>
      <c r="C6" s="99"/>
      <c r="D6" s="99">
        <v>1</v>
      </c>
      <c r="E6" s="99">
        <v>1</v>
      </c>
      <c r="F6" s="100"/>
      <c r="G6" s="100"/>
      <c r="H6" s="100"/>
    </row>
    <row r="7" spans="1:8" ht="14">
      <c r="A7" s="44" t="s">
        <v>251</v>
      </c>
      <c r="B7" s="93">
        <v>78250</v>
      </c>
      <c r="C7" s="99"/>
      <c r="D7" s="100"/>
      <c r="E7" s="99">
        <v>1</v>
      </c>
      <c r="F7" s="99"/>
      <c r="G7" s="100"/>
      <c r="H7" s="100"/>
    </row>
    <row r="8" spans="1:8" ht="14">
      <c r="A8" s="44" t="s">
        <v>252</v>
      </c>
      <c r="B8" s="93">
        <v>78026</v>
      </c>
      <c r="C8" s="99">
        <v>1</v>
      </c>
      <c r="D8" s="99">
        <v>1</v>
      </c>
      <c r="E8" s="99">
        <v>1</v>
      </c>
      <c r="F8" s="100"/>
      <c r="G8" s="100"/>
      <c r="H8" s="100"/>
    </row>
    <row r="9" spans="1:8" ht="14">
      <c r="A9" s="44" t="s">
        <v>253</v>
      </c>
      <c r="B9" s="93">
        <v>73984</v>
      </c>
      <c r="C9" s="99">
        <v>1</v>
      </c>
      <c r="D9" s="99">
        <v>1</v>
      </c>
      <c r="E9" s="99">
        <v>1</v>
      </c>
      <c r="F9" s="100"/>
      <c r="G9" s="100"/>
      <c r="H9" s="100"/>
    </row>
    <row r="10" spans="1:8" ht="14">
      <c r="A10" s="44" t="s">
        <v>254</v>
      </c>
      <c r="B10" s="93">
        <v>77218</v>
      </c>
      <c r="C10" s="99">
        <v>1</v>
      </c>
      <c r="D10" s="100"/>
      <c r="E10" s="100"/>
      <c r="F10" s="100"/>
      <c r="G10" s="99">
        <v>1</v>
      </c>
      <c r="H10" s="100"/>
    </row>
    <row r="11" spans="1:8" ht="14">
      <c r="A11" s="44" t="s">
        <v>255</v>
      </c>
      <c r="B11" s="93">
        <v>78189</v>
      </c>
      <c r="C11" s="99"/>
      <c r="D11" s="99">
        <v>1</v>
      </c>
      <c r="E11" s="99">
        <v>1</v>
      </c>
      <c r="F11" s="100"/>
      <c r="G11" s="100"/>
      <c r="H11" s="100"/>
    </row>
    <row r="12" spans="1:8" ht="14">
      <c r="A12" s="44" t="s">
        <v>256</v>
      </c>
      <c r="B12" s="93">
        <v>76917</v>
      </c>
      <c r="C12" s="99">
        <v>1</v>
      </c>
      <c r="D12" s="99">
        <v>1</v>
      </c>
      <c r="E12" s="99">
        <v>1</v>
      </c>
      <c r="F12" s="100"/>
      <c r="G12" s="100"/>
      <c r="H12" s="100"/>
    </row>
    <row r="13" spans="1:8" ht="14">
      <c r="A13" s="44" t="s">
        <v>257</v>
      </c>
      <c r="B13" s="93">
        <v>74483</v>
      </c>
      <c r="C13" s="100"/>
      <c r="D13" s="100"/>
      <c r="E13" s="100"/>
      <c r="F13" s="100"/>
      <c r="G13" s="99">
        <v>1</v>
      </c>
      <c r="H13" s="99"/>
    </row>
    <row r="14" spans="1:8" ht="14">
      <c r="A14" s="44" t="s">
        <v>258</v>
      </c>
      <c r="B14" s="93">
        <v>75765</v>
      </c>
      <c r="C14" s="100"/>
      <c r="D14" s="100"/>
      <c r="E14" s="100"/>
      <c r="F14" s="100"/>
      <c r="G14" s="99">
        <v>1</v>
      </c>
      <c r="H14" s="99"/>
    </row>
    <row r="15" spans="1:8" ht="14">
      <c r="A15" s="44" t="s">
        <v>259</v>
      </c>
      <c r="B15" s="93">
        <v>77080</v>
      </c>
      <c r="C15" s="100"/>
      <c r="D15" s="100"/>
      <c r="E15" s="100"/>
      <c r="F15" s="100"/>
      <c r="G15" s="99"/>
      <c r="H15" s="99">
        <v>1</v>
      </c>
    </row>
    <row r="16" spans="1:8" ht="14">
      <c r="A16" s="44" t="s">
        <v>260</v>
      </c>
      <c r="B16" s="93">
        <v>73733</v>
      </c>
      <c r="C16" s="100"/>
      <c r="D16" s="100"/>
      <c r="E16" s="100"/>
      <c r="F16" s="100"/>
      <c r="G16" s="99">
        <v>1</v>
      </c>
      <c r="H16" s="100"/>
    </row>
    <row r="17" spans="1:8" ht="14">
      <c r="A17" s="44" t="s">
        <v>261</v>
      </c>
      <c r="B17" s="93">
        <v>73954</v>
      </c>
      <c r="C17" s="100"/>
      <c r="D17" s="100"/>
      <c r="E17" s="99"/>
      <c r="F17" s="99">
        <v>1</v>
      </c>
      <c r="G17" s="99"/>
      <c r="H17" s="100"/>
    </row>
    <row r="18" spans="1:8" ht="14">
      <c r="A18" s="44" t="s">
        <v>262</v>
      </c>
      <c r="B18" s="93">
        <v>77089</v>
      </c>
      <c r="C18" s="99"/>
      <c r="D18" s="99">
        <v>1</v>
      </c>
      <c r="E18" s="99">
        <v>1</v>
      </c>
      <c r="F18" s="100"/>
      <c r="G18" s="100"/>
      <c r="H18" s="100"/>
    </row>
    <row r="19" spans="1:8" ht="14">
      <c r="A19" s="44" t="s">
        <v>263</v>
      </c>
      <c r="B19" s="93">
        <v>75087</v>
      </c>
      <c r="C19" s="99"/>
      <c r="D19" s="99">
        <v>1</v>
      </c>
      <c r="E19" s="99">
        <v>1</v>
      </c>
      <c r="F19" s="100"/>
      <c r="G19" s="100"/>
      <c r="H19" s="100"/>
    </row>
    <row r="20" spans="1:8" ht="14">
      <c r="A20" s="44" t="s">
        <v>264</v>
      </c>
      <c r="B20" s="93">
        <v>74325</v>
      </c>
      <c r="C20" s="99"/>
      <c r="D20" s="99">
        <v>1</v>
      </c>
      <c r="E20" s="99">
        <v>1</v>
      </c>
      <c r="F20" s="100"/>
      <c r="G20" s="100"/>
      <c r="H20" s="100"/>
    </row>
    <row r="21" spans="1:8" ht="14">
      <c r="A21" s="44" t="s">
        <v>265</v>
      </c>
      <c r="B21" s="93">
        <v>72180</v>
      </c>
      <c r="C21" s="99"/>
      <c r="D21" s="99">
        <v>1</v>
      </c>
      <c r="E21" s="99">
        <v>1</v>
      </c>
      <c r="F21" s="100"/>
      <c r="G21" s="100"/>
      <c r="H21" s="100"/>
    </row>
    <row r="22" spans="1:8" ht="14">
      <c r="A22" s="44" t="s">
        <v>266</v>
      </c>
      <c r="B22" s="93">
        <v>74928</v>
      </c>
      <c r="C22" s="100"/>
      <c r="D22" s="100"/>
      <c r="E22" s="100"/>
      <c r="F22" s="100"/>
      <c r="G22" s="99">
        <v>1</v>
      </c>
      <c r="H22" s="99"/>
    </row>
    <row r="23" spans="1:8" ht="14">
      <c r="A23" s="44" t="s">
        <v>268</v>
      </c>
      <c r="B23" s="93">
        <v>72314</v>
      </c>
      <c r="C23" s="99"/>
      <c r="D23" s="99">
        <v>1</v>
      </c>
      <c r="E23" s="99">
        <v>1</v>
      </c>
      <c r="F23" s="100"/>
      <c r="G23" s="100"/>
      <c r="H23" s="100"/>
    </row>
    <row r="24" spans="1:8" ht="14">
      <c r="A24" s="44" t="s">
        <v>269</v>
      </c>
      <c r="B24" s="93">
        <v>78201</v>
      </c>
      <c r="C24" s="100"/>
      <c r="D24" s="100"/>
      <c r="E24" s="99">
        <v>1</v>
      </c>
      <c r="F24" s="100"/>
      <c r="G24" s="100"/>
      <c r="H24" s="99"/>
    </row>
    <row r="25" spans="1:8" ht="14">
      <c r="A25" s="44" t="s">
        <v>270</v>
      </c>
      <c r="B25" s="93">
        <v>77146</v>
      </c>
      <c r="C25" s="99">
        <v>1</v>
      </c>
      <c r="D25" s="99">
        <v>1</v>
      </c>
      <c r="E25" s="99">
        <v>1</v>
      </c>
      <c r="F25" s="100"/>
      <c r="G25" s="100"/>
      <c r="H25" s="100"/>
    </row>
    <row r="26" spans="1:8" ht="14">
      <c r="A26" s="44" t="s">
        <v>271</v>
      </c>
      <c r="B26" s="93">
        <v>78130</v>
      </c>
      <c r="C26" s="100"/>
      <c r="D26" s="100"/>
      <c r="E26" s="100"/>
      <c r="F26" s="100"/>
      <c r="G26" s="100"/>
      <c r="H26" s="99">
        <v>1</v>
      </c>
    </row>
    <row r="27" spans="1:8" ht="14">
      <c r="A27" s="44" t="s">
        <v>272</v>
      </c>
      <c r="B27" s="93">
        <v>71723</v>
      </c>
      <c r="C27" s="99">
        <v>1</v>
      </c>
      <c r="D27" s="99">
        <v>1</v>
      </c>
      <c r="E27" s="99">
        <v>1</v>
      </c>
      <c r="F27" s="99"/>
      <c r="G27" s="100"/>
      <c r="H27" s="100"/>
    </row>
    <row r="28" spans="1:8" ht="14">
      <c r="A28" s="44" t="s">
        <v>273</v>
      </c>
      <c r="B28" s="93">
        <v>74670</v>
      </c>
      <c r="C28" s="99"/>
      <c r="D28" s="99">
        <v>1</v>
      </c>
      <c r="E28" s="99">
        <v>1</v>
      </c>
      <c r="F28" s="100"/>
      <c r="G28" s="100"/>
      <c r="H28" s="100"/>
    </row>
    <row r="29" spans="1:8" ht="14">
      <c r="A29" s="44" t="s">
        <v>274</v>
      </c>
      <c r="B29" s="93">
        <v>77814</v>
      </c>
      <c r="C29" s="99">
        <v>1</v>
      </c>
      <c r="D29" s="99">
        <v>1</v>
      </c>
      <c r="E29" s="99">
        <v>1</v>
      </c>
      <c r="F29" s="100"/>
      <c r="G29" s="100"/>
      <c r="H29" s="100"/>
    </row>
    <row r="30" spans="1:8" ht="14">
      <c r="A30" s="44" t="s">
        <v>275</v>
      </c>
      <c r="B30" s="93">
        <v>77417</v>
      </c>
      <c r="C30" s="99">
        <v>1</v>
      </c>
      <c r="D30" s="99">
        <v>1</v>
      </c>
      <c r="E30" s="99">
        <v>1</v>
      </c>
      <c r="F30" s="100"/>
      <c r="G30" s="100"/>
      <c r="H30" s="100"/>
    </row>
    <row r="31" spans="1:8" ht="14">
      <c r="A31" s="44" t="s">
        <v>276</v>
      </c>
      <c r="B31" s="93">
        <v>73791</v>
      </c>
      <c r="C31" s="100"/>
      <c r="D31" s="100"/>
      <c r="E31" s="99">
        <v>1</v>
      </c>
      <c r="F31" s="100"/>
      <c r="G31" s="99"/>
      <c r="H31" s="100"/>
    </row>
    <row r="32" spans="1:8" ht="14">
      <c r="A32" s="44" t="s">
        <v>277</v>
      </c>
      <c r="B32" s="93">
        <v>77933</v>
      </c>
      <c r="C32" s="99"/>
      <c r="D32" s="99">
        <v>1</v>
      </c>
      <c r="E32" s="99">
        <v>1</v>
      </c>
      <c r="F32" s="100"/>
      <c r="G32" s="100"/>
      <c r="H32" s="100"/>
    </row>
    <row r="33" spans="1:8" ht="14">
      <c r="A33" s="44" t="s">
        <v>278</v>
      </c>
      <c r="B33" s="93">
        <v>77333</v>
      </c>
      <c r="C33" s="99"/>
      <c r="D33" s="99">
        <v>1</v>
      </c>
      <c r="E33" s="99">
        <v>1</v>
      </c>
      <c r="F33" s="100"/>
      <c r="G33" s="100"/>
      <c r="H33" s="100"/>
    </row>
    <row r="34" spans="1:8" ht="14">
      <c r="A34" s="44" t="s">
        <v>279</v>
      </c>
      <c r="B34" s="93">
        <v>75283</v>
      </c>
      <c r="C34" s="99"/>
      <c r="D34" s="99">
        <v>1</v>
      </c>
      <c r="E34" s="99">
        <v>1</v>
      </c>
      <c r="F34" s="100"/>
      <c r="G34" s="100"/>
      <c r="H34" s="100"/>
    </row>
    <row r="35" spans="1:8" ht="14">
      <c r="A35" s="44" t="s">
        <v>280</v>
      </c>
      <c r="B35" s="93">
        <v>72357</v>
      </c>
      <c r="C35" s="99">
        <v>1</v>
      </c>
      <c r="D35" s="99">
        <v>1</v>
      </c>
      <c r="E35" s="99">
        <v>1</v>
      </c>
      <c r="F35" s="100"/>
      <c r="G35" s="100"/>
      <c r="H35" s="100"/>
    </row>
    <row r="36" spans="1:8" ht="14">
      <c r="A36" s="44" t="s">
        <v>281</v>
      </c>
      <c r="B36" s="93">
        <v>75208</v>
      </c>
      <c r="C36" s="99"/>
      <c r="D36" s="100"/>
      <c r="E36" s="99">
        <v>1</v>
      </c>
      <c r="F36" s="100"/>
      <c r="G36" s="99"/>
      <c r="H36" s="100"/>
    </row>
    <row r="37" spans="1:8" ht="14">
      <c r="A37" s="44" t="s">
        <v>282</v>
      </c>
      <c r="B37" s="93">
        <v>74077</v>
      </c>
      <c r="C37" s="99">
        <v>1</v>
      </c>
      <c r="D37" s="99">
        <v>1</v>
      </c>
      <c r="E37" s="99">
        <v>1</v>
      </c>
      <c r="F37" s="100"/>
      <c r="G37" s="100"/>
      <c r="H37" s="100"/>
    </row>
    <row r="38" spans="1:8" ht="14">
      <c r="A38" s="44" t="s">
        <v>283</v>
      </c>
      <c r="B38" s="93">
        <v>71672</v>
      </c>
      <c r="C38" s="99">
        <v>1</v>
      </c>
      <c r="D38" s="99">
        <v>1</v>
      </c>
      <c r="E38" s="99">
        <v>1</v>
      </c>
      <c r="F38" s="100"/>
      <c r="G38" s="100"/>
      <c r="H38" s="100"/>
    </row>
    <row r="39" spans="1:8" ht="14">
      <c r="A39" s="44" t="s">
        <v>284</v>
      </c>
      <c r="B39" s="93">
        <v>77739</v>
      </c>
      <c r="C39" s="99"/>
      <c r="D39" s="99">
        <v>1</v>
      </c>
      <c r="E39" s="99">
        <v>1</v>
      </c>
      <c r="F39" s="100"/>
      <c r="G39" s="100"/>
      <c r="H39" s="100"/>
    </row>
    <row r="40" spans="1:8" ht="14">
      <c r="A40" s="44" t="s">
        <v>285</v>
      </c>
      <c r="B40" s="93">
        <v>73653</v>
      </c>
      <c r="C40" s="99"/>
      <c r="D40" s="99">
        <v>1</v>
      </c>
      <c r="E40" s="99">
        <v>1</v>
      </c>
      <c r="F40" s="100"/>
      <c r="G40" s="100"/>
      <c r="H40" s="100"/>
    </row>
    <row r="41" spans="1:8" ht="14">
      <c r="A41" s="44" t="s">
        <v>286</v>
      </c>
      <c r="B41" s="93">
        <v>74716</v>
      </c>
      <c r="C41" s="100"/>
      <c r="D41" s="100"/>
      <c r="E41" s="99">
        <v>1</v>
      </c>
      <c r="F41" s="100"/>
      <c r="G41" s="100"/>
      <c r="H41" s="99"/>
    </row>
    <row r="42" spans="1:8" ht="14">
      <c r="A42" s="44" t="s">
        <v>287</v>
      </c>
      <c r="B42" s="93">
        <v>61989</v>
      </c>
      <c r="C42" s="100"/>
      <c r="D42" s="100"/>
      <c r="E42" s="100"/>
      <c r="F42" s="100"/>
      <c r="G42" s="99">
        <v>1</v>
      </c>
      <c r="H42" s="100"/>
    </row>
    <row r="43" spans="1:8" ht="14">
      <c r="A43" s="44" t="s">
        <v>288</v>
      </c>
      <c r="B43" s="93">
        <v>43459</v>
      </c>
      <c r="C43" s="100"/>
      <c r="D43" s="100"/>
      <c r="E43" s="100"/>
      <c r="F43" s="100"/>
      <c r="G43" s="99">
        <v>1</v>
      </c>
      <c r="H43" s="100"/>
    </row>
    <row r="44" spans="1:8" ht="14">
      <c r="A44" s="44" t="s">
        <v>289</v>
      </c>
      <c r="B44" s="93">
        <v>77206</v>
      </c>
      <c r="C44" s="100"/>
      <c r="D44" s="100"/>
      <c r="E44" s="100"/>
      <c r="F44" s="100"/>
      <c r="G44" s="99"/>
      <c r="H44" s="99">
        <v>1</v>
      </c>
    </row>
    <row r="45" spans="1:8" ht="14">
      <c r="A45" s="44" t="s">
        <v>290</v>
      </c>
      <c r="B45" s="93">
        <v>71834</v>
      </c>
      <c r="C45" s="99">
        <v>1</v>
      </c>
      <c r="D45" s="99">
        <v>1</v>
      </c>
      <c r="E45" s="99">
        <v>1</v>
      </c>
      <c r="F45" s="100"/>
      <c r="G45" s="100"/>
      <c r="H45" s="100"/>
    </row>
    <row r="46" spans="1:8" ht="14">
      <c r="A46" s="44" t="s">
        <v>292</v>
      </c>
      <c r="B46" s="93">
        <v>75323</v>
      </c>
      <c r="C46" s="100"/>
      <c r="D46" s="100"/>
      <c r="E46" s="99">
        <v>1</v>
      </c>
      <c r="F46" s="100"/>
      <c r="G46" s="99"/>
      <c r="H46" s="100"/>
    </row>
    <row r="47" spans="1:8" ht="14">
      <c r="A47" s="44" t="s">
        <v>293</v>
      </c>
      <c r="B47" s="93">
        <v>77031</v>
      </c>
      <c r="C47" s="99"/>
      <c r="D47" s="99">
        <v>1</v>
      </c>
      <c r="E47" s="99">
        <v>1</v>
      </c>
      <c r="F47" s="100"/>
      <c r="G47" s="100"/>
      <c r="H47" s="100"/>
    </row>
    <row r="48" spans="1:8" ht="14">
      <c r="A48" s="44" t="s">
        <v>294</v>
      </c>
      <c r="B48" s="93">
        <v>78294</v>
      </c>
      <c r="C48" s="100"/>
      <c r="D48" s="100"/>
      <c r="E48" s="99">
        <v>1</v>
      </c>
      <c r="F48" s="99"/>
      <c r="G48" s="100"/>
      <c r="H48" s="100"/>
    </row>
    <row r="49" spans="1:8" ht="14">
      <c r="A49" s="44" t="s">
        <v>295</v>
      </c>
      <c r="B49" s="93">
        <v>74374</v>
      </c>
      <c r="C49" s="100"/>
      <c r="D49" s="100"/>
      <c r="E49" s="100"/>
      <c r="F49" s="100"/>
      <c r="G49" s="100"/>
      <c r="H49" s="99">
        <v>1</v>
      </c>
    </row>
    <row r="50" spans="1:8" ht="14">
      <c r="A50" s="44" t="s">
        <v>296</v>
      </c>
      <c r="B50" s="93">
        <v>72400</v>
      </c>
      <c r="C50" s="99">
        <v>1</v>
      </c>
      <c r="D50" s="100"/>
      <c r="E50" s="99">
        <v>1</v>
      </c>
      <c r="F50" s="100"/>
      <c r="G50" s="99"/>
      <c r="H50" s="100"/>
    </row>
    <row r="51" spans="1:8" ht="14">
      <c r="A51" s="44" t="s">
        <v>297</v>
      </c>
      <c r="B51" s="93">
        <v>72520</v>
      </c>
      <c r="C51" s="100"/>
      <c r="D51" s="99">
        <v>1</v>
      </c>
      <c r="E51" s="100"/>
      <c r="F51" s="100"/>
      <c r="G51" s="99">
        <v>1</v>
      </c>
      <c r="H51" s="100"/>
    </row>
    <row r="52" spans="1:8" ht="14">
      <c r="A52" s="44" t="s">
        <v>299</v>
      </c>
      <c r="B52" s="93">
        <v>71289</v>
      </c>
      <c r="C52" s="99"/>
      <c r="D52" s="99">
        <v>1</v>
      </c>
      <c r="E52" s="99">
        <v>1</v>
      </c>
      <c r="F52" s="100"/>
      <c r="G52" s="100"/>
      <c r="H52" s="100"/>
    </row>
    <row r="53" spans="1:8" ht="14">
      <c r="A53" s="44" t="s">
        <v>300</v>
      </c>
      <c r="B53" s="93">
        <v>71737</v>
      </c>
      <c r="C53" s="100"/>
      <c r="D53" s="100"/>
      <c r="E53" s="99">
        <v>1</v>
      </c>
      <c r="F53" s="100"/>
      <c r="G53" s="99"/>
      <c r="H53" s="100"/>
    </row>
    <row r="54" spans="1:8" ht="14">
      <c r="A54" s="44" t="s">
        <v>301</v>
      </c>
      <c r="B54" s="93">
        <v>71949</v>
      </c>
      <c r="C54" s="99"/>
      <c r="D54" s="99">
        <v>1</v>
      </c>
      <c r="E54" s="99">
        <v>1</v>
      </c>
      <c r="F54" s="100"/>
      <c r="G54" s="100"/>
      <c r="H54" s="100"/>
    </row>
    <row r="55" spans="1:8" ht="14">
      <c r="A55" s="44" t="s">
        <v>302</v>
      </c>
      <c r="B55" s="93">
        <v>75023</v>
      </c>
      <c r="C55" s="100"/>
      <c r="D55" s="99">
        <v>1</v>
      </c>
      <c r="E55" s="100"/>
      <c r="F55" s="100"/>
      <c r="G55" s="99">
        <v>1</v>
      </c>
      <c r="H55" s="100"/>
    </row>
    <row r="56" spans="1:8" ht="14">
      <c r="A56" s="44" t="s">
        <v>303</v>
      </c>
      <c r="B56" s="93">
        <v>78317</v>
      </c>
      <c r="C56" s="99"/>
      <c r="D56" s="99">
        <v>1</v>
      </c>
      <c r="E56" s="99">
        <v>1</v>
      </c>
      <c r="F56" s="100"/>
      <c r="G56" s="100"/>
      <c r="H56" s="100"/>
    </row>
    <row r="57" spans="1:8" ht="14">
      <c r="A57" s="44" t="s">
        <v>304</v>
      </c>
      <c r="B57" s="93">
        <v>77269</v>
      </c>
      <c r="C57" s="100"/>
      <c r="D57" s="100"/>
      <c r="E57" s="99">
        <v>1</v>
      </c>
      <c r="F57" s="100"/>
      <c r="G57" s="100"/>
      <c r="H57" s="99"/>
    </row>
    <row r="58" spans="1:8" ht="14">
      <c r="A58" s="44" t="s">
        <v>305</v>
      </c>
      <c r="B58" s="93">
        <v>74077</v>
      </c>
      <c r="C58" s="100"/>
      <c r="D58" s="100"/>
      <c r="E58" s="99">
        <v>1</v>
      </c>
      <c r="F58" s="100"/>
      <c r="G58" s="99"/>
      <c r="H58" s="100"/>
    </row>
    <row r="59" spans="1:8" ht="14">
      <c r="A59" s="44" t="s">
        <v>306</v>
      </c>
      <c r="B59" s="93">
        <v>75389</v>
      </c>
      <c r="C59" s="100"/>
      <c r="D59" s="100"/>
      <c r="E59" s="99">
        <v>1</v>
      </c>
      <c r="F59" s="100"/>
      <c r="G59" s="99"/>
      <c r="H59" s="100"/>
    </row>
    <row r="60" spans="1:8" ht="14">
      <c r="A60" s="44" t="s">
        <v>307</v>
      </c>
      <c r="B60" s="93">
        <v>73626</v>
      </c>
      <c r="C60" s="99"/>
      <c r="D60" s="100"/>
      <c r="E60" s="99">
        <v>1</v>
      </c>
      <c r="F60" s="100"/>
      <c r="G60" s="99"/>
      <c r="H60" s="100"/>
    </row>
    <row r="61" spans="1:8" ht="14">
      <c r="A61" s="44" t="s">
        <v>308</v>
      </c>
      <c r="B61" s="93">
        <v>71155</v>
      </c>
      <c r="C61" s="100"/>
      <c r="D61" s="100"/>
      <c r="E61" s="99">
        <v>1</v>
      </c>
      <c r="F61" s="100"/>
      <c r="G61" s="99"/>
      <c r="H61" s="100"/>
    </row>
    <row r="62" spans="1:8" ht="14">
      <c r="A62" s="44" t="s">
        <v>309</v>
      </c>
      <c r="B62" s="93">
        <v>71778</v>
      </c>
      <c r="C62" s="99">
        <v>1</v>
      </c>
      <c r="D62" s="99">
        <v>1</v>
      </c>
      <c r="E62" s="99">
        <v>1</v>
      </c>
      <c r="F62" s="100"/>
      <c r="G62" s="100"/>
      <c r="H62" s="100"/>
    </row>
    <row r="63" spans="1:8" ht="14">
      <c r="A63" s="44" t="s">
        <v>310</v>
      </c>
      <c r="B63" s="93">
        <v>75317</v>
      </c>
      <c r="C63" s="99">
        <v>1</v>
      </c>
      <c r="D63" s="99"/>
      <c r="E63" s="99">
        <v>1</v>
      </c>
      <c r="F63" s="100"/>
      <c r="G63" s="99"/>
      <c r="H63" s="100"/>
    </row>
    <row r="64" spans="1:8" ht="14">
      <c r="A64" s="44" t="s">
        <v>311</v>
      </c>
      <c r="B64" s="93">
        <v>71274</v>
      </c>
      <c r="C64" s="100"/>
      <c r="D64" s="100"/>
      <c r="E64" s="99">
        <v>1</v>
      </c>
      <c r="F64" s="100"/>
      <c r="G64" s="99"/>
      <c r="H64" s="100"/>
    </row>
    <row r="65" spans="1:8" ht="14">
      <c r="A65" s="44" t="s">
        <v>312</v>
      </c>
      <c r="B65" s="93">
        <v>72561</v>
      </c>
      <c r="C65" s="99"/>
      <c r="D65" s="100"/>
      <c r="E65" s="99">
        <v>1</v>
      </c>
      <c r="F65" s="100"/>
      <c r="G65" s="99"/>
      <c r="H65" s="100"/>
    </row>
    <row r="66" spans="1:8" ht="14">
      <c r="A66" s="44" t="s">
        <v>315</v>
      </c>
      <c r="B66" s="93">
        <v>75638</v>
      </c>
      <c r="C66" s="99">
        <v>1</v>
      </c>
      <c r="D66" s="99">
        <v>1</v>
      </c>
      <c r="E66" s="99">
        <v>1</v>
      </c>
      <c r="F66" s="100"/>
      <c r="G66" s="100"/>
      <c r="H66" s="100"/>
    </row>
    <row r="67" spans="1:8" ht="14">
      <c r="A67" s="44" t="s">
        <v>317</v>
      </c>
      <c r="B67" s="93">
        <v>76668</v>
      </c>
      <c r="C67" s="99">
        <v>1</v>
      </c>
      <c r="D67" s="100"/>
      <c r="E67" s="99">
        <v>1</v>
      </c>
      <c r="F67" s="100"/>
      <c r="G67" s="99"/>
      <c r="H67" s="100"/>
    </row>
    <row r="68" spans="1:8" ht="14">
      <c r="A68" s="44" t="s">
        <v>319</v>
      </c>
      <c r="B68" s="93">
        <v>74494</v>
      </c>
      <c r="C68" s="99">
        <v>1</v>
      </c>
      <c r="D68" s="99">
        <v>1</v>
      </c>
      <c r="E68" s="99">
        <v>1</v>
      </c>
      <c r="F68" s="100"/>
      <c r="G68" s="100"/>
      <c r="H68" s="100"/>
    </row>
    <row r="69" spans="1:8" ht="14">
      <c r="A69" s="44" t="s">
        <v>321</v>
      </c>
      <c r="B69" s="93">
        <v>75474</v>
      </c>
      <c r="C69" s="99"/>
      <c r="D69" s="99">
        <v>1</v>
      </c>
      <c r="E69" s="99">
        <v>1</v>
      </c>
      <c r="F69" s="100"/>
      <c r="G69" s="100"/>
      <c r="H69" s="100"/>
    </row>
    <row r="70" spans="1:8" ht="14">
      <c r="A70" s="44" t="s">
        <v>323</v>
      </c>
      <c r="B70" s="93">
        <v>72705</v>
      </c>
      <c r="C70" s="99"/>
      <c r="D70" s="99">
        <v>1</v>
      </c>
      <c r="E70" s="99">
        <v>1</v>
      </c>
      <c r="F70" s="100"/>
      <c r="G70" s="100"/>
      <c r="H70" s="100"/>
    </row>
    <row r="71" spans="1:8" ht="14">
      <c r="A71" s="44" t="s">
        <v>325</v>
      </c>
      <c r="B71" s="93">
        <v>74418</v>
      </c>
      <c r="C71" s="100"/>
      <c r="D71" s="100"/>
      <c r="E71" s="99">
        <v>1</v>
      </c>
      <c r="F71" s="100"/>
      <c r="G71" s="99"/>
      <c r="H71" s="100"/>
    </row>
    <row r="72" spans="1:8" ht="14">
      <c r="A72" s="44" t="s">
        <v>327</v>
      </c>
      <c r="B72" s="93">
        <v>74329</v>
      </c>
      <c r="C72" s="100"/>
      <c r="D72" s="100"/>
      <c r="E72" s="99">
        <v>1</v>
      </c>
      <c r="F72" s="100"/>
      <c r="G72" s="99"/>
      <c r="H72" s="100"/>
    </row>
    <row r="73" spans="1:8" ht="14">
      <c r="A73" s="44" t="s">
        <v>330</v>
      </c>
      <c r="B73" s="93">
        <v>74805</v>
      </c>
      <c r="C73" s="100"/>
      <c r="D73" s="99">
        <v>1</v>
      </c>
      <c r="E73" s="100"/>
      <c r="F73" s="100"/>
      <c r="G73" s="99">
        <v>1</v>
      </c>
      <c r="H73" s="99"/>
    </row>
    <row r="74" spans="1:8" ht="14">
      <c r="A74" s="44" t="s">
        <v>332</v>
      </c>
      <c r="B74" s="93">
        <v>74860</v>
      </c>
      <c r="C74" s="100"/>
      <c r="D74" s="100"/>
      <c r="E74" s="99">
        <v>1</v>
      </c>
      <c r="F74" s="100"/>
      <c r="G74" s="100"/>
      <c r="H74" s="99"/>
    </row>
    <row r="75" spans="1:8" ht="14">
      <c r="A75" s="44" t="s">
        <v>334</v>
      </c>
      <c r="B75" s="93">
        <v>74555</v>
      </c>
      <c r="C75" s="100"/>
      <c r="D75" s="100"/>
      <c r="E75" s="99">
        <v>1</v>
      </c>
      <c r="F75" s="100"/>
      <c r="G75" s="100"/>
      <c r="H75" s="99"/>
    </row>
    <row r="76" spans="1:8" ht="14">
      <c r="A76" s="44" t="s">
        <v>336</v>
      </c>
      <c r="B76" s="93">
        <v>76505</v>
      </c>
      <c r="C76" s="100"/>
      <c r="D76" s="100"/>
      <c r="E76" s="99">
        <v>1</v>
      </c>
      <c r="F76" s="100"/>
      <c r="G76" s="99"/>
      <c r="H76" s="100"/>
    </row>
    <row r="77" spans="1:8" ht="14">
      <c r="A77" s="44" t="s">
        <v>338</v>
      </c>
      <c r="B77" s="93">
        <v>72293</v>
      </c>
      <c r="C77" s="100"/>
      <c r="D77" s="100"/>
      <c r="E77" s="100"/>
      <c r="F77" s="100"/>
      <c r="G77" s="100"/>
      <c r="H77" s="99">
        <v>1</v>
      </c>
    </row>
    <row r="78" spans="1:8" ht="14">
      <c r="A78" s="44" t="s">
        <v>340</v>
      </c>
      <c r="B78" s="93">
        <v>76083</v>
      </c>
      <c r="C78" s="99"/>
      <c r="D78" s="99">
        <v>1</v>
      </c>
      <c r="E78" s="99">
        <v>1</v>
      </c>
      <c r="F78" s="100"/>
      <c r="G78" s="100"/>
      <c r="H78" s="100"/>
    </row>
    <row r="79" spans="1:8" ht="14">
      <c r="A79" s="44" t="s">
        <v>343</v>
      </c>
      <c r="B79" s="93">
        <v>72090</v>
      </c>
      <c r="C79" s="100"/>
      <c r="D79" s="100"/>
      <c r="E79" s="99">
        <v>1</v>
      </c>
      <c r="F79" s="100"/>
      <c r="G79" s="99"/>
      <c r="H79" s="100"/>
    </row>
    <row r="80" spans="1:8" ht="14">
      <c r="A80" s="44" t="s">
        <v>347</v>
      </c>
      <c r="B80" s="93">
        <v>78455</v>
      </c>
      <c r="C80" s="99">
        <v>1</v>
      </c>
      <c r="D80" s="99">
        <v>1</v>
      </c>
      <c r="E80" s="99">
        <v>1</v>
      </c>
      <c r="F80" s="100"/>
      <c r="G80" s="100"/>
      <c r="H80" s="100"/>
    </row>
    <row r="81" spans="1:8" ht="14">
      <c r="A81" s="44" t="s">
        <v>350</v>
      </c>
      <c r="B81" s="93">
        <v>72144</v>
      </c>
      <c r="C81" s="99">
        <v>1</v>
      </c>
      <c r="D81" s="99">
        <v>1</v>
      </c>
      <c r="E81" s="99">
        <v>1</v>
      </c>
      <c r="F81" s="100"/>
      <c r="G81" s="99"/>
      <c r="H81" s="100"/>
    </row>
    <row r="82" spans="1:8" ht="14">
      <c r="A82" s="44" t="s">
        <v>353</v>
      </c>
      <c r="B82" s="93">
        <v>76905</v>
      </c>
      <c r="C82" s="99">
        <v>1</v>
      </c>
      <c r="D82" s="100"/>
      <c r="E82" s="99">
        <v>1</v>
      </c>
      <c r="F82" s="100"/>
      <c r="G82" s="99"/>
      <c r="H82" s="100"/>
    </row>
    <row r="83" spans="1:8" ht="14">
      <c r="A83" s="44" t="s">
        <v>355</v>
      </c>
      <c r="B83" s="93">
        <v>74210</v>
      </c>
      <c r="C83" s="99"/>
      <c r="D83" s="99">
        <v>1</v>
      </c>
      <c r="E83" s="99">
        <v>1</v>
      </c>
      <c r="F83" s="100"/>
      <c r="G83" s="100"/>
      <c r="H83" s="100"/>
    </row>
    <row r="84" spans="1:8" ht="14">
      <c r="A84" s="44" t="s">
        <v>357</v>
      </c>
      <c r="B84" s="93">
        <v>77998</v>
      </c>
      <c r="C84" s="99"/>
      <c r="D84" s="99">
        <v>1</v>
      </c>
      <c r="E84" s="99">
        <v>1</v>
      </c>
      <c r="F84" s="100"/>
      <c r="G84" s="100"/>
      <c r="H84" s="100"/>
    </row>
    <row r="85" spans="1:8" ht="12">
      <c r="A85" s="55"/>
      <c r="B85" s="114"/>
      <c r="C85" s="100"/>
      <c r="D85" s="115"/>
      <c r="E85" s="115"/>
      <c r="F85" s="115"/>
      <c r="G85" s="115"/>
      <c r="H85" s="115"/>
    </row>
    <row r="86" spans="1:8" ht="12">
      <c r="A86" s="55"/>
      <c r="B86" s="114"/>
      <c r="C86" s="100"/>
      <c r="D86" s="115"/>
      <c r="E86" s="115"/>
      <c r="F86" s="115"/>
      <c r="G86" s="115"/>
      <c r="H86" s="115"/>
    </row>
    <row r="87" spans="1:8" ht="12">
      <c r="A87" s="117" t="s">
        <v>79</v>
      </c>
      <c r="B87" s="114">
        <f>SUM(B2:B84)</f>
        <v>6172923</v>
      </c>
      <c r="C87" s="100">
        <f t="shared" ref="C87:H87" si="0">COUNT(C2:C86)</f>
        <v>21</v>
      </c>
      <c r="D87" s="115">
        <f t="shared" si="0"/>
        <v>44</v>
      </c>
      <c r="E87" s="115">
        <f t="shared" si="0"/>
        <v>67</v>
      </c>
      <c r="F87" s="115">
        <f t="shared" si="0"/>
        <v>1</v>
      </c>
      <c r="G87" s="115">
        <f t="shared" si="0"/>
        <v>10</v>
      </c>
      <c r="H87" s="115">
        <f t="shared" si="0"/>
        <v>5</v>
      </c>
    </row>
    <row r="88" spans="1:8" ht="12" hidden="1">
      <c r="A88" s="43"/>
      <c r="B88" s="119"/>
      <c r="C88" s="120"/>
      <c r="D88" s="121"/>
      <c r="E88" s="121"/>
      <c r="F88" s="121"/>
      <c r="G88" s="121"/>
      <c r="H88" s="121"/>
    </row>
    <row r="89" spans="1:8" ht="12" hidden="1">
      <c r="A89" s="43"/>
      <c r="B89" s="129"/>
      <c r="C89" s="131"/>
      <c r="D89" s="132"/>
      <c r="E89" s="132"/>
      <c r="F89" s="121"/>
      <c r="G89" s="121"/>
      <c r="H89" s="121"/>
    </row>
    <row r="90" spans="1:8" ht="12" hidden="1">
      <c r="A90" s="43"/>
      <c r="B90" s="119"/>
      <c r="C90" s="120"/>
      <c r="D90" s="121"/>
      <c r="E90" s="121"/>
      <c r="F90" s="121"/>
      <c r="G90" s="121"/>
      <c r="H90" s="121"/>
    </row>
    <row r="91" spans="1:8" ht="12" hidden="1">
      <c r="A91" s="43"/>
      <c r="B91" s="119"/>
      <c r="C91" s="120"/>
      <c r="D91" s="121"/>
      <c r="E91" s="121"/>
      <c r="F91" s="121"/>
      <c r="G91" s="121"/>
      <c r="H91" s="121"/>
    </row>
    <row r="92" spans="1:8" ht="12" hidden="1">
      <c r="A92" s="43"/>
      <c r="B92" s="119"/>
      <c r="C92" s="120"/>
      <c r="D92" s="121"/>
      <c r="E92" s="121"/>
      <c r="F92" s="121"/>
      <c r="G92" s="121"/>
      <c r="H92" s="121"/>
    </row>
    <row r="93" spans="1:8" ht="12" hidden="1">
      <c r="A93" s="43"/>
      <c r="B93" s="119"/>
      <c r="C93" s="120"/>
      <c r="D93" s="121"/>
      <c r="E93" s="121"/>
      <c r="F93" s="121"/>
      <c r="G93" s="121"/>
      <c r="H93" s="121"/>
    </row>
    <row r="94" spans="1:8" ht="12" hidden="1">
      <c r="A94" s="43"/>
      <c r="B94" s="119"/>
      <c r="C94" s="120"/>
      <c r="D94" s="121"/>
      <c r="E94" s="121"/>
      <c r="F94" s="121"/>
      <c r="G94" s="121"/>
      <c r="H94" s="121"/>
    </row>
    <row r="95" spans="1:8" ht="12" hidden="1">
      <c r="A95" s="43"/>
      <c r="B95" s="119"/>
      <c r="C95" s="120"/>
      <c r="D95" s="121"/>
      <c r="E95" s="121"/>
      <c r="F95" s="121"/>
      <c r="G95" s="121"/>
      <c r="H95" s="121"/>
    </row>
    <row r="96" spans="1:8" ht="12" hidden="1">
      <c r="A96" s="43"/>
      <c r="B96" s="119"/>
      <c r="C96" s="120"/>
      <c r="D96" s="121"/>
      <c r="E96" s="121"/>
      <c r="F96" s="121"/>
      <c r="G96" s="121"/>
      <c r="H96" s="121"/>
    </row>
    <row r="97" spans="1:8" ht="12" hidden="1">
      <c r="A97" s="43"/>
      <c r="B97" s="119"/>
      <c r="C97" s="120"/>
      <c r="D97" s="121"/>
      <c r="E97" s="121"/>
      <c r="F97" s="121"/>
      <c r="G97" s="121"/>
      <c r="H97" s="121"/>
    </row>
    <row r="98" spans="1:8" ht="12" hidden="1">
      <c r="A98" s="43"/>
      <c r="B98" s="119"/>
      <c r="C98" s="120"/>
      <c r="D98" s="121"/>
      <c r="E98" s="121"/>
      <c r="F98" s="121"/>
      <c r="G98" s="121"/>
      <c r="H98" s="121"/>
    </row>
    <row r="99" spans="1:8" ht="12" hidden="1">
      <c r="A99" s="43"/>
      <c r="B99" s="119"/>
      <c r="C99" s="120"/>
      <c r="D99" s="121"/>
      <c r="E99" s="121"/>
      <c r="F99" s="121"/>
      <c r="G99" s="121"/>
      <c r="H99" s="121"/>
    </row>
    <row r="100" spans="1:8" ht="12" hidden="1">
      <c r="A100" s="43"/>
      <c r="B100" s="119"/>
      <c r="C100" s="120"/>
      <c r="D100" s="121"/>
      <c r="E100" s="121"/>
      <c r="F100" s="121"/>
      <c r="G100" s="121"/>
      <c r="H100" s="121"/>
    </row>
    <row r="101" spans="1:8" ht="12" hidden="1">
      <c r="A101" s="43"/>
      <c r="B101" s="119"/>
      <c r="C101" s="120"/>
      <c r="D101" s="121"/>
      <c r="E101" s="121"/>
      <c r="F101" s="121"/>
      <c r="G101" s="121"/>
      <c r="H101" s="121"/>
    </row>
    <row r="102" spans="1:8" ht="12" hidden="1">
      <c r="A102" s="43"/>
      <c r="B102" s="119"/>
      <c r="C102" s="120"/>
      <c r="D102" s="121"/>
      <c r="E102" s="121"/>
      <c r="F102" s="121"/>
      <c r="G102" s="121"/>
      <c r="H102" s="121"/>
    </row>
    <row r="103" spans="1:8" ht="12" hidden="1">
      <c r="A103" s="43"/>
      <c r="B103" s="119"/>
      <c r="C103" s="120"/>
      <c r="D103" s="121"/>
      <c r="E103" s="121"/>
      <c r="F103" s="121"/>
      <c r="G103" s="121"/>
      <c r="H103" s="121"/>
    </row>
    <row r="104" spans="1:8" ht="12" hidden="1">
      <c r="A104" s="43"/>
      <c r="B104" s="119"/>
      <c r="C104" s="120"/>
      <c r="D104" s="121"/>
      <c r="E104" s="121"/>
      <c r="F104" s="121"/>
      <c r="G104" s="121"/>
      <c r="H104" s="121"/>
    </row>
    <row r="105" spans="1:8" ht="12" hidden="1">
      <c r="A105" s="43"/>
      <c r="B105" s="119"/>
      <c r="C105" s="120"/>
      <c r="D105" s="121"/>
      <c r="E105" s="121"/>
      <c r="F105" s="121"/>
      <c r="G105" s="121"/>
      <c r="H105" s="121"/>
    </row>
    <row r="106" spans="1:8" ht="12" hidden="1">
      <c r="A106" s="43"/>
      <c r="B106" s="119"/>
      <c r="C106" s="120"/>
      <c r="D106" s="121"/>
      <c r="E106" s="121"/>
      <c r="F106" s="121"/>
      <c r="G106" s="121"/>
      <c r="H106" s="121"/>
    </row>
    <row r="107" spans="1:8" ht="12" hidden="1">
      <c r="A107" s="43"/>
      <c r="B107" s="119"/>
      <c r="C107" s="120"/>
      <c r="D107" s="121"/>
      <c r="E107" s="121"/>
      <c r="F107" s="121"/>
      <c r="G107" s="121"/>
      <c r="H107" s="121"/>
    </row>
    <row r="108" spans="1:8" ht="12" hidden="1">
      <c r="A108" s="43"/>
      <c r="B108" s="119"/>
      <c r="C108" s="120"/>
      <c r="D108" s="121"/>
      <c r="E108" s="121"/>
      <c r="F108" s="121"/>
      <c r="G108" s="121"/>
      <c r="H108" s="121"/>
    </row>
    <row r="109" spans="1:8" ht="12" hidden="1">
      <c r="A109" s="43"/>
      <c r="B109" s="119"/>
      <c r="C109" s="120"/>
      <c r="D109" s="121"/>
      <c r="E109" s="121"/>
      <c r="F109" s="121"/>
      <c r="G109" s="121"/>
      <c r="H109" s="121"/>
    </row>
    <row r="110" spans="1:8" ht="12" hidden="1">
      <c r="A110" s="43"/>
      <c r="B110" s="119"/>
      <c r="C110" s="120"/>
      <c r="D110" s="121"/>
      <c r="E110" s="121"/>
      <c r="F110" s="121"/>
      <c r="G110" s="121"/>
      <c r="H110" s="121"/>
    </row>
    <row r="111" spans="1:8" ht="12" hidden="1">
      <c r="A111" s="43"/>
      <c r="B111" s="119"/>
      <c r="C111" s="120"/>
      <c r="D111" s="121"/>
      <c r="E111" s="121"/>
      <c r="F111" s="121"/>
      <c r="G111" s="121"/>
      <c r="H111" s="121"/>
    </row>
    <row r="112" spans="1:8" ht="12" hidden="1">
      <c r="A112" s="43"/>
      <c r="B112" s="119"/>
      <c r="C112" s="120"/>
      <c r="D112" s="121"/>
      <c r="E112" s="121"/>
      <c r="F112" s="121"/>
      <c r="G112" s="121"/>
      <c r="H112" s="121"/>
    </row>
    <row r="113" spans="1:8" ht="12" hidden="1">
      <c r="A113" s="43"/>
      <c r="B113" s="119"/>
      <c r="C113" s="120"/>
      <c r="D113" s="121"/>
      <c r="E113" s="121"/>
      <c r="F113" s="121"/>
      <c r="G113" s="121"/>
      <c r="H113" s="121"/>
    </row>
    <row r="114" spans="1:8" ht="12" hidden="1">
      <c r="A114" s="43"/>
      <c r="B114" s="119"/>
      <c r="C114" s="120"/>
      <c r="D114" s="121"/>
      <c r="E114" s="121"/>
      <c r="F114" s="121"/>
      <c r="G114" s="121"/>
      <c r="H114" s="121"/>
    </row>
    <row r="115" spans="1:8" ht="12" hidden="1">
      <c r="A115" s="43"/>
      <c r="B115" s="119"/>
      <c r="C115" s="120"/>
      <c r="D115" s="121"/>
      <c r="E115" s="121"/>
      <c r="F115" s="121"/>
      <c r="G115" s="121"/>
      <c r="H115" s="121"/>
    </row>
    <row r="116" spans="1:8" ht="12" hidden="1">
      <c r="A116" s="43"/>
      <c r="B116" s="119"/>
      <c r="C116" s="120"/>
      <c r="D116" s="121"/>
      <c r="E116" s="121"/>
      <c r="F116" s="121"/>
      <c r="G116" s="121"/>
      <c r="H116" s="121"/>
    </row>
    <row r="117" spans="1:8" ht="12" hidden="1">
      <c r="A117" s="43"/>
      <c r="B117" s="119"/>
      <c r="C117" s="120"/>
      <c r="D117" s="121"/>
      <c r="E117" s="121"/>
      <c r="F117" s="121"/>
      <c r="G117" s="121"/>
      <c r="H117" s="121"/>
    </row>
    <row r="118" spans="1:8" ht="12" hidden="1">
      <c r="A118" s="43"/>
      <c r="B118" s="119"/>
      <c r="C118" s="120"/>
      <c r="D118" s="121"/>
      <c r="E118" s="121"/>
      <c r="F118" s="121"/>
      <c r="G118" s="121"/>
      <c r="H118" s="121"/>
    </row>
    <row r="119" spans="1:8" ht="12" hidden="1">
      <c r="A119" s="43"/>
      <c r="B119" s="119"/>
      <c r="C119" s="120"/>
      <c r="D119" s="121"/>
      <c r="E119" s="121"/>
      <c r="F119" s="121"/>
      <c r="G119" s="121"/>
      <c r="H119" s="121"/>
    </row>
    <row r="120" spans="1:8" ht="12" hidden="1">
      <c r="A120" s="43"/>
      <c r="B120" s="119"/>
      <c r="C120" s="120"/>
      <c r="D120" s="121"/>
      <c r="E120" s="121"/>
      <c r="F120" s="121"/>
      <c r="G120" s="121"/>
      <c r="H120" s="121"/>
    </row>
    <row r="121" spans="1:8" ht="12" hidden="1">
      <c r="A121" s="43"/>
      <c r="B121" s="119"/>
      <c r="C121" s="120"/>
      <c r="D121" s="121"/>
      <c r="E121" s="121"/>
      <c r="F121" s="121"/>
      <c r="G121" s="121"/>
      <c r="H121" s="121"/>
    </row>
    <row r="122" spans="1:8" ht="12" hidden="1">
      <c r="A122" s="43"/>
      <c r="B122" s="119"/>
      <c r="C122" s="120"/>
      <c r="D122" s="121"/>
      <c r="E122" s="121"/>
      <c r="F122" s="121"/>
      <c r="G122" s="121"/>
      <c r="H122" s="121"/>
    </row>
    <row r="123" spans="1:8" ht="12" hidden="1">
      <c r="A123" s="43"/>
      <c r="B123" s="119"/>
      <c r="C123" s="120"/>
      <c r="D123" s="121"/>
      <c r="E123" s="121"/>
      <c r="F123" s="121"/>
      <c r="G123" s="121"/>
      <c r="H123" s="121"/>
    </row>
    <row r="124" spans="1:8" ht="12" hidden="1">
      <c r="A124" s="43"/>
      <c r="B124" s="119"/>
      <c r="C124" s="120"/>
      <c r="D124" s="121"/>
      <c r="E124" s="121"/>
      <c r="F124" s="121"/>
      <c r="G124" s="121"/>
      <c r="H124" s="121"/>
    </row>
    <row r="125" spans="1:8" ht="12" hidden="1">
      <c r="A125" s="43"/>
      <c r="B125" s="119"/>
      <c r="C125" s="120"/>
      <c r="D125" s="121"/>
      <c r="E125" s="121"/>
      <c r="F125" s="121"/>
      <c r="G125" s="121"/>
      <c r="H125" s="121"/>
    </row>
    <row r="126" spans="1:8" ht="12" hidden="1">
      <c r="A126" s="43"/>
      <c r="B126" s="119"/>
      <c r="C126" s="120"/>
      <c r="D126" s="121"/>
      <c r="E126" s="121"/>
      <c r="F126" s="121"/>
      <c r="G126" s="121"/>
      <c r="H126" s="121"/>
    </row>
    <row r="127" spans="1:8" ht="12" hidden="1">
      <c r="A127" s="43"/>
      <c r="B127" s="119"/>
      <c r="C127" s="120"/>
      <c r="D127" s="121"/>
      <c r="E127" s="121"/>
      <c r="F127" s="121"/>
      <c r="G127" s="121"/>
      <c r="H127" s="121"/>
    </row>
    <row r="128" spans="1:8" ht="12" hidden="1">
      <c r="A128" s="43"/>
      <c r="B128" s="119"/>
      <c r="C128" s="120"/>
      <c r="D128" s="121"/>
      <c r="E128" s="121"/>
      <c r="F128" s="121"/>
      <c r="G128" s="121"/>
      <c r="H128" s="121"/>
    </row>
    <row r="129" spans="1:8" ht="12" hidden="1">
      <c r="A129" s="43"/>
      <c r="B129" s="119"/>
      <c r="C129" s="120"/>
      <c r="D129" s="121"/>
      <c r="E129" s="121"/>
      <c r="F129" s="121"/>
      <c r="G129" s="121"/>
      <c r="H129" s="121"/>
    </row>
    <row r="130" spans="1:8" ht="12" hidden="1">
      <c r="A130" s="43"/>
      <c r="B130" s="119"/>
      <c r="C130" s="120"/>
      <c r="D130" s="121"/>
      <c r="E130" s="121"/>
      <c r="F130" s="121"/>
      <c r="G130" s="121"/>
      <c r="H130" s="121"/>
    </row>
    <row r="131" spans="1:8" ht="12" hidden="1">
      <c r="A131" s="43"/>
      <c r="B131" s="119"/>
      <c r="C131" s="120"/>
      <c r="D131" s="121"/>
      <c r="E131" s="121"/>
      <c r="F131" s="121"/>
      <c r="G131" s="121"/>
      <c r="H131" s="121"/>
    </row>
    <row r="132" spans="1:8" ht="12" hidden="1">
      <c r="A132" s="43"/>
      <c r="B132" s="119"/>
      <c r="C132" s="120"/>
      <c r="D132" s="121"/>
      <c r="E132" s="121"/>
      <c r="F132" s="121"/>
      <c r="G132" s="121"/>
      <c r="H132" s="121"/>
    </row>
    <row r="133" spans="1:8" ht="12" hidden="1">
      <c r="A133" s="43"/>
      <c r="B133" s="119"/>
      <c r="C133" s="120"/>
      <c r="D133" s="121"/>
      <c r="E133" s="121"/>
      <c r="F133" s="121"/>
      <c r="G133" s="121"/>
      <c r="H133" s="121"/>
    </row>
    <row r="134" spans="1:8" ht="12" hidden="1">
      <c r="A134" s="43"/>
      <c r="B134" s="119"/>
      <c r="C134" s="120"/>
      <c r="D134" s="121"/>
      <c r="E134" s="121"/>
      <c r="F134" s="121"/>
      <c r="G134" s="121"/>
      <c r="H134" s="121"/>
    </row>
    <row r="135" spans="1:8" ht="12" hidden="1">
      <c r="A135" s="43"/>
      <c r="B135" s="119"/>
      <c r="C135" s="120"/>
      <c r="D135" s="121"/>
      <c r="E135" s="121"/>
      <c r="F135" s="121"/>
      <c r="G135" s="121"/>
      <c r="H135" s="121"/>
    </row>
    <row r="136" spans="1:8" ht="12" hidden="1">
      <c r="A136" s="43"/>
      <c r="B136" s="119"/>
      <c r="C136" s="120"/>
      <c r="D136" s="121"/>
      <c r="E136" s="121"/>
      <c r="F136" s="121"/>
      <c r="G136" s="121"/>
      <c r="H136" s="121"/>
    </row>
    <row r="137" spans="1:8" ht="12" hidden="1">
      <c r="A137" s="43"/>
      <c r="B137" s="119"/>
      <c r="C137" s="120"/>
      <c r="D137" s="121"/>
      <c r="E137" s="121"/>
      <c r="F137" s="121"/>
      <c r="G137" s="121"/>
      <c r="H137" s="121"/>
    </row>
    <row r="138" spans="1:8" ht="12" hidden="1">
      <c r="A138" s="43"/>
      <c r="B138" s="119"/>
      <c r="C138" s="120"/>
      <c r="D138" s="121"/>
      <c r="E138" s="121"/>
      <c r="F138" s="121"/>
      <c r="G138" s="121"/>
      <c r="H138" s="121"/>
    </row>
    <row r="139" spans="1:8" ht="12" hidden="1">
      <c r="A139" s="43"/>
      <c r="B139" s="119"/>
      <c r="C139" s="120"/>
      <c r="D139" s="121"/>
      <c r="E139" s="121"/>
      <c r="F139" s="121"/>
      <c r="G139" s="121"/>
      <c r="H139" s="121"/>
    </row>
    <row r="140" spans="1:8" ht="12" hidden="1">
      <c r="A140" s="43"/>
      <c r="B140" s="119"/>
      <c r="C140" s="120"/>
      <c r="D140" s="121"/>
      <c r="E140" s="121"/>
      <c r="F140" s="121"/>
      <c r="G140" s="121"/>
      <c r="H140" s="121"/>
    </row>
    <row r="141" spans="1:8" ht="12" hidden="1">
      <c r="A141" s="43"/>
      <c r="B141" s="119"/>
      <c r="C141" s="120"/>
      <c r="D141" s="121"/>
      <c r="E141" s="121"/>
      <c r="F141" s="121"/>
      <c r="G141" s="121"/>
      <c r="H141" s="121"/>
    </row>
    <row r="142" spans="1:8" ht="12" hidden="1">
      <c r="A142" s="43"/>
      <c r="B142" s="119"/>
      <c r="C142" s="120"/>
      <c r="D142" s="121"/>
      <c r="E142" s="121"/>
      <c r="F142" s="121"/>
      <c r="G142" s="121"/>
      <c r="H142" s="121"/>
    </row>
    <row r="143" spans="1:8" ht="12" hidden="1">
      <c r="A143" s="43"/>
      <c r="B143" s="119"/>
      <c r="C143" s="120"/>
      <c r="D143" s="121"/>
      <c r="E143" s="121"/>
      <c r="F143" s="121"/>
      <c r="G143" s="121"/>
      <c r="H143" s="121"/>
    </row>
    <row r="144" spans="1:8" ht="12" hidden="1">
      <c r="A144" s="43"/>
      <c r="B144" s="119"/>
      <c r="C144" s="120"/>
      <c r="D144" s="121"/>
      <c r="E144" s="121"/>
      <c r="F144" s="121"/>
      <c r="G144" s="121"/>
      <c r="H144" s="121"/>
    </row>
    <row r="145" spans="1:8" ht="12" hidden="1">
      <c r="A145" s="43"/>
      <c r="B145" s="119"/>
      <c r="C145" s="120"/>
      <c r="D145" s="121"/>
      <c r="E145" s="121"/>
      <c r="F145" s="121"/>
      <c r="G145" s="121"/>
      <c r="H145" s="121"/>
    </row>
    <row r="146" spans="1:8" ht="12" hidden="1">
      <c r="A146" s="43"/>
      <c r="B146" s="119"/>
      <c r="C146" s="120"/>
      <c r="D146" s="121"/>
      <c r="E146" s="121"/>
      <c r="F146" s="121"/>
      <c r="G146" s="121"/>
      <c r="H146" s="121"/>
    </row>
    <row r="147" spans="1:8" ht="12" hidden="1">
      <c r="A147" s="43"/>
      <c r="B147" s="119"/>
      <c r="C147" s="120"/>
      <c r="D147" s="121"/>
      <c r="E147" s="121"/>
      <c r="F147" s="121"/>
      <c r="G147" s="121"/>
      <c r="H147" s="121"/>
    </row>
    <row r="148" spans="1:8" ht="12" hidden="1">
      <c r="A148" s="43"/>
      <c r="B148" s="119"/>
      <c r="C148" s="120"/>
      <c r="D148" s="121"/>
      <c r="E148" s="121"/>
      <c r="F148" s="121"/>
      <c r="G148" s="121"/>
      <c r="H148" s="121"/>
    </row>
    <row r="149" spans="1:8" ht="12" hidden="1">
      <c r="A149" s="43"/>
      <c r="B149" s="119"/>
      <c r="C149" s="120"/>
      <c r="D149" s="121"/>
      <c r="E149" s="121"/>
      <c r="F149" s="121"/>
      <c r="G149" s="121"/>
      <c r="H149" s="121"/>
    </row>
    <row r="150" spans="1:8" ht="12" hidden="1">
      <c r="A150" s="43"/>
      <c r="B150" s="119"/>
      <c r="C150" s="120"/>
      <c r="D150" s="121"/>
      <c r="E150" s="121"/>
      <c r="F150" s="121"/>
      <c r="G150" s="121"/>
      <c r="H150" s="121"/>
    </row>
    <row r="151" spans="1:8" ht="12" hidden="1">
      <c r="A151" s="43"/>
      <c r="B151" s="119"/>
      <c r="C151" s="120"/>
      <c r="D151" s="121"/>
      <c r="E151" s="121"/>
      <c r="F151" s="121"/>
      <c r="G151" s="121"/>
      <c r="H151" s="121"/>
    </row>
    <row r="152" spans="1:8" ht="12" hidden="1">
      <c r="A152" s="43"/>
      <c r="B152" s="119"/>
      <c r="C152" s="120"/>
      <c r="D152" s="121"/>
      <c r="E152" s="121"/>
      <c r="F152" s="121"/>
      <c r="G152" s="121"/>
      <c r="H152" s="121"/>
    </row>
    <row r="153" spans="1:8" ht="12" hidden="1">
      <c r="A153" s="43"/>
      <c r="B153" s="119"/>
      <c r="C153" s="120"/>
      <c r="D153" s="121"/>
      <c r="E153" s="121"/>
      <c r="F153" s="121"/>
      <c r="G153" s="121"/>
      <c r="H153" s="121"/>
    </row>
    <row r="154" spans="1:8" ht="12" hidden="1">
      <c r="A154" s="43"/>
      <c r="B154" s="119"/>
      <c r="C154" s="120"/>
      <c r="D154" s="121"/>
      <c r="E154" s="121"/>
      <c r="F154" s="121"/>
      <c r="G154" s="121"/>
      <c r="H154" s="121"/>
    </row>
    <row r="155" spans="1:8" ht="12" hidden="1">
      <c r="A155" s="43"/>
      <c r="B155" s="119"/>
      <c r="C155" s="120"/>
      <c r="D155" s="121"/>
      <c r="E155" s="121"/>
      <c r="F155" s="121"/>
      <c r="G155" s="121"/>
      <c r="H155" s="121"/>
    </row>
    <row r="156" spans="1:8" ht="12" hidden="1">
      <c r="A156" s="43"/>
      <c r="B156" s="119"/>
      <c r="C156" s="120"/>
      <c r="D156" s="121"/>
      <c r="E156" s="121"/>
      <c r="F156" s="121"/>
      <c r="G156" s="121"/>
      <c r="H156" s="121"/>
    </row>
    <row r="157" spans="1:8" ht="12" hidden="1">
      <c r="A157" s="43"/>
      <c r="B157" s="119"/>
      <c r="C157" s="120"/>
      <c r="D157" s="121"/>
      <c r="E157" s="121"/>
      <c r="F157" s="121"/>
      <c r="G157" s="121"/>
      <c r="H157" s="121"/>
    </row>
    <row r="158" spans="1:8" ht="12" hidden="1">
      <c r="A158" s="43"/>
      <c r="B158" s="119"/>
      <c r="C158" s="120"/>
      <c r="D158" s="121"/>
      <c r="E158" s="121"/>
      <c r="F158" s="121"/>
      <c r="G158" s="121"/>
      <c r="H158" s="121"/>
    </row>
    <row r="159" spans="1:8" ht="12" hidden="1">
      <c r="A159" s="43"/>
      <c r="B159" s="119"/>
      <c r="C159" s="120"/>
      <c r="D159" s="121"/>
      <c r="E159" s="121"/>
      <c r="F159" s="121"/>
      <c r="G159" s="121"/>
      <c r="H159" s="121"/>
    </row>
    <row r="160" spans="1:8" ht="12" hidden="1">
      <c r="A160" s="43"/>
      <c r="B160" s="119"/>
      <c r="C160" s="120"/>
      <c r="D160" s="121"/>
      <c r="E160" s="121"/>
      <c r="F160" s="121"/>
      <c r="G160" s="121"/>
      <c r="H160" s="121"/>
    </row>
    <row r="161" spans="1:8" ht="12" hidden="1">
      <c r="A161" s="43"/>
      <c r="B161" s="119"/>
      <c r="C161" s="120"/>
      <c r="D161" s="121"/>
      <c r="E161" s="121"/>
      <c r="F161" s="121"/>
      <c r="G161" s="121"/>
      <c r="H161" s="121"/>
    </row>
    <row r="162" spans="1:8" ht="12" hidden="1">
      <c r="A162" s="43"/>
      <c r="B162" s="119"/>
      <c r="C162" s="120"/>
      <c r="D162" s="121"/>
      <c r="E162" s="121"/>
      <c r="F162" s="121"/>
      <c r="G162" s="121"/>
      <c r="H162" s="121"/>
    </row>
    <row r="163" spans="1:8" ht="12" hidden="1">
      <c r="A163" s="43"/>
      <c r="B163" s="119"/>
      <c r="C163" s="120"/>
      <c r="D163" s="121"/>
      <c r="E163" s="121"/>
      <c r="F163" s="121"/>
      <c r="G163" s="121"/>
      <c r="H163" s="121"/>
    </row>
    <row r="164" spans="1:8" ht="12" hidden="1">
      <c r="A164" s="43"/>
      <c r="B164" s="119"/>
      <c r="C164" s="120"/>
      <c r="D164" s="121"/>
      <c r="E164" s="121"/>
      <c r="F164" s="121"/>
      <c r="G164" s="121"/>
      <c r="H164" s="121"/>
    </row>
    <row r="165" spans="1:8" ht="12" hidden="1">
      <c r="A165" s="43"/>
      <c r="B165" s="119"/>
      <c r="C165" s="120"/>
      <c r="D165" s="121"/>
      <c r="E165" s="121"/>
      <c r="F165" s="121"/>
      <c r="G165" s="121"/>
      <c r="H165" s="121"/>
    </row>
    <row r="166" spans="1:8" ht="12" hidden="1">
      <c r="A166" s="43"/>
      <c r="B166" s="119"/>
      <c r="C166" s="120"/>
      <c r="D166" s="121"/>
      <c r="E166" s="121"/>
      <c r="F166" s="121"/>
      <c r="G166" s="121"/>
      <c r="H166" s="121"/>
    </row>
    <row r="167" spans="1:8" ht="12" hidden="1">
      <c r="A167" s="43"/>
      <c r="B167" s="119"/>
      <c r="C167" s="120"/>
      <c r="D167" s="121"/>
      <c r="E167" s="121"/>
      <c r="F167" s="121"/>
      <c r="G167" s="121"/>
      <c r="H167" s="121"/>
    </row>
    <row r="168" spans="1:8" ht="12" hidden="1">
      <c r="A168" s="43"/>
      <c r="B168" s="119"/>
      <c r="C168" s="120"/>
      <c r="D168" s="121"/>
      <c r="E168" s="121"/>
      <c r="F168" s="121"/>
      <c r="G168" s="121"/>
      <c r="H168" s="121"/>
    </row>
    <row r="169" spans="1:8" ht="12" hidden="1">
      <c r="A169" s="43"/>
      <c r="B169" s="119"/>
      <c r="C169" s="120"/>
      <c r="D169" s="121"/>
      <c r="E169" s="121"/>
      <c r="F169" s="121"/>
      <c r="G169" s="121"/>
      <c r="H169" s="121"/>
    </row>
    <row r="170" spans="1:8" ht="12" hidden="1">
      <c r="A170" s="43"/>
      <c r="B170" s="119"/>
      <c r="C170" s="120"/>
      <c r="D170" s="121"/>
      <c r="E170" s="121"/>
      <c r="F170" s="121"/>
      <c r="G170" s="121"/>
      <c r="H170" s="121"/>
    </row>
    <row r="171" spans="1:8" ht="12" hidden="1">
      <c r="A171" s="43"/>
      <c r="B171" s="119"/>
      <c r="C171" s="120"/>
      <c r="D171" s="121"/>
      <c r="E171" s="121"/>
      <c r="F171" s="121"/>
      <c r="G171" s="121"/>
      <c r="H171" s="121"/>
    </row>
    <row r="172" spans="1:8" ht="12" hidden="1">
      <c r="A172" s="43"/>
      <c r="B172" s="119"/>
      <c r="C172" s="120"/>
      <c r="D172" s="121"/>
      <c r="E172" s="121"/>
      <c r="F172" s="121"/>
      <c r="G172" s="121"/>
      <c r="H172" s="121"/>
    </row>
    <row r="173" spans="1:8" ht="12" hidden="1">
      <c r="A173" s="43"/>
      <c r="B173" s="119"/>
      <c r="C173" s="120"/>
      <c r="D173" s="121"/>
      <c r="E173" s="121"/>
      <c r="F173" s="121"/>
      <c r="G173" s="121"/>
      <c r="H173" s="121"/>
    </row>
    <row r="174" spans="1:8" ht="12" hidden="1">
      <c r="A174" s="43"/>
      <c r="B174" s="119"/>
      <c r="C174" s="120"/>
      <c r="D174" s="121"/>
      <c r="E174" s="121"/>
      <c r="F174" s="121"/>
      <c r="G174" s="121"/>
      <c r="H174" s="121"/>
    </row>
    <row r="175" spans="1:8" ht="12" hidden="1">
      <c r="A175" s="43"/>
      <c r="B175" s="119"/>
      <c r="C175" s="120"/>
      <c r="D175" s="121"/>
      <c r="E175" s="121"/>
      <c r="F175" s="121"/>
      <c r="G175" s="121"/>
      <c r="H175" s="121"/>
    </row>
    <row r="176" spans="1:8" ht="12" hidden="1">
      <c r="A176" s="43"/>
      <c r="B176" s="119"/>
      <c r="C176" s="120"/>
      <c r="D176" s="121"/>
      <c r="E176" s="121"/>
      <c r="F176" s="121"/>
      <c r="G176" s="121"/>
      <c r="H176" s="121"/>
    </row>
    <row r="177" spans="1:8" ht="12" hidden="1">
      <c r="A177" s="43"/>
      <c r="B177" s="119"/>
      <c r="C177" s="120"/>
      <c r="D177" s="121"/>
      <c r="E177" s="121"/>
      <c r="F177" s="121"/>
      <c r="G177" s="121"/>
      <c r="H177" s="121"/>
    </row>
    <row r="178" spans="1:8" ht="12" hidden="1">
      <c r="A178" s="43"/>
      <c r="B178" s="119"/>
      <c r="C178" s="120"/>
      <c r="D178" s="121"/>
      <c r="E178" s="121"/>
      <c r="F178" s="121"/>
      <c r="G178" s="121"/>
      <c r="H178" s="121"/>
    </row>
    <row r="179" spans="1:8" ht="12" hidden="1">
      <c r="A179" s="43"/>
      <c r="B179" s="119"/>
      <c r="C179" s="120"/>
      <c r="D179" s="121"/>
      <c r="E179" s="121"/>
      <c r="F179" s="121"/>
      <c r="G179" s="121"/>
      <c r="H179" s="121"/>
    </row>
    <row r="180" spans="1:8" ht="12" hidden="1">
      <c r="A180" s="43"/>
      <c r="B180" s="119"/>
      <c r="C180" s="120"/>
      <c r="D180" s="121"/>
      <c r="E180" s="121"/>
      <c r="F180" s="121"/>
      <c r="G180" s="121"/>
      <c r="H180" s="121"/>
    </row>
    <row r="181" spans="1:8" ht="12" hidden="1">
      <c r="A181" s="43"/>
      <c r="B181" s="119"/>
      <c r="C181" s="120"/>
      <c r="D181" s="121"/>
      <c r="E181" s="121"/>
      <c r="F181" s="121"/>
      <c r="G181" s="121"/>
      <c r="H181" s="121"/>
    </row>
    <row r="182" spans="1:8" ht="12" hidden="1">
      <c r="A182" s="43"/>
      <c r="B182" s="119"/>
      <c r="C182" s="120"/>
      <c r="D182" s="121"/>
      <c r="E182" s="121"/>
      <c r="F182" s="121"/>
      <c r="G182" s="121"/>
      <c r="H182" s="121"/>
    </row>
    <row r="183" spans="1:8" ht="12" hidden="1">
      <c r="A183" s="43"/>
      <c r="B183" s="119"/>
      <c r="C183" s="120"/>
      <c r="D183" s="121"/>
      <c r="E183" s="121"/>
      <c r="F183" s="121"/>
      <c r="G183" s="121"/>
      <c r="H183" s="121"/>
    </row>
    <row r="184" spans="1:8" ht="12" hidden="1">
      <c r="A184" s="43"/>
      <c r="B184" s="119"/>
      <c r="C184" s="120"/>
      <c r="D184" s="121"/>
      <c r="E184" s="121"/>
      <c r="F184" s="121"/>
      <c r="G184" s="121"/>
      <c r="H184" s="121"/>
    </row>
    <row r="185" spans="1:8" ht="12" hidden="1">
      <c r="A185" s="43"/>
      <c r="B185" s="119"/>
      <c r="C185" s="120"/>
      <c r="D185" s="121"/>
      <c r="E185" s="121"/>
      <c r="F185" s="121"/>
      <c r="G185" s="121"/>
      <c r="H185" s="121"/>
    </row>
    <row r="186" spans="1:8" ht="12" hidden="1">
      <c r="A186" s="43"/>
      <c r="B186" s="119"/>
      <c r="C186" s="120"/>
      <c r="D186" s="121"/>
      <c r="E186" s="121"/>
      <c r="F186" s="121"/>
      <c r="G186" s="121"/>
      <c r="H186" s="121"/>
    </row>
    <row r="187" spans="1:8" ht="12" hidden="1">
      <c r="A187" s="43"/>
      <c r="B187" s="119"/>
      <c r="C187" s="120"/>
      <c r="D187" s="121"/>
      <c r="E187" s="121"/>
      <c r="F187" s="121"/>
      <c r="G187" s="121"/>
      <c r="H187" s="121"/>
    </row>
    <row r="188" spans="1:8" ht="12" hidden="1">
      <c r="A188" s="43"/>
      <c r="B188" s="119"/>
      <c r="C188" s="120"/>
      <c r="D188" s="121"/>
      <c r="E188" s="121"/>
      <c r="F188" s="121"/>
      <c r="G188" s="121"/>
      <c r="H188" s="121"/>
    </row>
    <row r="189" spans="1:8" ht="12" hidden="1">
      <c r="A189" s="43"/>
      <c r="B189" s="119"/>
      <c r="C189" s="120"/>
      <c r="D189" s="121"/>
      <c r="E189" s="121"/>
      <c r="F189" s="121"/>
      <c r="G189" s="121"/>
      <c r="H189" s="121"/>
    </row>
    <row r="190" spans="1:8" ht="12" hidden="1">
      <c r="A190" s="43"/>
      <c r="B190" s="119"/>
      <c r="C190" s="120"/>
      <c r="D190" s="121"/>
      <c r="E190" s="121"/>
      <c r="F190" s="121"/>
      <c r="G190" s="121"/>
      <c r="H190" s="121"/>
    </row>
    <row r="191" spans="1:8" ht="12" hidden="1">
      <c r="A191" s="43"/>
      <c r="B191" s="119"/>
      <c r="C191" s="120"/>
      <c r="D191" s="121"/>
      <c r="E191" s="121"/>
      <c r="F191" s="121"/>
      <c r="G191" s="121"/>
      <c r="H191" s="121"/>
    </row>
    <row r="192" spans="1:8" ht="12" hidden="1">
      <c r="A192" s="43"/>
      <c r="B192" s="119"/>
      <c r="C192" s="120"/>
      <c r="D192" s="121"/>
      <c r="E192" s="121"/>
      <c r="F192" s="121"/>
      <c r="G192" s="121"/>
      <c r="H192" s="121"/>
    </row>
    <row r="193" spans="1:8" ht="12" hidden="1">
      <c r="A193" s="43"/>
      <c r="B193" s="119"/>
      <c r="C193" s="120"/>
      <c r="D193" s="121"/>
      <c r="E193" s="121"/>
      <c r="F193" s="121"/>
      <c r="G193" s="121"/>
      <c r="H193" s="121"/>
    </row>
    <row r="194" spans="1:8" ht="12" hidden="1">
      <c r="A194" s="43"/>
      <c r="B194" s="119"/>
      <c r="C194" s="120"/>
      <c r="D194" s="121"/>
      <c r="E194" s="121"/>
      <c r="F194" s="121"/>
      <c r="G194" s="121"/>
      <c r="H194" s="121"/>
    </row>
    <row r="195" spans="1:8" ht="12" hidden="1">
      <c r="A195" s="43"/>
      <c r="B195" s="119"/>
      <c r="C195" s="120"/>
      <c r="D195" s="121"/>
      <c r="E195" s="121"/>
      <c r="F195" s="121"/>
      <c r="G195" s="121"/>
      <c r="H195" s="121"/>
    </row>
    <row r="196" spans="1:8" ht="12" hidden="1">
      <c r="A196" s="43"/>
      <c r="B196" s="119"/>
      <c r="C196" s="120"/>
      <c r="D196" s="121"/>
      <c r="E196" s="121"/>
      <c r="F196" s="121"/>
      <c r="G196" s="121"/>
      <c r="H196" s="121"/>
    </row>
    <row r="197" spans="1:8" ht="12" hidden="1">
      <c r="A197" s="43"/>
      <c r="B197" s="119"/>
      <c r="C197" s="120"/>
      <c r="D197" s="121"/>
      <c r="E197" s="121"/>
      <c r="F197" s="121"/>
      <c r="G197" s="121"/>
      <c r="H197" s="121"/>
    </row>
    <row r="198" spans="1:8" ht="12" hidden="1">
      <c r="A198" s="43"/>
      <c r="B198" s="119"/>
      <c r="C198" s="120"/>
      <c r="D198" s="121"/>
      <c r="E198" s="121"/>
      <c r="F198" s="121"/>
      <c r="G198" s="121"/>
      <c r="H198" s="121"/>
    </row>
    <row r="199" spans="1:8" ht="12" hidden="1">
      <c r="A199" s="43"/>
      <c r="B199" s="119"/>
      <c r="C199" s="120"/>
      <c r="D199" s="121"/>
      <c r="E199" s="121"/>
      <c r="F199" s="121"/>
      <c r="G199" s="121"/>
      <c r="H199" s="121"/>
    </row>
    <row r="200" spans="1:8" ht="12" hidden="1">
      <c r="A200" s="43"/>
      <c r="B200" s="119"/>
      <c r="C200" s="120"/>
      <c r="D200" s="121"/>
      <c r="E200" s="121"/>
      <c r="F200" s="121"/>
      <c r="G200" s="121"/>
      <c r="H200" s="121"/>
    </row>
    <row r="201" spans="1:8" ht="12" hidden="1">
      <c r="A201" s="43"/>
      <c r="B201" s="119"/>
      <c r="C201" s="120"/>
      <c r="D201" s="121"/>
      <c r="E201" s="121"/>
      <c r="F201" s="121"/>
      <c r="G201" s="121"/>
      <c r="H201" s="121"/>
    </row>
    <row r="202" spans="1:8" ht="12" hidden="1">
      <c r="A202" s="43"/>
      <c r="B202" s="119"/>
      <c r="C202" s="120"/>
      <c r="D202" s="121"/>
      <c r="E202" s="121"/>
      <c r="F202" s="121"/>
      <c r="G202" s="121"/>
      <c r="H202" s="121"/>
    </row>
    <row r="203" spans="1:8" ht="12" hidden="1">
      <c r="A203" s="43"/>
      <c r="B203" s="119"/>
      <c r="C203" s="120"/>
      <c r="D203" s="121"/>
      <c r="E203" s="121"/>
      <c r="F203" s="121"/>
      <c r="G203" s="121"/>
      <c r="H203" s="121"/>
    </row>
    <row r="204" spans="1:8" ht="12" hidden="1">
      <c r="A204" s="43"/>
      <c r="B204" s="119"/>
      <c r="C204" s="120"/>
      <c r="D204" s="121"/>
      <c r="E204" s="121"/>
      <c r="F204" s="121"/>
      <c r="G204" s="121"/>
      <c r="H204" s="121"/>
    </row>
    <row r="205" spans="1:8" ht="12" hidden="1">
      <c r="A205" s="43"/>
      <c r="B205" s="119"/>
      <c r="C205" s="120"/>
      <c r="D205" s="121"/>
      <c r="E205" s="121"/>
      <c r="F205" s="121"/>
      <c r="G205" s="121"/>
      <c r="H205" s="121"/>
    </row>
    <row r="206" spans="1:8" ht="12" hidden="1">
      <c r="A206" s="43"/>
      <c r="B206" s="119"/>
      <c r="C206" s="120"/>
      <c r="D206" s="121"/>
      <c r="E206" s="121"/>
      <c r="F206" s="121"/>
      <c r="G206" s="121"/>
      <c r="H206" s="121"/>
    </row>
    <row r="207" spans="1:8" ht="12" hidden="1">
      <c r="A207" s="43"/>
      <c r="B207" s="119"/>
      <c r="C207" s="120"/>
      <c r="D207" s="121"/>
      <c r="E207" s="121"/>
      <c r="F207" s="121"/>
      <c r="G207" s="121"/>
      <c r="H207" s="121"/>
    </row>
    <row r="208" spans="1:8" ht="12" hidden="1">
      <c r="A208" s="43"/>
      <c r="B208" s="119"/>
      <c r="C208" s="120"/>
      <c r="D208" s="121"/>
      <c r="E208" s="121"/>
      <c r="F208" s="121"/>
      <c r="G208" s="121"/>
      <c r="H208" s="121"/>
    </row>
    <row r="209" spans="1:8" ht="12" hidden="1">
      <c r="A209" s="43"/>
      <c r="B209" s="119"/>
      <c r="C209" s="120"/>
      <c r="D209" s="121"/>
      <c r="E209" s="121"/>
      <c r="F209" s="121"/>
      <c r="G209" s="121"/>
      <c r="H209" s="121"/>
    </row>
    <row r="210" spans="1:8" ht="12" hidden="1">
      <c r="A210" s="43"/>
      <c r="B210" s="119"/>
      <c r="C210" s="120"/>
      <c r="D210" s="121"/>
      <c r="E210" s="121"/>
      <c r="F210" s="121"/>
      <c r="G210" s="121"/>
      <c r="H210" s="121"/>
    </row>
    <row r="211" spans="1:8" ht="12" hidden="1">
      <c r="A211" s="43"/>
      <c r="B211" s="119"/>
      <c r="C211" s="120"/>
      <c r="D211" s="121"/>
      <c r="E211" s="121"/>
      <c r="F211" s="121"/>
      <c r="G211" s="121"/>
      <c r="H211" s="121"/>
    </row>
    <row r="212" spans="1:8" ht="12" hidden="1">
      <c r="A212" s="43"/>
      <c r="B212" s="119"/>
      <c r="C212" s="120"/>
      <c r="D212" s="121"/>
      <c r="E212" s="121"/>
      <c r="F212" s="121"/>
      <c r="G212" s="121"/>
      <c r="H212" s="121"/>
    </row>
    <row r="213" spans="1:8" ht="12" hidden="1">
      <c r="A213" s="43"/>
      <c r="B213" s="119"/>
      <c r="C213" s="120"/>
      <c r="D213" s="121"/>
      <c r="E213" s="121"/>
      <c r="F213" s="121"/>
      <c r="G213" s="121"/>
      <c r="H213" s="121"/>
    </row>
    <row r="214" spans="1:8" ht="12" hidden="1">
      <c r="A214" s="43"/>
      <c r="B214" s="119"/>
      <c r="C214" s="120"/>
      <c r="D214" s="121"/>
      <c r="E214" s="121"/>
      <c r="F214" s="121"/>
      <c r="G214" s="121"/>
      <c r="H214" s="121"/>
    </row>
    <row r="215" spans="1:8" ht="12" hidden="1">
      <c r="A215" s="43"/>
      <c r="B215" s="119"/>
      <c r="C215" s="120"/>
      <c r="D215" s="121"/>
      <c r="E215" s="121"/>
      <c r="F215" s="121"/>
      <c r="G215" s="121"/>
      <c r="H215" s="121"/>
    </row>
    <row r="216" spans="1:8" ht="12" hidden="1">
      <c r="A216" s="43"/>
      <c r="B216" s="119"/>
      <c r="C216" s="120"/>
      <c r="D216" s="121"/>
      <c r="E216" s="121"/>
      <c r="F216" s="121"/>
      <c r="G216" s="121"/>
      <c r="H216" s="121"/>
    </row>
    <row r="217" spans="1:8" ht="12" hidden="1">
      <c r="A217" s="43"/>
      <c r="B217" s="119"/>
      <c r="C217" s="120"/>
      <c r="D217" s="121"/>
      <c r="E217" s="121"/>
      <c r="F217" s="121"/>
      <c r="G217" s="121"/>
      <c r="H217" s="121"/>
    </row>
    <row r="218" spans="1:8" ht="12" hidden="1">
      <c r="A218" s="43"/>
      <c r="B218" s="119"/>
      <c r="C218" s="120"/>
      <c r="D218" s="121"/>
      <c r="E218" s="121"/>
      <c r="F218" s="121"/>
      <c r="G218" s="121"/>
      <c r="H218" s="121"/>
    </row>
    <row r="219" spans="1:8" ht="12" hidden="1">
      <c r="A219" s="43"/>
      <c r="B219" s="119"/>
      <c r="C219" s="120"/>
      <c r="D219" s="121"/>
      <c r="E219" s="121"/>
      <c r="F219" s="121"/>
      <c r="G219" s="121"/>
      <c r="H219" s="121"/>
    </row>
    <row r="220" spans="1:8" ht="12" hidden="1">
      <c r="A220" s="43"/>
      <c r="B220" s="119"/>
      <c r="C220" s="120"/>
      <c r="D220" s="121"/>
      <c r="E220" s="121"/>
      <c r="F220" s="121"/>
      <c r="G220" s="121"/>
      <c r="H220" s="121"/>
    </row>
    <row r="221" spans="1:8" ht="12" hidden="1">
      <c r="A221" s="43"/>
      <c r="B221" s="119"/>
      <c r="C221" s="120"/>
      <c r="D221" s="121"/>
      <c r="E221" s="121"/>
      <c r="F221" s="121"/>
      <c r="G221" s="121"/>
      <c r="H221" s="121"/>
    </row>
    <row r="222" spans="1:8" ht="12" hidden="1">
      <c r="A222" s="43"/>
      <c r="B222" s="119"/>
      <c r="C222" s="120"/>
      <c r="D222" s="121"/>
      <c r="E222" s="121"/>
      <c r="F222" s="121"/>
      <c r="G222" s="121"/>
      <c r="H222" s="121"/>
    </row>
    <row r="223" spans="1:8" ht="12" hidden="1">
      <c r="A223" s="43"/>
      <c r="B223" s="119"/>
      <c r="C223" s="120"/>
      <c r="D223" s="121"/>
      <c r="E223" s="121"/>
      <c r="F223" s="121"/>
      <c r="G223" s="121"/>
      <c r="H223" s="121"/>
    </row>
    <row r="224" spans="1:8" ht="12" hidden="1">
      <c r="A224" s="43"/>
      <c r="B224" s="119"/>
      <c r="C224" s="120"/>
      <c r="D224" s="121"/>
      <c r="E224" s="121"/>
      <c r="F224" s="121"/>
      <c r="G224" s="121"/>
      <c r="H224" s="121"/>
    </row>
    <row r="225" spans="1:8" ht="12" hidden="1">
      <c r="A225" s="43"/>
      <c r="B225" s="119"/>
      <c r="C225" s="120"/>
      <c r="D225" s="121"/>
      <c r="E225" s="121"/>
      <c r="F225" s="121"/>
      <c r="G225" s="121"/>
      <c r="H225" s="121"/>
    </row>
    <row r="226" spans="1:8" ht="12" hidden="1">
      <c r="A226" s="43"/>
      <c r="B226" s="119"/>
      <c r="C226" s="120"/>
      <c r="D226" s="121"/>
      <c r="E226" s="121"/>
      <c r="F226" s="121"/>
      <c r="G226" s="121"/>
      <c r="H226" s="121"/>
    </row>
    <row r="227" spans="1:8" ht="12" hidden="1">
      <c r="A227" s="43"/>
      <c r="B227" s="119"/>
      <c r="C227" s="120"/>
      <c r="D227" s="121"/>
      <c r="E227" s="121"/>
      <c r="F227" s="121"/>
      <c r="G227" s="121"/>
      <c r="H227" s="121"/>
    </row>
    <row r="228" spans="1:8" ht="12" hidden="1">
      <c r="A228" s="43"/>
      <c r="B228" s="119"/>
      <c r="C228" s="120"/>
      <c r="D228" s="121"/>
      <c r="E228" s="121"/>
      <c r="F228" s="121"/>
      <c r="G228" s="121"/>
      <c r="H228" s="121"/>
    </row>
    <row r="229" spans="1:8" ht="12" hidden="1">
      <c r="A229" s="43"/>
      <c r="B229" s="119"/>
      <c r="C229" s="120"/>
      <c r="D229" s="121"/>
      <c r="E229" s="121"/>
      <c r="F229" s="121"/>
      <c r="G229" s="121"/>
      <c r="H229" s="121"/>
    </row>
    <row r="230" spans="1:8" ht="12" hidden="1">
      <c r="A230" s="43"/>
      <c r="B230" s="119"/>
      <c r="C230" s="120"/>
      <c r="D230" s="121"/>
      <c r="E230" s="121"/>
      <c r="F230" s="121"/>
      <c r="G230" s="121"/>
      <c r="H230" s="121"/>
    </row>
    <row r="231" spans="1:8" ht="12" hidden="1">
      <c r="A231" s="43"/>
      <c r="B231" s="119"/>
      <c r="C231" s="120"/>
      <c r="D231" s="121"/>
      <c r="E231" s="121"/>
      <c r="F231" s="121"/>
      <c r="G231" s="121"/>
      <c r="H231" s="121"/>
    </row>
    <row r="232" spans="1:8" ht="12" hidden="1">
      <c r="A232" s="43"/>
      <c r="B232" s="119"/>
      <c r="C232" s="120"/>
      <c r="D232" s="121"/>
      <c r="E232" s="121"/>
      <c r="F232" s="121"/>
      <c r="G232" s="121"/>
      <c r="H232" s="121"/>
    </row>
    <row r="233" spans="1:8" ht="12" hidden="1">
      <c r="A233" s="43"/>
      <c r="B233" s="119"/>
      <c r="C233" s="120"/>
      <c r="D233" s="121"/>
      <c r="E233" s="121"/>
      <c r="F233" s="121"/>
      <c r="G233" s="121"/>
      <c r="H233" s="121"/>
    </row>
    <row r="234" spans="1:8" ht="12" hidden="1">
      <c r="A234" s="43"/>
      <c r="B234" s="119"/>
      <c r="C234" s="120"/>
      <c r="D234" s="121"/>
      <c r="E234" s="121"/>
      <c r="F234" s="121"/>
      <c r="G234" s="121"/>
      <c r="H234" s="121"/>
    </row>
    <row r="235" spans="1:8" ht="12" hidden="1">
      <c r="A235" s="43"/>
      <c r="B235" s="119"/>
      <c r="C235" s="120"/>
      <c r="D235" s="121"/>
      <c r="E235" s="121"/>
      <c r="F235" s="121"/>
      <c r="G235" s="121"/>
      <c r="H235" s="121"/>
    </row>
    <row r="236" spans="1:8" ht="12" hidden="1">
      <c r="A236" s="43"/>
      <c r="B236" s="119"/>
      <c r="C236" s="120"/>
      <c r="D236" s="121"/>
      <c r="E236" s="121"/>
      <c r="F236" s="121"/>
      <c r="G236" s="121"/>
      <c r="H236" s="121"/>
    </row>
    <row r="237" spans="1:8" ht="12" hidden="1">
      <c r="A237" s="43"/>
      <c r="B237" s="119"/>
      <c r="C237" s="120"/>
      <c r="D237" s="121"/>
      <c r="E237" s="121"/>
      <c r="F237" s="121"/>
      <c r="G237" s="121"/>
      <c r="H237" s="121"/>
    </row>
    <row r="238" spans="1:8" ht="12" hidden="1">
      <c r="A238" s="43"/>
      <c r="B238" s="119"/>
      <c r="C238" s="120"/>
      <c r="D238" s="121"/>
      <c r="E238" s="121"/>
      <c r="F238" s="121"/>
      <c r="G238" s="121"/>
      <c r="H238" s="121"/>
    </row>
    <row r="239" spans="1:8" ht="12" hidden="1">
      <c r="A239" s="43"/>
      <c r="B239" s="119"/>
      <c r="C239" s="120"/>
      <c r="D239" s="121"/>
      <c r="E239" s="121"/>
      <c r="F239" s="121"/>
      <c r="G239" s="121"/>
      <c r="H239" s="121"/>
    </row>
    <row r="240" spans="1:8" ht="12" hidden="1">
      <c r="A240" s="43"/>
      <c r="B240" s="119"/>
      <c r="C240" s="120"/>
      <c r="D240" s="121"/>
      <c r="E240" s="121"/>
      <c r="F240" s="121"/>
      <c r="G240" s="121"/>
      <c r="H240" s="121"/>
    </row>
    <row r="241" spans="1:8" ht="12" hidden="1">
      <c r="A241" s="43"/>
      <c r="B241" s="119"/>
      <c r="C241" s="120"/>
      <c r="D241" s="121"/>
      <c r="E241" s="121"/>
      <c r="F241" s="121"/>
      <c r="G241" s="121"/>
      <c r="H241" s="121"/>
    </row>
    <row r="242" spans="1:8" ht="12" hidden="1">
      <c r="A242" s="43"/>
      <c r="B242" s="119"/>
      <c r="C242" s="120"/>
      <c r="D242" s="121"/>
      <c r="E242" s="121"/>
      <c r="F242" s="121"/>
      <c r="G242" s="121"/>
      <c r="H242" s="121"/>
    </row>
    <row r="243" spans="1:8" ht="12" hidden="1">
      <c r="A243" s="43"/>
      <c r="B243" s="119"/>
      <c r="C243" s="120"/>
      <c r="D243" s="121"/>
      <c r="E243" s="121"/>
      <c r="F243" s="121"/>
      <c r="G243" s="121"/>
      <c r="H243" s="121"/>
    </row>
    <row r="244" spans="1:8" ht="12" hidden="1">
      <c r="A244" s="43"/>
      <c r="B244" s="119"/>
      <c r="C244" s="120"/>
      <c r="D244" s="121"/>
      <c r="E244" s="121"/>
      <c r="F244" s="121"/>
      <c r="G244" s="121"/>
      <c r="H244" s="121"/>
    </row>
    <row r="245" spans="1:8" ht="12" hidden="1">
      <c r="A245" s="43"/>
      <c r="B245" s="119"/>
      <c r="C245" s="120"/>
      <c r="D245" s="121"/>
      <c r="E245" s="121"/>
      <c r="F245" s="121"/>
      <c r="G245" s="121"/>
      <c r="H245" s="121"/>
    </row>
    <row r="246" spans="1:8" ht="12" hidden="1">
      <c r="A246" s="43"/>
      <c r="B246" s="119"/>
      <c r="C246" s="120"/>
      <c r="D246" s="121"/>
      <c r="E246" s="121"/>
      <c r="F246" s="121"/>
      <c r="G246" s="121"/>
      <c r="H246" s="121"/>
    </row>
    <row r="247" spans="1:8" ht="12" hidden="1">
      <c r="A247" s="43"/>
      <c r="B247" s="119"/>
      <c r="C247" s="120"/>
      <c r="D247" s="121"/>
      <c r="E247" s="121"/>
      <c r="F247" s="121"/>
      <c r="G247" s="121"/>
      <c r="H247" s="121"/>
    </row>
    <row r="248" spans="1:8" ht="12" hidden="1">
      <c r="A248" s="43"/>
      <c r="B248" s="119"/>
      <c r="C248" s="120"/>
      <c r="D248" s="121"/>
      <c r="E248" s="121"/>
      <c r="F248" s="121"/>
      <c r="G248" s="121"/>
      <c r="H248" s="121"/>
    </row>
    <row r="249" spans="1:8" ht="12" hidden="1">
      <c r="A249" s="43"/>
      <c r="B249" s="119"/>
      <c r="C249" s="120"/>
      <c r="D249" s="121"/>
      <c r="E249" s="121"/>
      <c r="F249" s="121"/>
      <c r="G249" s="121"/>
      <c r="H249" s="121"/>
    </row>
    <row r="250" spans="1:8" ht="12" hidden="1">
      <c r="A250" s="43"/>
      <c r="B250" s="119"/>
      <c r="C250" s="120"/>
      <c r="D250" s="121"/>
      <c r="E250" s="121"/>
      <c r="F250" s="121"/>
      <c r="G250" s="121"/>
      <c r="H250" s="121"/>
    </row>
    <row r="251" spans="1:8" ht="12" hidden="1">
      <c r="A251" s="43"/>
      <c r="B251" s="119"/>
      <c r="C251" s="120"/>
      <c r="D251" s="121"/>
      <c r="E251" s="121"/>
      <c r="F251" s="121"/>
      <c r="G251" s="121"/>
      <c r="H251" s="121"/>
    </row>
    <row r="252" spans="1:8" ht="12" hidden="1">
      <c r="A252" s="43"/>
      <c r="B252" s="119"/>
      <c r="C252" s="120"/>
      <c r="D252" s="121"/>
      <c r="E252" s="121"/>
      <c r="F252" s="121"/>
      <c r="G252" s="121"/>
      <c r="H252" s="121"/>
    </row>
    <row r="253" spans="1:8" ht="12" hidden="1">
      <c r="A253" s="43"/>
      <c r="B253" s="119"/>
      <c r="C253" s="120"/>
      <c r="D253" s="121"/>
      <c r="E253" s="121"/>
      <c r="F253" s="121"/>
      <c r="G253" s="121"/>
      <c r="H253" s="121"/>
    </row>
    <row r="254" spans="1:8" ht="12" hidden="1">
      <c r="A254" s="43"/>
      <c r="B254" s="119"/>
      <c r="C254" s="120"/>
      <c r="D254" s="121"/>
      <c r="E254" s="121"/>
      <c r="F254" s="121"/>
      <c r="G254" s="121"/>
      <c r="H254" s="121"/>
    </row>
    <row r="255" spans="1:8" ht="12" hidden="1">
      <c r="A255" s="43"/>
      <c r="B255" s="119"/>
      <c r="C255" s="120"/>
      <c r="D255" s="121"/>
      <c r="E255" s="121"/>
      <c r="F255" s="121"/>
      <c r="G255" s="121"/>
      <c r="H255" s="121"/>
    </row>
    <row r="256" spans="1:8" ht="12" hidden="1">
      <c r="A256" s="43"/>
      <c r="B256" s="119"/>
      <c r="C256" s="120"/>
      <c r="D256" s="121"/>
      <c r="E256" s="121"/>
      <c r="F256" s="121"/>
      <c r="G256" s="121"/>
      <c r="H256" s="121"/>
    </row>
    <row r="257" spans="1:8" ht="12" hidden="1">
      <c r="A257" s="43"/>
      <c r="B257" s="119"/>
      <c r="C257" s="120"/>
      <c r="D257" s="121"/>
      <c r="E257" s="121"/>
      <c r="F257" s="121"/>
      <c r="G257" s="121"/>
      <c r="H257" s="121"/>
    </row>
    <row r="258" spans="1:8" ht="12" hidden="1">
      <c r="A258" s="43"/>
      <c r="B258" s="119"/>
      <c r="C258" s="120"/>
      <c r="D258" s="121"/>
      <c r="E258" s="121"/>
      <c r="F258" s="121"/>
      <c r="G258" s="121"/>
      <c r="H258" s="121"/>
    </row>
    <row r="259" spans="1:8" ht="12" hidden="1">
      <c r="A259" s="43"/>
      <c r="B259" s="119"/>
      <c r="C259" s="120"/>
      <c r="D259" s="121"/>
      <c r="E259" s="121"/>
      <c r="F259" s="121"/>
      <c r="G259" s="121"/>
      <c r="H259" s="121"/>
    </row>
    <row r="260" spans="1:8" ht="12" hidden="1">
      <c r="A260" s="43"/>
      <c r="B260" s="119"/>
      <c r="C260" s="120"/>
      <c r="D260" s="121"/>
      <c r="E260" s="121"/>
      <c r="F260" s="121"/>
      <c r="G260" s="121"/>
      <c r="H260" s="121"/>
    </row>
    <row r="261" spans="1:8" ht="12" hidden="1">
      <c r="A261" s="43"/>
      <c r="B261" s="119"/>
      <c r="C261" s="120"/>
      <c r="D261" s="121"/>
      <c r="E261" s="121"/>
      <c r="F261" s="121"/>
      <c r="G261" s="121"/>
      <c r="H261" s="121"/>
    </row>
    <row r="262" spans="1:8" ht="12" hidden="1">
      <c r="A262" s="43"/>
      <c r="B262" s="119"/>
      <c r="C262" s="120"/>
      <c r="D262" s="121"/>
      <c r="E262" s="121"/>
      <c r="F262" s="121"/>
      <c r="G262" s="121"/>
      <c r="H262" s="121"/>
    </row>
    <row r="263" spans="1:8" ht="12" hidden="1">
      <c r="A263" s="43"/>
      <c r="B263" s="119"/>
      <c r="C263" s="120"/>
      <c r="D263" s="121"/>
      <c r="E263" s="121"/>
      <c r="F263" s="121"/>
      <c r="G263" s="121"/>
      <c r="H263" s="121"/>
    </row>
    <row r="264" spans="1:8" ht="12" hidden="1">
      <c r="A264" s="43"/>
      <c r="B264" s="119"/>
      <c r="C264" s="120"/>
      <c r="D264" s="121"/>
      <c r="E264" s="121"/>
      <c r="F264" s="121"/>
      <c r="G264" s="121"/>
      <c r="H264" s="121"/>
    </row>
    <row r="265" spans="1:8" ht="12" hidden="1">
      <c r="A265" s="43"/>
      <c r="B265" s="119"/>
      <c r="C265" s="120"/>
      <c r="D265" s="121"/>
      <c r="E265" s="121"/>
      <c r="F265" s="121"/>
      <c r="G265" s="121"/>
      <c r="H265" s="121"/>
    </row>
    <row r="266" spans="1:8" ht="12" hidden="1">
      <c r="A266" s="43"/>
      <c r="B266" s="119"/>
      <c r="C266" s="120"/>
      <c r="D266" s="121"/>
      <c r="E266" s="121"/>
      <c r="F266" s="121"/>
      <c r="G266" s="121"/>
      <c r="H266" s="121"/>
    </row>
    <row r="267" spans="1:8" ht="12" hidden="1">
      <c r="A267" s="43"/>
      <c r="B267" s="119"/>
      <c r="C267" s="120"/>
      <c r="D267" s="121"/>
      <c r="E267" s="121"/>
      <c r="F267" s="121"/>
      <c r="G267" s="121"/>
      <c r="H267" s="121"/>
    </row>
    <row r="268" spans="1:8" ht="12" hidden="1">
      <c r="A268" s="43"/>
      <c r="B268" s="119"/>
      <c r="C268" s="120"/>
      <c r="D268" s="121"/>
      <c r="E268" s="121"/>
      <c r="F268" s="121"/>
      <c r="G268" s="121"/>
      <c r="H268" s="121"/>
    </row>
    <row r="269" spans="1:8" ht="12" hidden="1">
      <c r="A269" s="43"/>
      <c r="B269" s="119"/>
      <c r="C269" s="120"/>
      <c r="D269" s="121"/>
      <c r="E269" s="121"/>
      <c r="F269" s="121"/>
      <c r="G269" s="121"/>
      <c r="H269" s="121"/>
    </row>
    <row r="270" spans="1:8" ht="12" hidden="1">
      <c r="A270" s="43"/>
      <c r="B270" s="119"/>
      <c r="C270" s="120"/>
      <c r="D270" s="121"/>
      <c r="E270" s="121"/>
      <c r="F270" s="121"/>
      <c r="G270" s="121"/>
      <c r="H270" s="121"/>
    </row>
    <row r="271" spans="1:8" ht="12" hidden="1">
      <c r="A271" s="43"/>
      <c r="B271" s="119"/>
      <c r="C271" s="120"/>
      <c r="D271" s="121"/>
      <c r="E271" s="121"/>
      <c r="F271" s="121"/>
      <c r="G271" s="121"/>
      <c r="H271" s="121"/>
    </row>
    <row r="272" spans="1:8" ht="12" hidden="1">
      <c r="A272" s="43"/>
      <c r="B272" s="119"/>
      <c r="C272" s="120"/>
      <c r="D272" s="121"/>
      <c r="E272" s="121"/>
      <c r="F272" s="121"/>
      <c r="G272" s="121"/>
      <c r="H272" s="121"/>
    </row>
    <row r="273" spans="1:8" ht="12" hidden="1">
      <c r="A273" s="43"/>
      <c r="B273" s="119"/>
      <c r="C273" s="120"/>
      <c r="D273" s="121"/>
      <c r="E273" s="121"/>
      <c r="F273" s="121"/>
      <c r="G273" s="121"/>
      <c r="H273" s="121"/>
    </row>
    <row r="274" spans="1:8" ht="12" hidden="1">
      <c r="A274" s="43"/>
      <c r="B274" s="119"/>
      <c r="C274" s="120"/>
      <c r="D274" s="121"/>
      <c r="E274" s="121"/>
      <c r="F274" s="121"/>
      <c r="G274" s="121"/>
      <c r="H274" s="121"/>
    </row>
    <row r="275" spans="1:8" ht="12" hidden="1">
      <c r="A275" s="43"/>
      <c r="B275" s="119"/>
      <c r="C275" s="120"/>
      <c r="D275" s="121"/>
      <c r="E275" s="121"/>
      <c r="F275" s="121"/>
      <c r="G275" s="121"/>
      <c r="H275" s="121"/>
    </row>
    <row r="276" spans="1:8" ht="12" hidden="1">
      <c r="A276" s="43"/>
      <c r="B276" s="119"/>
      <c r="C276" s="120"/>
      <c r="D276" s="121"/>
      <c r="E276" s="121"/>
      <c r="F276" s="121"/>
      <c r="G276" s="121"/>
      <c r="H276" s="121"/>
    </row>
    <row r="277" spans="1:8" ht="12" hidden="1">
      <c r="A277" s="43"/>
      <c r="B277" s="119"/>
      <c r="C277" s="120"/>
      <c r="D277" s="121"/>
      <c r="E277" s="121"/>
      <c r="F277" s="121"/>
      <c r="G277" s="121"/>
      <c r="H277" s="121"/>
    </row>
    <row r="278" spans="1:8" ht="12" hidden="1">
      <c r="A278" s="43"/>
      <c r="B278" s="119"/>
      <c r="C278" s="120"/>
      <c r="D278" s="121"/>
      <c r="E278" s="121"/>
      <c r="F278" s="121"/>
      <c r="G278" s="121"/>
      <c r="H278" s="121"/>
    </row>
    <row r="279" spans="1:8" ht="12" hidden="1">
      <c r="A279" s="43"/>
      <c r="B279" s="119"/>
      <c r="C279" s="120"/>
      <c r="D279" s="121"/>
      <c r="E279" s="121"/>
      <c r="F279" s="121"/>
      <c r="G279" s="121"/>
      <c r="H279" s="121"/>
    </row>
    <row r="280" spans="1:8" ht="12" hidden="1">
      <c r="A280" s="43"/>
      <c r="B280" s="119"/>
      <c r="C280" s="120"/>
      <c r="D280" s="121"/>
      <c r="E280" s="121"/>
      <c r="F280" s="121"/>
      <c r="G280" s="121"/>
      <c r="H280" s="121"/>
    </row>
    <row r="281" spans="1:8" ht="12" hidden="1">
      <c r="A281" s="43"/>
      <c r="B281" s="119"/>
      <c r="C281" s="120"/>
      <c r="D281" s="121"/>
      <c r="E281" s="121"/>
      <c r="F281" s="121"/>
      <c r="G281" s="121"/>
      <c r="H281" s="121"/>
    </row>
    <row r="282" spans="1:8" ht="12" hidden="1">
      <c r="A282" s="43"/>
      <c r="B282" s="119"/>
      <c r="C282" s="120"/>
      <c r="D282" s="121"/>
      <c r="E282" s="121"/>
      <c r="F282" s="121"/>
      <c r="G282" s="121"/>
      <c r="H282" s="121"/>
    </row>
    <row r="283" spans="1:8" ht="12" hidden="1">
      <c r="A283" s="43"/>
      <c r="B283" s="119"/>
      <c r="C283" s="120"/>
      <c r="D283" s="121"/>
      <c r="E283" s="121"/>
      <c r="F283" s="121"/>
      <c r="G283" s="121"/>
      <c r="H283" s="121"/>
    </row>
    <row r="284" spans="1:8" ht="12" hidden="1">
      <c r="A284" s="43"/>
      <c r="B284" s="119"/>
      <c r="C284" s="120"/>
      <c r="D284" s="121"/>
      <c r="E284" s="121"/>
      <c r="F284" s="121"/>
      <c r="G284" s="121"/>
      <c r="H284" s="121"/>
    </row>
    <row r="285" spans="1:8" ht="12" hidden="1">
      <c r="A285" s="43"/>
      <c r="B285" s="119"/>
      <c r="C285" s="120"/>
      <c r="D285" s="121"/>
      <c r="E285" s="121"/>
      <c r="F285" s="121"/>
      <c r="G285" s="121"/>
      <c r="H285" s="121"/>
    </row>
    <row r="286" spans="1:8" ht="12" hidden="1">
      <c r="A286" s="43"/>
      <c r="B286" s="119"/>
      <c r="C286" s="120"/>
      <c r="D286" s="121"/>
      <c r="E286" s="121"/>
      <c r="F286" s="121"/>
      <c r="G286" s="121"/>
      <c r="H286" s="121"/>
    </row>
    <row r="287" spans="1:8" ht="12" hidden="1">
      <c r="A287" s="43"/>
      <c r="B287" s="119"/>
      <c r="C287" s="120"/>
      <c r="D287" s="121"/>
      <c r="E287" s="121"/>
      <c r="F287" s="121"/>
      <c r="G287" s="121"/>
      <c r="H287" s="121"/>
    </row>
    <row r="288" spans="1:8" ht="12" hidden="1">
      <c r="A288" s="43"/>
      <c r="B288" s="119"/>
      <c r="C288" s="120"/>
      <c r="D288" s="121"/>
      <c r="E288" s="121"/>
      <c r="F288" s="121"/>
      <c r="G288" s="121"/>
      <c r="H288" s="121"/>
    </row>
    <row r="289" spans="1:8" ht="12" hidden="1">
      <c r="A289" s="43"/>
      <c r="B289" s="119"/>
      <c r="C289" s="120"/>
      <c r="D289" s="121"/>
      <c r="E289" s="121"/>
      <c r="F289" s="121"/>
      <c r="G289" s="121"/>
      <c r="H289" s="121"/>
    </row>
    <row r="290" spans="1:8" ht="12" hidden="1">
      <c r="A290" s="43"/>
      <c r="B290" s="119"/>
      <c r="C290" s="120"/>
      <c r="D290" s="121"/>
      <c r="E290" s="121"/>
      <c r="F290" s="121"/>
      <c r="G290" s="121"/>
      <c r="H290" s="121"/>
    </row>
    <row r="291" spans="1:8" ht="12" hidden="1">
      <c r="A291" s="43"/>
      <c r="B291" s="119"/>
      <c r="C291" s="120"/>
      <c r="D291" s="121"/>
      <c r="E291" s="121"/>
      <c r="F291" s="121"/>
      <c r="G291" s="121"/>
      <c r="H291" s="121"/>
    </row>
    <row r="292" spans="1:8" ht="12" hidden="1">
      <c r="A292" s="43"/>
      <c r="B292" s="119"/>
      <c r="C292" s="120"/>
      <c r="D292" s="121"/>
      <c r="E292" s="121"/>
      <c r="F292" s="121"/>
      <c r="G292" s="121"/>
      <c r="H292" s="121"/>
    </row>
    <row r="293" spans="1:8" ht="12" hidden="1">
      <c r="A293" s="43"/>
      <c r="B293" s="119"/>
      <c r="C293" s="120"/>
      <c r="D293" s="121"/>
      <c r="E293" s="121"/>
      <c r="F293" s="121"/>
      <c r="G293" s="121"/>
      <c r="H293" s="121"/>
    </row>
    <row r="294" spans="1:8" ht="12" hidden="1">
      <c r="A294" s="43"/>
      <c r="B294" s="119"/>
      <c r="C294" s="120"/>
      <c r="D294" s="121"/>
      <c r="E294" s="121"/>
      <c r="F294" s="121"/>
      <c r="G294" s="121"/>
      <c r="H294" s="121"/>
    </row>
    <row r="295" spans="1:8" ht="12" hidden="1">
      <c r="A295" s="43"/>
      <c r="B295" s="119"/>
      <c r="C295" s="120"/>
      <c r="D295" s="121"/>
      <c r="E295" s="121"/>
      <c r="F295" s="121"/>
      <c r="G295" s="121"/>
      <c r="H295" s="121"/>
    </row>
    <row r="296" spans="1:8" ht="12" hidden="1">
      <c r="A296" s="43"/>
      <c r="B296" s="119"/>
      <c r="C296" s="120"/>
      <c r="D296" s="121"/>
      <c r="E296" s="121"/>
      <c r="F296" s="121"/>
      <c r="G296" s="121"/>
      <c r="H296" s="121"/>
    </row>
    <row r="297" spans="1:8" ht="12" hidden="1">
      <c r="A297" s="43"/>
      <c r="B297" s="119"/>
      <c r="C297" s="120"/>
      <c r="D297" s="121"/>
      <c r="E297" s="121"/>
      <c r="F297" s="121"/>
      <c r="G297" s="121"/>
      <c r="H297" s="121"/>
    </row>
    <row r="298" spans="1:8" ht="12" hidden="1">
      <c r="A298" s="43"/>
      <c r="B298" s="119"/>
      <c r="C298" s="120"/>
      <c r="D298" s="121"/>
      <c r="E298" s="121"/>
      <c r="F298" s="121"/>
      <c r="G298" s="121"/>
      <c r="H298" s="121"/>
    </row>
    <row r="299" spans="1:8" ht="12" hidden="1">
      <c r="A299" s="43"/>
      <c r="B299" s="119"/>
      <c r="C299" s="120"/>
      <c r="D299" s="121"/>
      <c r="E299" s="121"/>
      <c r="F299" s="121"/>
      <c r="G299" s="121"/>
      <c r="H299" s="121"/>
    </row>
    <row r="300" spans="1:8" ht="12" hidden="1">
      <c r="A300" s="43"/>
      <c r="B300" s="119"/>
      <c r="C300" s="120"/>
      <c r="D300" s="121"/>
      <c r="E300" s="121"/>
      <c r="F300" s="121"/>
      <c r="G300" s="121"/>
      <c r="H300" s="121"/>
    </row>
    <row r="301" spans="1:8" ht="12" hidden="1">
      <c r="A301" s="43"/>
      <c r="B301" s="119"/>
      <c r="C301" s="120"/>
      <c r="D301" s="121"/>
      <c r="E301" s="121"/>
      <c r="F301" s="121"/>
      <c r="G301" s="121"/>
      <c r="H301" s="121"/>
    </row>
    <row r="302" spans="1:8" ht="12" hidden="1">
      <c r="A302" s="43"/>
      <c r="B302" s="119"/>
      <c r="C302" s="120"/>
      <c r="D302" s="121"/>
      <c r="E302" s="121"/>
      <c r="F302" s="121"/>
      <c r="G302" s="121"/>
      <c r="H302" s="121"/>
    </row>
    <row r="303" spans="1:8" ht="12" hidden="1">
      <c r="A303" s="43"/>
      <c r="B303" s="119"/>
      <c r="C303" s="120"/>
      <c r="D303" s="121"/>
      <c r="E303" s="121"/>
      <c r="F303" s="121"/>
      <c r="G303" s="121"/>
      <c r="H303" s="121"/>
    </row>
    <row r="304" spans="1:8" ht="12" hidden="1">
      <c r="A304" s="43"/>
      <c r="B304" s="119"/>
      <c r="C304" s="120"/>
      <c r="D304" s="121"/>
      <c r="E304" s="121"/>
      <c r="F304" s="121"/>
      <c r="G304" s="121"/>
      <c r="H304" s="121"/>
    </row>
    <row r="305" spans="1:8" ht="12" hidden="1">
      <c r="A305" s="43"/>
      <c r="B305" s="119"/>
      <c r="C305" s="120"/>
      <c r="D305" s="121"/>
      <c r="E305" s="121"/>
      <c r="F305" s="121"/>
      <c r="G305" s="121"/>
      <c r="H305" s="121"/>
    </row>
    <row r="306" spans="1:8" ht="12" hidden="1">
      <c r="A306" s="43"/>
      <c r="B306" s="119"/>
      <c r="C306" s="120"/>
      <c r="D306" s="121"/>
      <c r="E306" s="121"/>
      <c r="F306" s="121"/>
      <c r="G306" s="121"/>
      <c r="H306" s="121"/>
    </row>
    <row r="307" spans="1:8" ht="12" hidden="1">
      <c r="A307" s="43"/>
      <c r="B307" s="119"/>
      <c r="C307" s="120"/>
      <c r="D307" s="121"/>
      <c r="E307" s="121"/>
      <c r="F307" s="121"/>
      <c r="G307" s="121"/>
      <c r="H307" s="121"/>
    </row>
    <row r="308" spans="1:8" ht="12" hidden="1">
      <c r="A308" s="43"/>
      <c r="B308" s="119"/>
      <c r="C308" s="120"/>
      <c r="D308" s="121"/>
      <c r="E308" s="121"/>
      <c r="F308" s="121"/>
      <c r="G308" s="121"/>
      <c r="H308" s="121"/>
    </row>
    <row r="309" spans="1:8" ht="12" hidden="1">
      <c r="A309" s="43"/>
      <c r="B309" s="119"/>
      <c r="C309" s="120"/>
      <c r="D309" s="121"/>
      <c r="E309" s="121"/>
      <c r="F309" s="121"/>
      <c r="G309" s="121"/>
      <c r="H309" s="121"/>
    </row>
    <row r="310" spans="1:8" ht="12" hidden="1">
      <c r="A310" s="43"/>
      <c r="B310" s="119"/>
      <c r="C310" s="120"/>
      <c r="D310" s="121"/>
      <c r="E310" s="121"/>
      <c r="F310" s="121"/>
      <c r="G310" s="121"/>
      <c r="H310" s="121"/>
    </row>
    <row r="311" spans="1:8" ht="12" hidden="1">
      <c r="A311" s="43"/>
      <c r="B311" s="119"/>
      <c r="C311" s="120"/>
      <c r="D311" s="121"/>
      <c r="E311" s="121"/>
      <c r="F311" s="121"/>
      <c r="G311" s="121"/>
      <c r="H311" s="121"/>
    </row>
    <row r="312" spans="1:8" ht="12" hidden="1">
      <c r="A312" s="43"/>
      <c r="B312" s="119"/>
      <c r="C312" s="120"/>
      <c r="D312" s="121"/>
      <c r="E312" s="121"/>
      <c r="F312" s="121"/>
      <c r="G312" s="121"/>
      <c r="H312" s="121"/>
    </row>
    <row r="313" spans="1:8" ht="12" hidden="1">
      <c r="A313" s="43"/>
      <c r="B313" s="119"/>
      <c r="C313" s="120"/>
      <c r="D313" s="121"/>
      <c r="E313" s="121"/>
      <c r="F313" s="121"/>
      <c r="G313" s="121"/>
      <c r="H313" s="121"/>
    </row>
    <row r="314" spans="1:8" ht="12" hidden="1">
      <c r="A314" s="43"/>
      <c r="B314" s="119"/>
      <c r="C314" s="120"/>
      <c r="D314" s="121"/>
      <c r="E314" s="121"/>
      <c r="F314" s="121"/>
      <c r="G314" s="121"/>
      <c r="H314" s="121"/>
    </row>
    <row r="315" spans="1:8" ht="12" hidden="1">
      <c r="A315" s="43"/>
      <c r="B315" s="119"/>
      <c r="C315" s="120"/>
      <c r="D315" s="121"/>
      <c r="E315" s="121"/>
      <c r="F315" s="121"/>
      <c r="G315" s="121"/>
      <c r="H315" s="121"/>
    </row>
    <row r="316" spans="1:8" ht="12" hidden="1">
      <c r="A316" s="43"/>
      <c r="B316" s="119"/>
      <c r="C316" s="120"/>
      <c r="D316" s="121"/>
      <c r="E316" s="121"/>
      <c r="F316" s="121"/>
      <c r="G316" s="121"/>
      <c r="H316" s="121"/>
    </row>
    <row r="317" spans="1:8" ht="12" hidden="1">
      <c r="A317" s="43"/>
      <c r="B317" s="119"/>
      <c r="C317" s="120"/>
      <c r="D317" s="121"/>
      <c r="E317" s="121"/>
      <c r="F317" s="121"/>
      <c r="G317" s="121"/>
      <c r="H317" s="121"/>
    </row>
    <row r="318" spans="1:8" ht="12" hidden="1">
      <c r="A318" s="43"/>
      <c r="B318" s="119"/>
      <c r="C318" s="120"/>
      <c r="D318" s="121"/>
      <c r="E318" s="121"/>
      <c r="F318" s="121"/>
      <c r="G318" s="121"/>
      <c r="H318" s="121"/>
    </row>
    <row r="319" spans="1:8" ht="12" hidden="1">
      <c r="A319" s="43"/>
      <c r="B319" s="119"/>
      <c r="C319" s="120"/>
      <c r="D319" s="121"/>
      <c r="E319" s="121"/>
      <c r="F319" s="121"/>
      <c r="G319" s="121"/>
      <c r="H319" s="121"/>
    </row>
    <row r="320" spans="1:8" ht="12" hidden="1">
      <c r="A320" s="43"/>
      <c r="B320" s="119"/>
      <c r="C320" s="120"/>
      <c r="D320" s="121"/>
      <c r="E320" s="121"/>
      <c r="F320" s="121"/>
      <c r="G320" s="121"/>
      <c r="H320" s="121"/>
    </row>
    <row r="321" spans="1:8" ht="12" hidden="1">
      <c r="A321" s="43"/>
      <c r="B321" s="119"/>
      <c r="C321" s="120"/>
      <c r="D321" s="121"/>
      <c r="E321" s="121"/>
      <c r="F321" s="121"/>
      <c r="G321" s="121"/>
      <c r="H321" s="121"/>
    </row>
    <row r="322" spans="1:8" ht="12" hidden="1">
      <c r="A322" s="43"/>
      <c r="B322" s="119"/>
      <c r="C322" s="120"/>
      <c r="D322" s="121"/>
      <c r="E322" s="121"/>
      <c r="F322" s="121"/>
      <c r="G322" s="121"/>
      <c r="H322" s="121"/>
    </row>
    <row r="323" spans="1:8" ht="12" hidden="1">
      <c r="A323" s="43"/>
      <c r="B323" s="119"/>
      <c r="C323" s="120"/>
      <c r="D323" s="121"/>
      <c r="E323" s="121"/>
      <c r="F323" s="121"/>
      <c r="G323" s="121"/>
      <c r="H323" s="121"/>
    </row>
    <row r="324" spans="1:8" ht="12" hidden="1">
      <c r="A324" s="43"/>
      <c r="B324" s="119"/>
      <c r="C324" s="120"/>
      <c r="D324" s="121"/>
      <c r="E324" s="121"/>
      <c r="F324" s="121"/>
      <c r="G324" s="121"/>
      <c r="H324" s="121"/>
    </row>
    <row r="325" spans="1:8" ht="12" hidden="1">
      <c r="A325" s="43"/>
      <c r="B325" s="119"/>
      <c r="C325" s="120"/>
      <c r="D325" s="121"/>
      <c r="E325" s="121"/>
      <c r="F325" s="121"/>
      <c r="G325" s="121"/>
      <c r="H325" s="121"/>
    </row>
    <row r="326" spans="1:8" ht="12" hidden="1">
      <c r="A326" s="43"/>
      <c r="B326" s="119"/>
      <c r="C326" s="120"/>
      <c r="D326" s="121"/>
      <c r="E326" s="121"/>
      <c r="F326" s="121"/>
      <c r="G326" s="121"/>
      <c r="H326" s="121"/>
    </row>
    <row r="327" spans="1:8" ht="12" hidden="1">
      <c r="A327" s="43"/>
      <c r="B327" s="119"/>
      <c r="C327" s="120"/>
      <c r="D327" s="121"/>
      <c r="E327" s="121"/>
      <c r="F327" s="121"/>
      <c r="G327" s="121"/>
      <c r="H327" s="121"/>
    </row>
    <row r="328" spans="1:8" ht="12" hidden="1">
      <c r="A328" s="43"/>
      <c r="B328" s="119"/>
      <c r="C328" s="120"/>
      <c r="D328" s="121"/>
      <c r="E328" s="121"/>
      <c r="F328" s="121"/>
      <c r="G328" s="121"/>
      <c r="H328" s="121"/>
    </row>
    <row r="329" spans="1:8" ht="12" hidden="1">
      <c r="A329" s="43"/>
      <c r="B329" s="119"/>
      <c r="C329" s="120"/>
      <c r="D329" s="121"/>
      <c r="E329" s="121"/>
      <c r="F329" s="121"/>
      <c r="G329" s="121"/>
      <c r="H329" s="121"/>
    </row>
    <row r="330" spans="1:8" ht="12" hidden="1">
      <c r="A330" s="43"/>
      <c r="B330" s="119"/>
      <c r="C330" s="120"/>
      <c r="D330" s="121"/>
      <c r="E330" s="121"/>
      <c r="F330" s="121"/>
      <c r="G330" s="121"/>
      <c r="H330" s="121"/>
    </row>
    <row r="331" spans="1:8" ht="12" hidden="1">
      <c r="A331" s="43"/>
      <c r="B331" s="119"/>
      <c r="C331" s="120"/>
      <c r="D331" s="121"/>
      <c r="E331" s="121"/>
      <c r="F331" s="121"/>
      <c r="G331" s="121"/>
      <c r="H331" s="121"/>
    </row>
    <row r="332" spans="1:8" ht="12" hidden="1">
      <c r="A332" s="43"/>
      <c r="B332" s="119"/>
      <c r="C332" s="120"/>
      <c r="D332" s="121"/>
      <c r="E332" s="121"/>
      <c r="F332" s="121"/>
      <c r="G332" s="121"/>
      <c r="H332" s="121"/>
    </row>
    <row r="333" spans="1:8" ht="12" hidden="1">
      <c r="A333" s="43"/>
      <c r="B333" s="119"/>
      <c r="C333" s="120"/>
      <c r="D333" s="121"/>
      <c r="E333" s="121"/>
      <c r="F333" s="121"/>
      <c r="G333" s="121"/>
      <c r="H333" s="121"/>
    </row>
    <row r="334" spans="1:8" ht="12" hidden="1">
      <c r="A334" s="43"/>
      <c r="B334" s="119"/>
      <c r="C334" s="120"/>
      <c r="D334" s="121"/>
      <c r="E334" s="121"/>
      <c r="F334" s="121"/>
      <c r="G334" s="121"/>
      <c r="H334" s="121"/>
    </row>
    <row r="335" spans="1:8" ht="12" hidden="1">
      <c r="A335" s="43"/>
      <c r="B335" s="119"/>
      <c r="C335" s="120"/>
      <c r="D335" s="121"/>
      <c r="E335" s="121"/>
      <c r="F335" s="121"/>
      <c r="G335" s="121"/>
      <c r="H335" s="121"/>
    </row>
    <row r="336" spans="1:8" ht="12" hidden="1">
      <c r="A336" s="43"/>
      <c r="B336" s="119"/>
      <c r="C336" s="120"/>
      <c r="D336" s="121"/>
      <c r="E336" s="121"/>
      <c r="F336" s="121"/>
      <c r="G336" s="121"/>
      <c r="H336" s="121"/>
    </row>
    <row r="337" spans="1:8" ht="12" hidden="1">
      <c r="A337" s="43"/>
      <c r="B337" s="119"/>
      <c r="C337" s="120"/>
      <c r="D337" s="121"/>
      <c r="E337" s="121"/>
      <c r="F337" s="121"/>
      <c r="G337" s="121"/>
      <c r="H337" s="121"/>
    </row>
    <row r="338" spans="1:8" ht="12" hidden="1">
      <c r="A338" s="43"/>
      <c r="B338" s="119"/>
      <c r="C338" s="120"/>
      <c r="D338" s="121"/>
      <c r="E338" s="121"/>
      <c r="F338" s="121"/>
      <c r="G338" s="121"/>
      <c r="H338" s="121"/>
    </row>
    <row r="339" spans="1:8" ht="12" hidden="1">
      <c r="A339" s="43"/>
      <c r="B339" s="119"/>
      <c r="C339" s="120"/>
      <c r="D339" s="121"/>
      <c r="E339" s="121"/>
      <c r="F339" s="121"/>
      <c r="G339" s="121"/>
      <c r="H339" s="121"/>
    </row>
    <row r="340" spans="1:8" ht="12" hidden="1">
      <c r="A340" s="43"/>
      <c r="B340" s="119"/>
      <c r="C340" s="120"/>
      <c r="D340" s="121"/>
      <c r="E340" s="121"/>
      <c r="F340" s="121"/>
      <c r="G340" s="121"/>
      <c r="H340" s="121"/>
    </row>
    <row r="341" spans="1:8" ht="12" hidden="1">
      <c r="A341" s="43"/>
      <c r="B341" s="119"/>
      <c r="C341" s="120"/>
      <c r="D341" s="121"/>
      <c r="E341" s="121"/>
      <c r="F341" s="121"/>
      <c r="G341" s="121"/>
      <c r="H341" s="121"/>
    </row>
    <row r="342" spans="1:8" ht="12" hidden="1">
      <c r="A342" s="43"/>
      <c r="B342" s="119"/>
      <c r="C342" s="120"/>
      <c r="D342" s="121"/>
      <c r="E342" s="121"/>
      <c r="F342" s="121"/>
      <c r="G342" s="121"/>
      <c r="H342" s="121"/>
    </row>
    <row r="343" spans="1:8" ht="12" hidden="1">
      <c r="A343" s="43"/>
      <c r="B343" s="119"/>
      <c r="C343" s="120"/>
      <c r="D343" s="121"/>
      <c r="E343" s="121"/>
      <c r="F343" s="121"/>
      <c r="G343" s="121"/>
      <c r="H343" s="121"/>
    </row>
    <row r="344" spans="1:8" ht="12" hidden="1">
      <c r="A344" s="43"/>
      <c r="B344" s="119"/>
      <c r="C344" s="120"/>
      <c r="D344" s="121"/>
      <c r="E344" s="121"/>
      <c r="F344" s="121"/>
      <c r="G344" s="121"/>
      <c r="H344" s="121"/>
    </row>
    <row r="345" spans="1:8" ht="12" hidden="1">
      <c r="A345" s="43"/>
      <c r="B345" s="119"/>
      <c r="C345" s="120"/>
      <c r="D345" s="121"/>
      <c r="E345" s="121"/>
      <c r="F345" s="121"/>
      <c r="G345" s="121"/>
      <c r="H345" s="121"/>
    </row>
    <row r="346" spans="1:8" ht="12" hidden="1">
      <c r="A346" s="43"/>
      <c r="B346" s="119"/>
      <c r="C346" s="120"/>
      <c r="D346" s="121"/>
      <c r="E346" s="121"/>
      <c r="F346" s="121"/>
      <c r="G346" s="121"/>
      <c r="H346" s="121"/>
    </row>
    <row r="347" spans="1:8" ht="12" hidden="1">
      <c r="A347" s="43"/>
      <c r="B347" s="119"/>
      <c r="C347" s="120"/>
      <c r="D347" s="121"/>
      <c r="E347" s="121"/>
      <c r="F347" s="121"/>
      <c r="G347" s="121"/>
      <c r="H347" s="121"/>
    </row>
    <row r="348" spans="1:8" ht="12" hidden="1">
      <c r="A348" s="43"/>
      <c r="B348" s="119"/>
      <c r="C348" s="120"/>
      <c r="D348" s="121"/>
      <c r="E348" s="121"/>
      <c r="F348" s="121"/>
      <c r="G348" s="121"/>
      <c r="H348" s="121"/>
    </row>
    <row r="349" spans="1:8" ht="12" hidden="1">
      <c r="A349" s="43"/>
      <c r="B349" s="119"/>
      <c r="C349" s="120"/>
      <c r="D349" s="121"/>
      <c r="E349" s="121"/>
      <c r="F349" s="121"/>
      <c r="G349" s="121"/>
      <c r="H349" s="121"/>
    </row>
    <row r="350" spans="1:8" ht="12" hidden="1">
      <c r="A350" s="43"/>
      <c r="B350" s="119"/>
      <c r="C350" s="120"/>
      <c r="D350" s="121"/>
      <c r="E350" s="121"/>
      <c r="F350" s="121"/>
      <c r="G350" s="121"/>
      <c r="H350" s="121"/>
    </row>
    <row r="351" spans="1:8" ht="12" hidden="1">
      <c r="A351" s="43"/>
      <c r="B351" s="119"/>
      <c r="C351" s="120"/>
      <c r="D351" s="121"/>
      <c r="E351" s="121"/>
      <c r="F351" s="121"/>
      <c r="G351" s="121"/>
      <c r="H351" s="121"/>
    </row>
    <row r="352" spans="1:8" ht="12" hidden="1">
      <c r="A352" s="43"/>
      <c r="B352" s="119"/>
      <c r="C352" s="120"/>
      <c r="D352" s="121"/>
      <c r="E352" s="121"/>
      <c r="F352" s="121"/>
      <c r="G352" s="121"/>
      <c r="H352" s="121"/>
    </row>
    <row r="353" spans="1:8" ht="12" hidden="1">
      <c r="A353" s="43"/>
      <c r="B353" s="119"/>
      <c r="C353" s="120"/>
      <c r="D353" s="121"/>
      <c r="E353" s="121"/>
      <c r="F353" s="121"/>
      <c r="G353" s="121"/>
      <c r="H353" s="121"/>
    </row>
    <row r="354" spans="1:8" ht="12" hidden="1">
      <c r="A354" s="43"/>
      <c r="B354" s="119"/>
      <c r="C354" s="120"/>
      <c r="D354" s="121"/>
      <c r="E354" s="121"/>
      <c r="F354" s="121"/>
      <c r="G354" s="121"/>
      <c r="H354" s="121"/>
    </row>
    <row r="355" spans="1:8" ht="12" hidden="1">
      <c r="A355" s="43"/>
      <c r="B355" s="119"/>
      <c r="C355" s="120"/>
      <c r="D355" s="121"/>
      <c r="E355" s="121"/>
      <c r="F355" s="121"/>
      <c r="G355" s="121"/>
      <c r="H355" s="121"/>
    </row>
    <row r="356" spans="1:8" ht="12" hidden="1">
      <c r="A356" s="43"/>
      <c r="B356" s="119"/>
      <c r="C356" s="120"/>
      <c r="D356" s="121"/>
      <c r="E356" s="121"/>
      <c r="F356" s="121"/>
      <c r="G356" s="121"/>
      <c r="H356" s="121"/>
    </row>
    <row r="357" spans="1:8" ht="12" hidden="1">
      <c r="A357" s="43"/>
      <c r="B357" s="119"/>
      <c r="C357" s="120"/>
      <c r="D357" s="121"/>
      <c r="E357" s="121"/>
      <c r="F357" s="121"/>
      <c r="G357" s="121"/>
      <c r="H357" s="121"/>
    </row>
    <row r="358" spans="1:8" ht="12" hidden="1">
      <c r="A358" s="43"/>
      <c r="B358" s="119"/>
      <c r="C358" s="120"/>
      <c r="D358" s="121"/>
      <c r="E358" s="121"/>
      <c r="F358" s="121"/>
      <c r="G358" s="121"/>
      <c r="H358" s="121"/>
    </row>
    <row r="359" spans="1:8" ht="12" hidden="1">
      <c r="A359" s="43"/>
      <c r="B359" s="119"/>
      <c r="C359" s="120"/>
      <c r="D359" s="121"/>
      <c r="E359" s="121"/>
      <c r="F359" s="121"/>
      <c r="G359" s="121"/>
      <c r="H359" s="121"/>
    </row>
    <row r="360" spans="1:8" ht="12" hidden="1">
      <c r="A360" s="43"/>
      <c r="B360" s="119"/>
      <c r="C360" s="120"/>
      <c r="D360" s="121"/>
      <c r="E360" s="121"/>
      <c r="F360" s="121"/>
      <c r="G360" s="121"/>
      <c r="H360" s="121"/>
    </row>
    <row r="361" spans="1:8" ht="12" hidden="1">
      <c r="A361" s="43"/>
      <c r="B361" s="119"/>
      <c r="C361" s="120"/>
      <c r="D361" s="121"/>
      <c r="E361" s="121"/>
      <c r="F361" s="121"/>
      <c r="G361" s="121"/>
      <c r="H361" s="121"/>
    </row>
    <row r="362" spans="1:8" ht="12" hidden="1">
      <c r="A362" s="43"/>
      <c r="B362" s="119"/>
      <c r="C362" s="120"/>
      <c r="D362" s="121"/>
      <c r="E362" s="121"/>
      <c r="F362" s="121"/>
      <c r="G362" s="121"/>
      <c r="H362" s="121"/>
    </row>
    <row r="363" spans="1:8" ht="12" hidden="1">
      <c r="A363" s="43"/>
      <c r="B363" s="119"/>
      <c r="C363" s="120"/>
      <c r="D363" s="121"/>
      <c r="E363" s="121"/>
      <c r="F363" s="121"/>
      <c r="G363" s="121"/>
      <c r="H363" s="121"/>
    </row>
    <row r="364" spans="1:8" ht="12" hidden="1">
      <c r="A364" s="43"/>
      <c r="B364" s="119"/>
      <c r="C364" s="120"/>
      <c r="D364" s="121"/>
      <c r="E364" s="121"/>
      <c r="F364" s="121"/>
      <c r="G364" s="121"/>
      <c r="H364" s="121"/>
    </row>
    <row r="365" spans="1:8" ht="12" hidden="1">
      <c r="A365" s="43"/>
      <c r="B365" s="119"/>
      <c r="C365" s="120"/>
      <c r="D365" s="121"/>
      <c r="E365" s="121"/>
      <c r="F365" s="121"/>
      <c r="G365" s="121"/>
      <c r="H365" s="121"/>
    </row>
    <row r="366" spans="1:8" ht="12" hidden="1">
      <c r="A366" s="43"/>
      <c r="B366" s="119"/>
      <c r="C366" s="120"/>
      <c r="D366" s="121"/>
      <c r="E366" s="121"/>
      <c r="F366" s="121"/>
      <c r="G366" s="121"/>
      <c r="H366" s="121"/>
    </row>
    <row r="367" spans="1:8" ht="12" hidden="1">
      <c r="A367" s="43"/>
      <c r="B367" s="119"/>
      <c r="C367" s="120"/>
      <c r="D367" s="121"/>
      <c r="E367" s="121"/>
      <c r="F367" s="121"/>
      <c r="G367" s="121"/>
      <c r="H367" s="121"/>
    </row>
    <row r="368" spans="1:8" ht="12" hidden="1">
      <c r="A368" s="43"/>
      <c r="B368" s="119"/>
      <c r="C368" s="120"/>
      <c r="D368" s="121"/>
      <c r="E368" s="121"/>
      <c r="F368" s="121"/>
      <c r="G368" s="121"/>
      <c r="H368" s="121"/>
    </row>
    <row r="369" spans="1:8" ht="12" hidden="1">
      <c r="A369" s="43"/>
      <c r="B369" s="119"/>
      <c r="C369" s="120"/>
      <c r="D369" s="121"/>
      <c r="E369" s="121"/>
      <c r="F369" s="121"/>
      <c r="G369" s="121"/>
      <c r="H369" s="121"/>
    </row>
    <row r="370" spans="1:8" ht="12" hidden="1">
      <c r="A370" s="43"/>
      <c r="B370" s="119"/>
      <c r="C370" s="120"/>
      <c r="D370" s="121"/>
      <c r="E370" s="121"/>
      <c r="F370" s="121"/>
      <c r="G370" s="121"/>
      <c r="H370" s="121"/>
    </row>
    <row r="371" spans="1:8" ht="12" hidden="1">
      <c r="A371" s="43"/>
      <c r="B371" s="119"/>
      <c r="C371" s="120"/>
      <c r="D371" s="121"/>
      <c r="E371" s="121"/>
      <c r="F371" s="121"/>
      <c r="G371" s="121"/>
      <c r="H371" s="121"/>
    </row>
    <row r="372" spans="1:8" ht="12" hidden="1">
      <c r="A372" s="43"/>
      <c r="B372" s="119"/>
      <c r="C372" s="120"/>
      <c r="D372" s="121"/>
      <c r="E372" s="121"/>
      <c r="F372" s="121"/>
      <c r="G372" s="121"/>
      <c r="H372" s="121"/>
    </row>
    <row r="373" spans="1:8" ht="12" hidden="1">
      <c r="A373" s="43"/>
      <c r="B373" s="119"/>
      <c r="C373" s="120"/>
      <c r="D373" s="121"/>
      <c r="E373" s="121"/>
      <c r="F373" s="121"/>
      <c r="G373" s="121"/>
      <c r="H373" s="121"/>
    </row>
    <row r="374" spans="1:8" ht="12" hidden="1">
      <c r="A374" s="43"/>
      <c r="B374" s="119"/>
      <c r="C374" s="120"/>
      <c r="D374" s="121"/>
      <c r="E374" s="121"/>
      <c r="F374" s="121"/>
      <c r="G374" s="121"/>
      <c r="H374" s="121"/>
    </row>
    <row r="375" spans="1:8" ht="12" hidden="1">
      <c r="A375" s="43"/>
      <c r="B375" s="119"/>
      <c r="C375" s="120"/>
      <c r="D375" s="121"/>
      <c r="E375" s="121"/>
      <c r="F375" s="121"/>
      <c r="G375" s="121"/>
      <c r="H375" s="121"/>
    </row>
    <row r="376" spans="1:8" ht="12" hidden="1">
      <c r="A376" s="43"/>
      <c r="B376" s="119"/>
      <c r="C376" s="120"/>
      <c r="D376" s="121"/>
      <c r="E376" s="121"/>
      <c r="F376" s="121"/>
      <c r="G376" s="121"/>
      <c r="H376" s="121"/>
    </row>
    <row r="377" spans="1:8" ht="12" hidden="1">
      <c r="A377" s="43"/>
      <c r="B377" s="119"/>
      <c r="C377" s="120"/>
      <c r="D377" s="121"/>
      <c r="E377" s="121"/>
      <c r="F377" s="121"/>
      <c r="G377" s="121"/>
      <c r="H377" s="121"/>
    </row>
    <row r="378" spans="1:8" ht="12" hidden="1">
      <c r="A378" s="43"/>
      <c r="B378" s="119"/>
      <c r="C378" s="120"/>
      <c r="D378" s="121"/>
      <c r="E378" s="121"/>
      <c r="F378" s="121"/>
      <c r="G378" s="121"/>
      <c r="H378" s="121"/>
    </row>
    <row r="379" spans="1:8" ht="12" hidden="1">
      <c r="A379" s="43"/>
      <c r="B379" s="119"/>
      <c r="C379" s="120"/>
      <c r="D379" s="121"/>
      <c r="E379" s="121"/>
      <c r="F379" s="121"/>
      <c r="G379" s="121"/>
      <c r="H379" s="121"/>
    </row>
    <row r="380" spans="1:8" ht="12" hidden="1">
      <c r="A380" s="43"/>
      <c r="B380" s="119"/>
      <c r="C380" s="120"/>
      <c r="D380" s="121"/>
      <c r="E380" s="121"/>
      <c r="F380" s="121"/>
      <c r="G380" s="121"/>
      <c r="H380" s="121"/>
    </row>
    <row r="381" spans="1:8" ht="12" hidden="1">
      <c r="A381" s="43"/>
      <c r="B381" s="119"/>
      <c r="C381" s="120"/>
      <c r="D381" s="121"/>
      <c r="E381" s="121"/>
      <c r="F381" s="121"/>
      <c r="G381" s="121"/>
      <c r="H381" s="121"/>
    </row>
    <row r="382" spans="1:8" ht="12" hidden="1">
      <c r="A382" s="43"/>
      <c r="B382" s="119"/>
      <c r="C382" s="120"/>
      <c r="D382" s="121"/>
      <c r="E382" s="121"/>
      <c r="F382" s="121"/>
      <c r="G382" s="121"/>
      <c r="H382" s="121"/>
    </row>
    <row r="383" spans="1:8" ht="12" hidden="1">
      <c r="A383" s="43"/>
      <c r="B383" s="119"/>
      <c r="C383" s="120"/>
      <c r="D383" s="121"/>
      <c r="E383" s="121"/>
      <c r="F383" s="121"/>
      <c r="G383" s="121"/>
      <c r="H383" s="121"/>
    </row>
    <row r="384" spans="1:8" ht="12" hidden="1">
      <c r="A384" s="43"/>
      <c r="B384" s="119"/>
      <c r="C384" s="120"/>
      <c r="D384" s="121"/>
      <c r="E384" s="121"/>
      <c r="F384" s="121"/>
      <c r="G384" s="121"/>
      <c r="H384" s="121"/>
    </row>
    <row r="385" spans="1:8" ht="12" hidden="1">
      <c r="A385" s="43"/>
      <c r="B385" s="119"/>
      <c r="C385" s="120"/>
      <c r="D385" s="121"/>
      <c r="E385" s="121"/>
      <c r="F385" s="121"/>
      <c r="G385" s="121"/>
      <c r="H385" s="121"/>
    </row>
    <row r="386" spans="1:8" ht="12" hidden="1">
      <c r="A386" s="43"/>
      <c r="B386" s="119"/>
      <c r="C386" s="120"/>
      <c r="D386" s="121"/>
      <c r="E386" s="121"/>
      <c r="F386" s="121"/>
      <c r="G386" s="121"/>
      <c r="H386" s="121"/>
    </row>
    <row r="387" spans="1:8" ht="12" hidden="1">
      <c r="A387" s="43"/>
      <c r="B387" s="119"/>
      <c r="C387" s="120"/>
      <c r="D387" s="121"/>
      <c r="E387" s="121"/>
      <c r="F387" s="121"/>
      <c r="G387" s="121"/>
      <c r="H387" s="121"/>
    </row>
    <row r="388" spans="1:8" ht="12" hidden="1">
      <c r="A388" s="43"/>
      <c r="B388" s="119"/>
      <c r="C388" s="120"/>
      <c r="D388" s="121"/>
      <c r="E388" s="121"/>
      <c r="F388" s="121"/>
      <c r="G388" s="121"/>
      <c r="H388" s="121"/>
    </row>
    <row r="389" spans="1:8" ht="12" hidden="1">
      <c r="A389" s="43"/>
      <c r="B389" s="119"/>
      <c r="C389" s="120"/>
      <c r="D389" s="121"/>
      <c r="E389" s="121"/>
      <c r="F389" s="121"/>
      <c r="G389" s="121"/>
      <c r="H389" s="121"/>
    </row>
    <row r="390" spans="1:8" ht="12" hidden="1">
      <c r="A390" s="43"/>
      <c r="B390" s="119"/>
      <c r="C390" s="120"/>
      <c r="D390" s="121"/>
      <c r="E390" s="121"/>
      <c r="F390" s="121"/>
      <c r="G390" s="121"/>
      <c r="H390" s="121"/>
    </row>
    <row r="391" spans="1:8" ht="12" hidden="1">
      <c r="A391" s="43"/>
      <c r="B391" s="119"/>
      <c r="C391" s="120"/>
      <c r="D391" s="121"/>
      <c r="E391" s="121"/>
      <c r="F391" s="121"/>
      <c r="G391" s="121"/>
      <c r="H391" s="121"/>
    </row>
    <row r="392" spans="1:8" ht="12" hidden="1">
      <c r="A392" s="43"/>
      <c r="B392" s="119"/>
      <c r="C392" s="120"/>
      <c r="D392" s="121"/>
      <c r="E392" s="121"/>
      <c r="F392" s="121"/>
      <c r="G392" s="121"/>
      <c r="H392" s="121"/>
    </row>
    <row r="393" spans="1:8" ht="12" hidden="1">
      <c r="A393" s="43"/>
      <c r="B393" s="119"/>
      <c r="C393" s="120"/>
      <c r="D393" s="121"/>
      <c r="E393" s="121"/>
      <c r="F393" s="121"/>
      <c r="G393" s="121"/>
      <c r="H393" s="121"/>
    </row>
    <row r="394" spans="1:8" ht="12" hidden="1">
      <c r="A394" s="43"/>
      <c r="B394" s="119"/>
      <c r="C394" s="120"/>
      <c r="D394" s="121"/>
      <c r="E394" s="121"/>
      <c r="F394" s="121"/>
      <c r="G394" s="121"/>
      <c r="H394" s="121"/>
    </row>
    <row r="395" spans="1:8" ht="12" hidden="1">
      <c r="A395" s="43"/>
      <c r="B395" s="119"/>
      <c r="C395" s="120"/>
      <c r="D395" s="121"/>
      <c r="E395" s="121"/>
      <c r="F395" s="121"/>
      <c r="G395" s="121"/>
      <c r="H395" s="121"/>
    </row>
    <row r="396" spans="1:8" ht="12" hidden="1">
      <c r="A396" s="43"/>
      <c r="B396" s="119"/>
      <c r="C396" s="120"/>
      <c r="D396" s="121"/>
      <c r="E396" s="121"/>
      <c r="F396" s="121"/>
      <c r="G396" s="121"/>
      <c r="H396" s="121"/>
    </row>
    <row r="397" spans="1:8" ht="12" hidden="1">
      <c r="A397" s="43"/>
      <c r="B397" s="119"/>
      <c r="C397" s="120"/>
      <c r="D397" s="121"/>
      <c r="E397" s="121"/>
      <c r="F397" s="121"/>
      <c r="G397" s="121"/>
      <c r="H397" s="121"/>
    </row>
    <row r="398" spans="1:8" ht="12" hidden="1">
      <c r="A398" s="43"/>
      <c r="B398" s="119"/>
      <c r="C398" s="120"/>
      <c r="D398" s="121"/>
      <c r="E398" s="121"/>
      <c r="F398" s="121"/>
      <c r="G398" s="121"/>
      <c r="H398" s="121"/>
    </row>
    <row r="399" spans="1:8" ht="12" hidden="1">
      <c r="A399" s="43"/>
      <c r="B399" s="119"/>
      <c r="C399" s="120"/>
      <c r="D399" s="121"/>
      <c r="E399" s="121"/>
      <c r="F399" s="121"/>
      <c r="G399" s="121"/>
      <c r="H399" s="121"/>
    </row>
    <row r="400" spans="1:8" ht="12" hidden="1">
      <c r="A400" s="43"/>
      <c r="B400" s="119"/>
      <c r="C400" s="120"/>
      <c r="D400" s="121"/>
      <c r="E400" s="121"/>
      <c r="F400" s="121"/>
      <c r="G400" s="121"/>
      <c r="H400" s="121"/>
    </row>
    <row r="401" spans="1:8" ht="12" hidden="1">
      <c r="A401" s="43"/>
      <c r="B401" s="119"/>
      <c r="C401" s="120"/>
      <c r="D401" s="121"/>
      <c r="E401" s="121"/>
      <c r="F401" s="121"/>
      <c r="G401" s="121"/>
      <c r="H401" s="121"/>
    </row>
    <row r="402" spans="1:8" ht="12" hidden="1">
      <c r="A402" s="43"/>
      <c r="B402" s="119"/>
      <c r="C402" s="120"/>
      <c r="D402" s="121"/>
      <c r="E402" s="121"/>
      <c r="F402" s="121"/>
      <c r="G402" s="121"/>
      <c r="H402" s="121"/>
    </row>
    <row r="403" spans="1:8" ht="12" hidden="1">
      <c r="A403" s="43"/>
      <c r="B403" s="119"/>
      <c r="C403" s="120"/>
      <c r="D403" s="121"/>
      <c r="E403" s="121"/>
      <c r="F403" s="121"/>
      <c r="G403" s="121"/>
      <c r="H403" s="121"/>
    </row>
    <row r="404" spans="1:8" ht="12" hidden="1">
      <c r="A404" s="43"/>
      <c r="B404" s="119"/>
      <c r="C404" s="120"/>
      <c r="D404" s="121"/>
      <c r="E404" s="121"/>
      <c r="F404" s="121"/>
      <c r="G404" s="121"/>
      <c r="H404" s="121"/>
    </row>
    <row r="405" spans="1:8" ht="12" hidden="1">
      <c r="A405" s="43"/>
      <c r="B405" s="119"/>
      <c r="C405" s="120"/>
      <c r="D405" s="121"/>
      <c r="E405" s="121"/>
      <c r="F405" s="121"/>
      <c r="G405" s="121"/>
      <c r="H405" s="121"/>
    </row>
    <row r="406" spans="1:8" ht="12" hidden="1">
      <c r="A406" s="43"/>
      <c r="B406" s="119"/>
      <c r="C406" s="120"/>
      <c r="D406" s="121"/>
      <c r="E406" s="121"/>
      <c r="F406" s="121"/>
      <c r="G406" s="121"/>
      <c r="H406" s="121"/>
    </row>
    <row r="407" spans="1:8" ht="12" hidden="1">
      <c r="A407" s="43"/>
      <c r="B407" s="119"/>
      <c r="C407" s="120"/>
      <c r="D407" s="121"/>
      <c r="E407" s="121"/>
      <c r="F407" s="121"/>
      <c r="G407" s="121"/>
      <c r="H407" s="121"/>
    </row>
    <row r="408" spans="1:8" ht="12" hidden="1">
      <c r="A408" s="43"/>
      <c r="B408" s="119"/>
      <c r="C408" s="120"/>
      <c r="D408" s="121"/>
      <c r="E408" s="121"/>
      <c r="F408" s="121"/>
      <c r="G408" s="121"/>
      <c r="H408" s="121"/>
    </row>
    <row r="409" spans="1:8" ht="12" hidden="1">
      <c r="A409" s="43"/>
      <c r="B409" s="119"/>
      <c r="C409" s="120"/>
      <c r="D409" s="121"/>
      <c r="E409" s="121"/>
      <c r="F409" s="121"/>
      <c r="G409" s="121"/>
      <c r="H409" s="121"/>
    </row>
    <row r="410" spans="1:8" ht="12" hidden="1">
      <c r="A410" s="43"/>
      <c r="B410" s="119"/>
      <c r="C410" s="120"/>
      <c r="D410" s="121"/>
      <c r="E410" s="121"/>
      <c r="F410" s="121"/>
      <c r="G410" s="121"/>
      <c r="H410" s="121"/>
    </row>
    <row r="411" spans="1:8" ht="12" hidden="1">
      <c r="A411" s="43"/>
      <c r="B411" s="119"/>
      <c r="C411" s="120"/>
      <c r="D411" s="121"/>
      <c r="E411" s="121"/>
      <c r="F411" s="121"/>
      <c r="G411" s="121"/>
      <c r="H411" s="121"/>
    </row>
    <row r="412" spans="1:8" ht="12" hidden="1">
      <c r="A412" s="43"/>
      <c r="B412" s="119"/>
      <c r="C412" s="120"/>
      <c r="D412" s="121"/>
      <c r="E412" s="121"/>
      <c r="F412" s="121"/>
      <c r="G412" s="121"/>
      <c r="H412" s="121"/>
    </row>
    <row r="413" spans="1:8" ht="12" hidden="1">
      <c r="A413" s="43"/>
      <c r="B413" s="119"/>
      <c r="C413" s="120"/>
      <c r="D413" s="121"/>
      <c r="E413" s="121"/>
      <c r="F413" s="121"/>
      <c r="G413" s="121"/>
      <c r="H413" s="121"/>
    </row>
    <row r="414" spans="1:8" ht="12" hidden="1">
      <c r="A414" s="43"/>
      <c r="B414" s="119"/>
      <c r="C414" s="120"/>
      <c r="D414" s="121"/>
      <c r="E414" s="121"/>
      <c r="F414" s="121"/>
      <c r="G414" s="121"/>
      <c r="H414" s="121"/>
    </row>
    <row r="415" spans="1:8" ht="12" hidden="1">
      <c r="A415" s="43"/>
      <c r="B415" s="119"/>
      <c r="C415" s="120"/>
      <c r="D415" s="121"/>
      <c r="E415" s="121"/>
      <c r="F415" s="121"/>
      <c r="G415" s="121"/>
      <c r="H415" s="121"/>
    </row>
    <row r="416" spans="1:8" ht="12" hidden="1">
      <c r="A416" s="43"/>
      <c r="B416" s="119"/>
      <c r="C416" s="120"/>
      <c r="D416" s="121"/>
      <c r="E416" s="121"/>
      <c r="F416" s="121"/>
      <c r="G416" s="121"/>
      <c r="H416" s="121"/>
    </row>
    <row r="417" spans="1:8" ht="12" hidden="1">
      <c r="A417" s="43"/>
      <c r="B417" s="119"/>
      <c r="C417" s="120"/>
      <c r="D417" s="121"/>
      <c r="E417" s="121"/>
      <c r="F417" s="121"/>
      <c r="G417" s="121"/>
      <c r="H417" s="121"/>
    </row>
    <row r="418" spans="1:8" ht="12" hidden="1">
      <c r="A418" s="43"/>
      <c r="B418" s="119"/>
      <c r="C418" s="120"/>
      <c r="D418" s="121"/>
      <c r="E418" s="121"/>
      <c r="F418" s="121"/>
      <c r="G418" s="121"/>
      <c r="H418" s="121"/>
    </row>
    <row r="419" spans="1:8" ht="12" hidden="1">
      <c r="A419" s="43"/>
      <c r="B419" s="119"/>
      <c r="C419" s="120"/>
      <c r="D419" s="121"/>
      <c r="E419" s="121"/>
      <c r="F419" s="121"/>
      <c r="G419" s="121"/>
      <c r="H419" s="121"/>
    </row>
    <row r="420" spans="1:8" ht="12" hidden="1">
      <c r="A420" s="43"/>
      <c r="B420" s="119"/>
      <c r="C420" s="120"/>
      <c r="D420" s="121"/>
      <c r="E420" s="121"/>
      <c r="F420" s="121"/>
      <c r="G420" s="121"/>
      <c r="H420" s="121"/>
    </row>
    <row r="421" spans="1:8" ht="12" hidden="1">
      <c r="A421" s="43"/>
      <c r="B421" s="119"/>
      <c r="C421" s="120"/>
      <c r="D421" s="121"/>
      <c r="E421" s="121"/>
      <c r="F421" s="121"/>
      <c r="G421" s="121"/>
      <c r="H421" s="121"/>
    </row>
    <row r="422" spans="1:8" ht="12" hidden="1">
      <c r="A422" s="43"/>
      <c r="B422" s="119"/>
      <c r="C422" s="120"/>
      <c r="D422" s="121"/>
      <c r="E422" s="121"/>
      <c r="F422" s="121"/>
      <c r="G422" s="121"/>
      <c r="H422" s="121"/>
    </row>
    <row r="423" spans="1:8" ht="12" hidden="1">
      <c r="A423" s="43"/>
      <c r="B423" s="119"/>
      <c r="C423" s="120"/>
      <c r="D423" s="121"/>
      <c r="E423" s="121"/>
      <c r="F423" s="121"/>
      <c r="G423" s="121"/>
      <c r="H423" s="121"/>
    </row>
    <row r="424" spans="1:8" ht="12" hidden="1">
      <c r="A424" s="43"/>
      <c r="B424" s="119"/>
      <c r="C424" s="120"/>
      <c r="D424" s="121"/>
      <c r="E424" s="121"/>
      <c r="F424" s="121"/>
      <c r="G424" s="121"/>
      <c r="H424" s="121"/>
    </row>
    <row r="425" spans="1:8" ht="12" hidden="1">
      <c r="A425" s="43"/>
      <c r="B425" s="119"/>
      <c r="C425" s="120"/>
      <c r="D425" s="121"/>
      <c r="E425" s="121"/>
      <c r="F425" s="121"/>
      <c r="G425" s="121"/>
      <c r="H425" s="121"/>
    </row>
    <row r="426" spans="1:8" ht="12" hidden="1">
      <c r="A426" s="43"/>
      <c r="B426" s="119"/>
      <c r="C426" s="120"/>
      <c r="D426" s="121"/>
      <c r="E426" s="121"/>
      <c r="F426" s="121"/>
      <c r="G426" s="121"/>
      <c r="H426" s="121"/>
    </row>
    <row r="427" spans="1:8" ht="12" hidden="1">
      <c r="A427" s="43"/>
      <c r="B427" s="119"/>
      <c r="C427" s="120"/>
      <c r="D427" s="121"/>
      <c r="E427" s="121"/>
      <c r="F427" s="121"/>
      <c r="G427" s="121"/>
      <c r="H427" s="121"/>
    </row>
    <row r="428" spans="1:8" ht="12" hidden="1">
      <c r="A428" s="43"/>
      <c r="B428" s="119"/>
      <c r="C428" s="120"/>
      <c r="D428" s="121"/>
      <c r="E428" s="121"/>
      <c r="F428" s="121"/>
      <c r="G428" s="121"/>
      <c r="H428" s="121"/>
    </row>
    <row r="429" spans="1:8" ht="12" hidden="1">
      <c r="A429" s="43"/>
      <c r="B429" s="119"/>
      <c r="C429" s="120"/>
      <c r="D429" s="121"/>
      <c r="E429" s="121"/>
      <c r="F429" s="121"/>
      <c r="G429" s="121"/>
      <c r="H429" s="121"/>
    </row>
    <row r="430" spans="1:8" ht="12" hidden="1">
      <c r="A430" s="43"/>
      <c r="B430" s="119"/>
      <c r="C430" s="120"/>
      <c r="D430" s="121"/>
      <c r="E430" s="121"/>
      <c r="F430" s="121"/>
      <c r="G430" s="121"/>
      <c r="H430" s="121"/>
    </row>
    <row r="431" spans="1:8" ht="12" hidden="1">
      <c r="A431" s="43"/>
      <c r="B431" s="119"/>
      <c r="C431" s="120"/>
      <c r="D431" s="121"/>
      <c r="E431" s="121"/>
      <c r="F431" s="121"/>
      <c r="G431" s="121"/>
      <c r="H431" s="121"/>
    </row>
    <row r="432" spans="1:8" ht="12" hidden="1">
      <c r="A432" s="43"/>
      <c r="B432" s="119"/>
      <c r="C432" s="120"/>
      <c r="D432" s="121"/>
      <c r="E432" s="121"/>
      <c r="F432" s="121"/>
      <c r="G432" s="121"/>
      <c r="H432" s="121"/>
    </row>
    <row r="433" spans="1:8" ht="12" hidden="1">
      <c r="A433" s="43"/>
      <c r="B433" s="119"/>
      <c r="C433" s="120"/>
      <c r="D433" s="121"/>
      <c r="E433" s="121"/>
      <c r="F433" s="121"/>
      <c r="G433" s="121"/>
      <c r="H433" s="121"/>
    </row>
    <row r="434" spans="1:8" ht="12" hidden="1">
      <c r="A434" s="43"/>
      <c r="B434" s="119"/>
      <c r="C434" s="120"/>
      <c r="D434" s="121"/>
      <c r="E434" s="121"/>
      <c r="F434" s="121"/>
      <c r="G434" s="121"/>
      <c r="H434" s="121"/>
    </row>
    <row r="435" spans="1:8" ht="12" hidden="1">
      <c r="A435" s="43"/>
      <c r="B435" s="119"/>
      <c r="C435" s="120"/>
      <c r="D435" s="121"/>
      <c r="E435" s="121"/>
      <c r="F435" s="121"/>
      <c r="G435" s="121"/>
      <c r="H435" s="121"/>
    </row>
    <row r="436" spans="1:8" ht="12" hidden="1">
      <c r="A436" s="43"/>
      <c r="B436" s="119"/>
      <c r="C436" s="120"/>
      <c r="D436" s="121"/>
      <c r="E436" s="121"/>
      <c r="F436" s="121"/>
      <c r="G436" s="121"/>
      <c r="H436" s="121"/>
    </row>
    <row r="437" spans="1:8" ht="12" hidden="1">
      <c r="A437" s="43"/>
      <c r="B437" s="119"/>
      <c r="C437" s="120"/>
      <c r="D437" s="121"/>
      <c r="E437" s="121"/>
      <c r="F437" s="121"/>
      <c r="G437" s="121"/>
      <c r="H437" s="121"/>
    </row>
    <row r="438" spans="1:8" ht="12" hidden="1">
      <c r="A438" s="43"/>
      <c r="B438" s="119"/>
      <c r="C438" s="120"/>
      <c r="D438" s="121"/>
      <c r="E438" s="121"/>
      <c r="F438" s="121"/>
      <c r="G438" s="121"/>
      <c r="H438" s="121"/>
    </row>
    <row r="439" spans="1:8" ht="12" hidden="1">
      <c r="A439" s="43"/>
      <c r="B439" s="119"/>
      <c r="C439" s="120"/>
      <c r="D439" s="121"/>
      <c r="E439" s="121"/>
      <c r="F439" s="121"/>
      <c r="G439" s="121"/>
      <c r="H439" s="121"/>
    </row>
    <row r="440" spans="1:8" ht="12" hidden="1">
      <c r="A440" s="43"/>
      <c r="B440" s="119"/>
      <c r="C440" s="120"/>
      <c r="D440" s="121"/>
      <c r="E440" s="121"/>
      <c r="F440" s="121"/>
      <c r="G440" s="121"/>
      <c r="H440" s="121"/>
    </row>
    <row r="441" spans="1:8" ht="12" hidden="1">
      <c r="A441" s="43"/>
      <c r="B441" s="119"/>
      <c r="C441" s="120"/>
      <c r="D441" s="121"/>
      <c r="E441" s="121"/>
      <c r="F441" s="121"/>
      <c r="G441" s="121"/>
      <c r="H441" s="121"/>
    </row>
    <row r="442" spans="1:8" ht="12" hidden="1">
      <c r="A442" s="43"/>
      <c r="B442" s="119"/>
      <c r="C442" s="120"/>
      <c r="D442" s="121"/>
      <c r="E442" s="121"/>
      <c r="F442" s="121"/>
      <c r="G442" s="121"/>
      <c r="H442" s="121"/>
    </row>
    <row r="443" spans="1:8" ht="12" hidden="1">
      <c r="A443" s="43"/>
      <c r="B443" s="119"/>
      <c r="C443" s="120"/>
      <c r="D443" s="121"/>
      <c r="E443" s="121"/>
      <c r="F443" s="121"/>
      <c r="G443" s="121"/>
      <c r="H443" s="121"/>
    </row>
    <row r="444" spans="1:8" ht="12" hidden="1">
      <c r="A444" s="43"/>
      <c r="B444" s="119"/>
      <c r="C444" s="120"/>
      <c r="D444" s="121"/>
      <c r="E444" s="121"/>
      <c r="F444" s="121"/>
      <c r="G444" s="121"/>
      <c r="H444" s="121"/>
    </row>
    <row r="445" spans="1:8" ht="12" hidden="1">
      <c r="A445" s="43"/>
      <c r="B445" s="119"/>
      <c r="C445" s="120"/>
      <c r="D445" s="121"/>
      <c r="E445" s="121"/>
      <c r="F445" s="121"/>
      <c r="G445" s="121"/>
      <c r="H445" s="121"/>
    </row>
    <row r="446" spans="1:8" ht="12" hidden="1">
      <c r="A446" s="43"/>
      <c r="B446" s="119"/>
      <c r="C446" s="120"/>
      <c r="D446" s="121"/>
      <c r="E446" s="121"/>
      <c r="F446" s="121"/>
      <c r="G446" s="121"/>
      <c r="H446" s="121"/>
    </row>
    <row r="447" spans="1:8" ht="12" hidden="1">
      <c r="A447" s="43"/>
      <c r="B447" s="119"/>
      <c r="C447" s="120"/>
      <c r="D447" s="121"/>
      <c r="E447" s="121"/>
      <c r="F447" s="121"/>
      <c r="G447" s="121"/>
      <c r="H447" s="121"/>
    </row>
    <row r="448" spans="1:8" ht="12" hidden="1">
      <c r="A448" s="43"/>
      <c r="B448" s="119"/>
      <c r="C448" s="120"/>
      <c r="D448" s="121"/>
      <c r="E448" s="121"/>
      <c r="F448" s="121"/>
      <c r="G448" s="121"/>
      <c r="H448" s="121"/>
    </row>
    <row r="449" spans="1:8" ht="12" hidden="1">
      <c r="A449" s="43"/>
      <c r="B449" s="119"/>
      <c r="C449" s="120"/>
      <c r="D449" s="121"/>
      <c r="E449" s="121"/>
      <c r="F449" s="121"/>
      <c r="G449" s="121"/>
      <c r="H449" s="121"/>
    </row>
    <row r="450" spans="1:8" ht="12" hidden="1">
      <c r="A450" s="43"/>
      <c r="B450" s="119"/>
      <c r="C450" s="120"/>
      <c r="D450" s="121"/>
      <c r="E450" s="121"/>
      <c r="F450" s="121"/>
      <c r="G450" s="121"/>
      <c r="H450" s="121"/>
    </row>
    <row r="451" spans="1:8" ht="12" hidden="1">
      <c r="A451" s="43"/>
      <c r="B451" s="119"/>
      <c r="C451" s="120"/>
      <c r="D451" s="121"/>
      <c r="E451" s="121"/>
      <c r="F451" s="121"/>
      <c r="G451" s="121"/>
      <c r="H451" s="121"/>
    </row>
    <row r="452" spans="1:8" ht="12" hidden="1">
      <c r="A452" s="43"/>
      <c r="B452" s="119"/>
      <c r="C452" s="120"/>
      <c r="D452" s="121"/>
      <c r="E452" s="121"/>
      <c r="F452" s="121"/>
      <c r="G452" s="121"/>
      <c r="H452" s="121"/>
    </row>
    <row r="453" spans="1:8" ht="12" hidden="1">
      <c r="A453" s="43"/>
      <c r="B453" s="119"/>
      <c r="C453" s="120"/>
      <c r="D453" s="121"/>
      <c r="E453" s="121"/>
      <c r="F453" s="121"/>
      <c r="G453" s="121"/>
      <c r="H453" s="121"/>
    </row>
    <row r="454" spans="1:8" ht="12" hidden="1">
      <c r="A454" s="43"/>
      <c r="B454" s="119"/>
      <c r="C454" s="120"/>
      <c r="D454" s="121"/>
      <c r="E454" s="121"/>
      <c r="F454" s="121"/>
      <c r="G454" s="121"/>
      <c r="H454" s="121"/>
    </row>
    <row r="455" spans="1:8" ht="12" hidden="1">
      <c r="A455" s="43"/>
      <c r="B455" s="119"/>
      <c r="C455" s="120"/>
      <c r="D455" s="121"/>
      <c r="E455" s="121"/>
      <c r="F455" s="121"/>
      <c r="G455" s="121"/>
      <c r="H455" s="121"/>
    </row>
    <row r="456" spans="1:8" ht="12" hidden="1">
      <c r="A456" s="43"/>
      <c r="B456" s="119"/>
      <c r="C456" s="120"/>
      <c r="D456" s="121"/>
      <c r="E456" s="121"/>
      <c r="F456" s="121"/>
      <c r="G456" s="121"/>
      <c r="H456" s="121"/>
    </row>
    <row r="457" spans="1:8" ht="12" hidden="1">
      <c r="A457" s="43"/>
      <c r="B457" s="119"/>
      <c r="C457" s="120"/>
      <c r="D457" s="121"/>
      <c r="E457" s="121"/>
      <c r="F457" s="121"/>
      <c r="G457" s="121"/>
      <c r="H457" s="121"/>
    </row>
    <row r="458" spans="1:8" ht="12" hidden="1">
      <c r="A458" s="43"/>
      <c r="B458" s="119"/>
      <c r="C458" s="120"/>
      <c r="D458" s="121"/>
      <c r="E458" s="121"/>
      <c r="F458" s="121"/>
      <c r="G458" s="121"/>
      <c r="H458" s="121"/>
    </row>
    <row r="459" spans="1:8" ht="12" hidden="1">
      <c r="A459" s="43"/>
      <c r="B459" s="119"/>
      <c r="C459" s="120"/>
      <c r="D459" s="121"/>
      <c r="E459" s="121"/>
      <c r="F459" s="121"/>
      <c r="G459" s="121"/>
      <c r="H459" s="121"/>
    </row>
    <row r="460" spans="1:8" ht="12" hidden="1">
      <c r="A460" s="43"/>
      <c r="B460" s="119"/>
      <c r="C460" s="120"/>
      <c r="D460" s="121"/>
      <c r="E460" s="121"/>
      <c r="F460" s="121"/>
      <c r="G460" s="121"/>
      <c r="H460" s="121"/>
    </row>
    <row r="461" spans="1:8" ht="12" hidden="1">
      <c r="A461" s="43"/>
      <c r="B461" s="119"/>
      <c r="C461" s="120"/>
      <c r="D461" s="121"/>
      <c r="E461" s="121"/>
      <c r="F461" s="121"/>
      <c r="G461" s="121"/>
      <c r="H461" s="121"/>
    </row>
    <row r="462" spans="1:8" ht="12" hidden="1">
      <c r="A462" s="43"/>
      <c r="B462" s="119"/>
      <c r="C462" s="120"/>
      <c r="D462" s="121"/>
      <c r="E462" s="121"/>
      <c r="F462" s="121"/>
      <c r="G462" s="121"/>
      <c r="H462" s="121"/>
    </row>
    <row r="463" spans="1:8" ht="12" hidden="1">
      <c r="A463" s="43"/>
      <c r="B463" s="119"/>
      <c r="C463" s="120"/>
      <c r="D463" s="121"/>
      <c r="E463" s="121"/>
      <c r="F463" s="121"/>
      <c r="G463" s="121"/>
      <c r="H463" s="121"/>
    </row>
    <row r="464" spans="1:8" ht="12" hidden="1">
      <c r="A464" s="43"/>
      <c r="B464" s="119"/>
      <c r="C464" s="120"/>
      <c r="D464" s="121"/>
      <c r="E464" s="121"/>
      <c r="F464" s="121"/>
      <c r="G464" s="121"/>
      <c r="H464" s="121"/>
    </row>
    <row r="465" spans="1:8" ht="12" hidden="1">
      <c r="A465" s="43"/>
      <c r="B465" s="119"/>
      <c r="C465" s="120"/>
      <c r="D465" s="121"/>
      <c r="E465" s="121"/>
      <c r="F465" s="121"/>
      <c r="G465" s="121"/>
      <c r="H465" s="121"/>
    </row>
    <row r="466" spans="1:8" ht="12" hidden="1">
      <c r="A466" s="43"/>
      <c r="B466" s="119"/>
      <c r="C466" s="120"/>
      <c r="D466" s="121"/>
      <c r="E466" s="121"/>
      <c r="F466" s="121"/>
      <c r="G466" s="121"/>
      <c r="H466" s="121"/>
    </row>
    <row r="467" spans="1:8" ht="12" hidden="1">
      <c r="A467" s="43"/>
      <c r="B467" s="119"/>
      <c r="C467" s="120"/>
      <c r="D467" s="121"/>
      <c r="E467" s="121"/>
      <c r="F467" s="121"/>
      <c r="G467" s="121"/>
      <c r="H467" s="121"/>
    </row>
    <row r="468" spans="1:8" ht="12" hidden="1">
      <c r="A468" s="43"/>
      <c r="B468" s="119"/>
      <c r="C468" s="120"/>
      <c r="D468" s="121"/>
      <c r="E468" s="121"/>
      <c r="F468" s="121"/>
      <c r="G468" s="121"/>
      <c r="H468" s="121"/>
    </row>
    <row r="469" spans="1:8" ht="12" hidden="1">
      <c r="A469" s="43"/>
      <c r="B469" s="119"/>
      <c r="C469" s="120"/>
      <c r="D469" s="121"/>
      <c r="E469" s="121"/>
      <c r="F469" s="121"/>
      <c r="G469" s="121"/>
      <c r="H469" s="121"/>
    </row>
    <row r="470" spans="1:8" ht="12" hidden="1">
      <c r="A470" s="43"/>
      <c r="B470" s="119"/>
      <c r="C470" s="120"/>
      <c r="D470" s="121"/>
      <c r="E470" s="121"/>
      <c r="F470" s="121"/>
      <c r="G470" s="121"/>
      <c r="H470" s="121"/>
    </row>
    <row r="471" spans="1:8" ht="12" hidden="1">
      <c r="A471" s="43"/>
      <c r="B471" s="119"/>
      <c r="C471" s="120"/>
      <c r="D471" s="121"/>
      <c r="E471" s="121"/>
      <c r="F471" s="121"/>
      <c r="G471" s="121"/>
      <c r="H471" s="121"/>
    </row>
    <row r="472" spans="1:8" ht="12" hidden="1">
      <c r="A472" s="43"/>
      <c r="B472" s="119"/>
      <c r="C472" s="120"/>
      <c r="D472" s="121"/>
      <c r="E472" s="121"/>
      <c r="F472" s="121"/>
      <c r="G472" s="121"/>
      <c r="H472" s="121"/>
    </row>
    <row r="473" spans="1:8" ht="12" hidden="1">
      <c r="A473" s="43"/>
      <c r="B473" s="119"/>
      <c r="C473" s="120"/>
      <c r="D473" s="121"/>
      <c r="E473" s="121"/>
      <c r="F473" s="121"/>
      <c r="G473" s="121"/>
      <c r="H473" s="121"/>
    </row>
    <row r="474" spans="1:8" ht="12" hidden="1">
      <c r="A474" s="43"/>
      <c r="B474" s="119"/>
      <c r="C474" s="120"/>
      <c r="D474" s="121"/>
      <c r="E474" s="121"/>
      <c r="F474" s="121"/>
      <c r="G474" s="121"/>
      <c r="H474" s="121"/>
    </row>
    <row r="475" spans="1:8" ht="12" hidden="1">
      <c r="A475" s="43"/>
      <c r="B475" s="119"/>
      <c r="C475" s="120"/>
      <c r="D475" s="121"/>
      <c r="E475" s="121"/>
      <c r="F475" s="121"/>
      <c r="G475" s="121"/>
      <c r="H475" s="121"/>
    </row>
    <row r="476" spans="1:8" ht="12" hidden="1">
      <c r="A476" s="43"/>
      <c r="B476" s="119"/>
      <c r="C476" s="120"/>
      <c r="D476" s="121"/>
      <c r="E476" s="121"/>
      <c r="F476" s="121"/>
      <c r="G476" s="121"/>
      <c r="H476" s="121"/>
    </row>
    <row r="477" spans="1:8" ht="12" hidden="1">
      <c r="A477" s="43"/>
      <c r="B477" s="119"/>
      <c r="C477" s="120"/>
      <c r="D477" s="121"/>
      <c r="E477" s="121"/>
      <c r="F477" s="121"/>
      <c r="G477" s="121"/>
      <c r="H477" s="121"/>
    </row>
    <row r="478" spans="1:8" ht="12" hidden="1">
      <c r="A478" s="43"/>
      <c r="B478" s="119"/>
      <c r="C478" s="120"/>
      <c r="D478" s="121"/>
      <c r="E478" s="121"/>
      <c r="F478" s="121"/>
      <c r="G478" s="121"/>
      <c r="H478" s="121"/>
    </row>
    <row r="479" spans="1:8" ht="12" hidden="1">
      <c r="A479" s="43"/>
      <c r="B479" s="119"/>
      <c r="C479" s="120"/>
      <c r="D479" s="121"/>
      <c r="E479" s="121"/>
      <c r="F479" s="121"/>
      <c r="G479" s="121"/>
      <c r="H479" s="121"/>
    </row>
    <row r="480" spans="1:8" ht="12" hidden="1">
      <c r="A480" s="43"/>
      <c r="B480" s="119"/>
      <c r="C480" s="120"/>
      <c r="D480" s="121"/>
      <c r="E480" s="121"/>
      <c r="F480" s="121"/>
      <c r="G480" s="121"/>
      <c r="H480" s="121"/>
    </row>
    <row r="481" spans="1:8" ht="12" hidden="1">
      <c r="A481" s="43"/>
      <c r="B481" s="119"/>
      <c r="C481" s="120"/>
      <c r="D481" s="121"/>
      <c r="E481" s="121"/>
      <c r="F481" s="121"/>
      <c r="G481" s="121"/>
      <c r="H481" s="121"/>
    </row>
    <row r="482" spans="1:8" ht="12" hidden="1">
      <c r="A482" s="43"/>
      <c r="B482" s="119"/>
      <c r="C482" s="120"/>
      <c r="D482" s="121"/>
      <c r="E482" s="121"/>
      <c r="F482" s="121"/>
      <c r="G482" s="121"/>
      <c r="H482" s="121"/>
    </row>
    <row r="483" spans="1:8" ht="12" hidden="1">
      <c r="A483" s="43"/>
      <c r="B483" s="119"/>
      <c r="C483" s="120"/>
      <c r="D483" s="121"/>
      <c r="E483" s="121"/>
      <c r="F483" s="121"/>
      <c r="G483" s="121"/>
      <c r="H483" s="121"/>
    </row>
    <row r="484" spans="1:8" ht="12" hidden="1">
      <c r="A484" s="43"/>
      <c r="B484" s="119"/>
      <c r="C484" s="120"/>
      <c r="D484" s="121"/>
      <c r="E484" s="121"/>
      <c r="F484" s="121"/>
      <c r="G484" s="121"/>
      <c r="H484" s="121"/>
    </row>
    <row r="485" spans="1:8" ht="12" hidden="1">
      <c r="A485" s="43"/>
      <c r="B485" s="119"/>
      <c r="C485" s="120"/>
      <c r="D485" s="121"/>
      <c r="E485" s="121"/>
      <c r="F485" s="121"/>
      <c r="G485" s="121"/>
      <c r="H485" s="121"/>
    </row>
    <row r="486" spans="1:8" ht="12" hidden="1">
      <c r="A486" s="43"/>
      <c r="B486" s="119"/>
      <c r="C486" s="120"/>
      <c r="D486" s="121"/>
      <c r="E486" s="121"/>
      <c r="F486" s="121"/>
      <c r="G486" s="121"/>
      <c r="H486" s="121"/>
    </row>
    <row r="487" spans="1:8" ht="12" hidden="1">
      <c r="A487" s="43"/>
      <c r="B487" s="119"/>
      <c r="C487" s="120"/>
      <c r="D487" s="121"/>
      <c r="E487" s="121"/>
      <c r="F487" s="121"/>
      <c r="G487" s="121"/>
      <c r="H487" s="121"/>
    </row>
    <row r="488" spans="1:8" ht="12" hidden="1">
      <c r="A488" s="43"/>
      <c r="B488" s="119"/>
      <c r="C488" s="120"/>
      <c r="D488" s="121"/>
      <c r="E488" s="121"/>
      <c r="F488" s="121"/>
      <c r="G488" s="121"/>
      <c r="H488" s="121"/>
    </row>
    <row r="489" spans="1:8" ht="12" hidden="1">
      <c r="A489" s="43"/>
      <c r="B489" s="119"/>
      <c r="C489" s="120"/>
      <c r="D489" s="121"/>
      <c r="E489" s="121"/>
      <c r="F489" s="121"/>
      <c r="G489" s="121"/>
      <c r="H489" s="121"/>
    </row>
    <row r="490" spans="1:8" ht="12" hidden="1">
      <c r="A490" s="43"/>
      <c r="B490" s="119"/>
      <c r="C490" s="120"/>
      <c r="D490" s="121"/>
      <c r="E490" s="121"/>
      <c r="F490" s="121"/>
      <c r="G490" s="121"/>
      <c r="H490" s="121"/>
    </row>
    <row r="491" spans="1:8" ht="12" hidden="1">
      <c r="A491" s="43"/>
      <c r="B491" s="119"/>
      <c r="C491" s="120"/>
      <c r="D491" s="121"/>
      <c r="E491" s="121"/>
      <c r="F491" s="121"/>
      <c r="G491" s="121"/>
      <c r="H491" s="121"/>
    </row>
    <row r="492" spans="1:8" ht="12" hidden="1">
      <c r="A492" s="43"/>
      <c r="B492" s="119"/>
      <c r="C492" s="120"/>
      <c r="D492" s="121"/>
      <c r="E492" s="121"/>
      <c r="F492" s="121"/>
      <c r="G492" s="121"/>
      <c r="H492" s="121"/>
    </row>
    <row r="493" spans="1:8" ht="12" hidden="1">
      <c r="A493" s="43"/>
      <c r="B493" s="119"/>
      <c r="C493" s="120"/>
      <c r="D493" s="121"/>
      <c r="E493" s="121"/>
      <c r="F493" s="121"/>
      <c r="G493" s="121"/>
      <c r="H493" s="121"/>
    </row>
    <row r="494" spans="1:8" ht="12" hidden="1">
      <c r="A494" s="43"/>
      <c r="B494" s="119"/>
      <c r="C494" s="120"/>
      <c r="D494" s="121"/>
      <c r="E494" s="121"/>
      <c r="F494" s="121"/>
      <c r="G494" s="121"/>
      <c r="H494" s="121"/>
    </row>
    <row r="495" spans="1:8" ht="12" hidden="1">
      <c r="A495" s="43"/>
      <c r="B495" s="119"/>
      <c r="C495" s="120"/>
      <c r="D495" s="121"/>
      <c r="E495" s="121"/>
      <c r="F495" s="121"/>
      <c r="G495" s="121"/>
      <c r="H495" s="121"/>
    </row>
    <row r="496" spans="1:8" ht="12" hidden="1">
      <c r="A496" s="43"/>
      <c r="B496" s="119"/>
      <c r="C496" s="120"/>
      <c r="D496" s="121"/>
      <c r="E496" s="121"/>
      <c r="F496" s="121"/>
      <c r="G496" s="121"/>
      <c r="H496" s="121"/>
    </row>
    <row r="497" spans="1:8" ht="12" hidden="1">
      <c r="A497" s="43"/>
      <c r="B497" s="119"/>
      <c r="C497" s="120"/>
      <c r="D497" s="121"/>
      <c r="E497" s="121"/>
      <c r="F497" s="121"/>
      <c r="G497" s="121"/>
      <c r="H497" s="121"/>
    </row>
    <row r="498" spans="1:8" ht="12" hidden="1">
      <c r="A498" s="43"/>
      <c r="B498" s="119"/>
      <c r="C498" s="120"/>
      <c r="D498" s="121"/>
      <c r="E498" s="121"/>
      <c r="F498" s="121"/>
      <c r="G498" s="121"/>
      <c r="H498" s="121"/>
    </row>
    <row r="499" spans="1:8" ht="12" hidden="1">
      <c r="A499" s="43"/>
      <c r="B499" s="119"/>
      <c r="C499" s="120"/>
      <c r="D499" s="121"/>
      <c r="E499" s="121"/>
      <c r="F499" s="121"/>
      <c r="G499" s="121"/>
      <c r="H499" s="121"/>
    </row>
    <row r="500" spans="1:8" ht="12" hidden="1">
      <c r="A500" s="43"/>
      <c r="B500" s="119"/>
      <c r="C500" s="120"/>
      <c r="D500" s="121"/>
      <c r="E500" s="121"/>
      <c r="F500" s="121"/>
      <c r="G500" s="121"/>
      <c r="H500" s="121"/>
    </row>
    <row r="501" spans="1:8" ht="12" hidden="1">
      <c r="A501" s="43"/>
      <c r="B501" s="119"/>
      <c r="C501" s="120"/>
      <c r="D501" s="121"/>
      <c r="E501" s="121"/>
      <c r="F501" s="121"/>
      <c r="G501" s="121"/>
      <c r="H501" s="121"/>
    </row>
    <row r="502" spans="1:8" ht="12" hidden="1">
      <c r="A502" s="43"/>
      <c r="B502" s="119"/>
      <c r="C502" s="120"/>
      <c r="D502" s="121"/>
      <c r="E502" s="121"/>
      <c r="F502" s="121"/>
      <c r="G502" s="121"/>
      <c r="H502" s="121"/>
    </row>
    <row r="503" spans="1:8" ht="12" hidden="1">
      <c r="A503" s="43"/>
      <c r="B503" s="119"/>
      <c r="C503" s="120"/>
      <c r="D503" s="121"/>
      <c r="E503" s="121"/>
      <c r="F503" s="121"/>
      <c r="G503" s="121"/>
      <c r="H503" s="121"/>
    </row>
    <row r="504" spans="1:8" ht="12" hidden="1">
      <c r="A504" s="43"/>
      <c r="B504" s="119"/>
      <c r="C504" s="120"/>
      <c r="D504" s="121"/>
      <c r="E504" s="121"/>
      <c r="F504" s="121"/>
      <c r="G504" s="121"/>
      <c r="H504" s="121"/>
    </row>
    <row r="505" spans="1:8" ht="12" hidden="1">
      <c r="A505" s="43"/>
      <c r="B505" s="119"/>
      <c r="C505" s="120"/>
      <c r="D505" s="121"/>
      <c r="E505" s="121"/>
      <c r="F505" s="121"/>
      <c r="G505" s="121"/>
      <c r="H505" s="121"/>
    </row>
    <row r="506" spans="1:8" ht="12" hidden="1">
      <c r="A506" s="43"/>
      <c r="B506" s="119"/>
      <c r="C506" s="120"/>
      <c r="D506" s="121"/>
      <c r="E506" s="121"/>
      <c r="F506" s="121"/>
      <c r="G506" s="121"/>
      <c r="H506" s="121"/>
    </row>
    <row r="507" spans="1:8" ht="12" hidden="1">
      <c r="A507" s="43"/>
      <c r="B507" s="119"/>
      <c r="C507" s="120"/>
      <c r="D507" s="121"/>
      <c r="E507" s="121"/>
      <c r="F507" s="121"/>
      <c r="G507" s="121"/>
      <c r="H507" s="121"/>
    </row>
    <row r="508" spans="1:8" ht="12" hidden="1">
      <c r="A508" s="43"/>
      <c r="B508" s="119"/>
      <c r="C508" s="120"/>
      <c r="D508" s="121"/>
      <c r="E508" s="121"/>
      <c r="F508" s="121"/>
      <c r="G508" s="121"/>
      <c r="H508" s="121"/>
    </row>
    <row r="509" spans="1:8" ht="12" hidden="1">
      <c r="A509" s="43"/>
      <c r="B509" s="119"/>
      <c r="C509" s="120"/>
      <c r="D509" s="121"/>
      <c r="E509" s="121"/>
      <c r="F509" s="121"/>
      <c r="G509" s="121"/>
      <c r="H509" s="121"/>
    </row>
    <row r="510" spans="1:8" ht="12" hidden="1">
      <c r="A510" s="43"/>
      <c r="B510" s="119"/>
      <c r="C510" s="120"/>
      <c r="D510" s="121"/>
      <c r="E510" s="121"/>
      <c r="F510" s="121"/>
      <c r="G510" s="121"/>
      <c r="H510" s="121"/>
    </row>
    <row r="511" spans="1:8" ht="12" hidden="1">
      <c r="A511" s="43"/>
      <c r="B511" s="119"/>
      <c r="C511" s="120"/>
      <c r="D511" s="121"/>
      <c r="E511" s="121"/>
      <c r="F511" s="121"/>
      <c r="G511" s="121"/>
      <c r="H511" s="121"/>
    </row>
    <row r="512" spans="1:8" ht="12" hidden="1">
      <c r="A512" s="43"/>
      <c r="B512" s="119"/>
      <c r="C512" s="120"/>
      <c r="D512" s="121"/>
      <c r="E512" s="121"/>
      <c r="F512" s="121"/>
      <c r="G512" s="121"/>
      <c r="H512" s="121"/>
    </row>
    <row r="513" spans="1:8" ht="12" hidden="1">
      <c r="A513" s="43"/>
      <c r="B513" s="119"/>
      <c r="C513" s="120"/>
      <c r="D513" s="121"/>
      <c r="E513" s="121"/>
      <c r="F513" s="121"/>
      <c r="G513" s="121"/>
      <c r="H513" s="121"/>
    </row>
    <row r="514" spans="1:8" ht="12" hidden="1">
      <c r="A514" s="43"/>
      <c r="B514" s="119"/>
      <c r="C514" s="120"/>
      <c r="D514" s="121"/>
      <c r="E514" s="121"/>
      <c r="F514" s="121"/>
      <c r="G514" s="121"/>
      <c r="H514" s="121"/>
    </row>
    <row r="515" spans="1:8" ht="12" hidden="1">
      <c r="A515" s="43"/>
      <c r="B515" s="119"/>
      <c r="C515" s="120"/>
      <c r="D515" s="121"/>
      <c r="E515" s="121"/>
      <c r="F515" s="121"/>
      <c r="G515" s="121"/>
      <c r="H515" s="121"/>
    </row>
    <row r="516" spans="1:8" ht="12" hidden="1">
      <c r="A516" s="43"/>
      <c r="B516" s="119"/>
      <c r="C516" s="120"/>
      <c r="D516" s="121"/>
      <c r="E516" s="121"/>
      <c r="F516" s="121"/>
      <c r="G516" s="121"/>
      <c r="H516" s="121"/>
    </row>
    <row r="517" spans="1:8" ht="12" hidden="1">
      <c r="A517" s="43"/>
      <c r="B517" s="119"/>
      <c r="C517" s="120"/>
      <c r="D517" s="121"/>
      <c r="E517" s="121"/>
      <c r="F517" s="121"/>
      <c r="G517" s="121"/>
      <c r="H517" s="121"/>
    </row>
    <row r="518" spans="1:8" ht="12" hidden="1">
      <c r="A518" s="43"/>
      <c r="B518" s="119"/>
      <c r="C518" s="120"/>
      <c r="D518" s="121"/>
      <c r="E518" s="121"/>
      <c r="F518" s="121"/>
      <c r="G518" s="121"/>
      <c r="H518" s="121"/>
    </row>
    <row r="519" spans="1:8" ht="12" hidden="1">
      <c r="A519" s="43"/>
      <c r="B519" s="119"/>
      <c r="C519" s="120"/>
      <c r="D519" s="121"/>
      <c r="E519" s="121"/>
      <c r="F519" s="121"/>
      <c r="G519" s="121"/>
      <c r="H519" s="121"/>
    </row>
    <row r="520" spans="1:8" ht="12" hidden="1">
      <c r="A520" s="43"/>
      <c r="B520" s="119"/>
      <c r="C520" s="120"/>
      <c r="D520" s="121"/>
      <c r="E520" s="121"/>
      <c r="F520" s="121"/>
      <c r="G520" s="121"/>
      <c r="H520" s="121"/>
    </row>
    <row r="521" spans="1:8" ht="12" hidden="1">
      <c r="A521" s="43"/>
      <c r="B521" s="119"/>
      <c r="C521" s="120"/>
      <c r="D521" s="121"/>
      <c r="E521" s="121"/>
      <c r="F521" s="121"/>
      <c r="G521" s="121"/>
      <c r="H521" s="121"/>
    </row>
    <row r="522" spans="1:8" ht="12" hidden="1">
      <c r="A522" s="43"/>
      <c r="B522" s="119"/>
      <c r="C522" s="120"/>
      <c r="D522" s="121"/>
      <c r="E522" s="121"/>
      <c r="F522" s="121"/>
      <c r="G522" s="121"/>
      <c r="H522" s="121"/>
    </row>
    <row r="523" spans="1:8" ht="12" hidden="1">
      <c r="A523" s="43"/>
      <c r="B523" s="119"/>
      <c r="C523" s="120"/>
      <c r="D523" s="121"/>
      <c r="E523" s="121"/>
      <c r="F523" s="121"/>
      <c r="G523" s="121"/>
      <c r="H523" s="121"/>
    </row>
    <row r="524" spans="1:8" ht="12" hidden="1">
      <c r="A524" s="43"/>
      <c r="B524" s="119"/>
      <c r="C524" s="120"/>
      <c r="D524" s="121"/>
      <c r="E524" s="121"/>
      <c r="F524" s="121"/>
      <c r="G524" s="121"/>
      <c r="H524" s="121"/>
    </row>
    <row r="525" spans="1:8" ht="12" hidden="1">
      <c r="A525" s="43"/>
      <c r="B525" s="119"/>
      <c r="C525" s="120"/>
      <c r="D525" s="121"/>
      <c r="E525" s="121"/>
      <c r="F525" s="121"/>
      <c r="G525" s="121"/>
      <c r="H525" s="121"/>
    </row>
    <row r="526" spans="1:8" ht="12" hidden="1">
      <c r="A526" s="43"/>
      <c r="B526" s="119"/>
      <c r="C526" s="120"/>
      <c r="D526" s="121"/>
      <c r="E526" s="121"/>
      <c r="F526" s="121"/>
      <c r="G526" s="121"/>
      <c r="H526" s="121"/>
    </row>
    <row r="527" spans="1:8" ht="12" hidden="1">
      <c r="A527" s="43"/>
      <c r="B527" s="119"/>
      <c r="C527" s="120"/>
      <c r="D527" s="121"/>
      <c r="E527" s="121"/>
      <c r="F527" s="121"/>
      <c r="G527" s="121"/>
      <c r="H527" s="121"/>
    </row>
    <row r="528" spans="1:8" ht="12" hidden="1">
      <c r="A528" s="43"/>
      <c r="B528" s="119"/>
      <c r="C528" s="120"/>
      <c r="D528" s="121"/>
      <c r="E528" s="121"/>
      <c r="F528" s="121"/>
      <c r="G528" s="121"/>
      <c r="H528" s="121"/>
    </row>
    <row r="529" spans="1:8" ht="12" hidden="1">
      <c r="A529" s="43"/>
      <c r="B529" s="119"/>
      <c r="C529" s="120"/>
      <c r="D529" s="121"/>
      <c r="E529" s="121"/>
      <c r="F529" s="121"/>
      <c r="G529" s="121"/>
      <c r="H529" s="121"/>
    </row>
    <row r="530" spans="1:8" ht="12" hidden="1">
      <c r="A530" s="43"/>
      <c r="B530" s="119"/>
      <c r="C530" s="120"/>
      <c r="D530" s="121"/>
      <c r="E530" s="121"/>
      <c r="F530" s="121"/>
      <c r="G530" s="121"/>
      <c r="H530" s="121"/>
    </row>
    <row r="531" spans="1:8" ht="12" hidden="1">
      <c r="A531" s="43"/>
      <c r="B531" s="119"/>
      <c r="C531" s="120"/>
      <c r="D531" s="121"/>
      <c r="E531" s="121"/>
      <c r="F531" s="121"/>
      <c r="G531" s="121"/>
      <c r="H531" s="121"/>
    </row>
    <row r="532" spans="1:8" ht="12" hidden="1">
      <c r="A532" s="43"/>
      <c r="B532" s="119"/>
      <c r="C532" s="120"/>
      <c r="D532" s="121"/>
      <c r="E532" s="121"/>
      <c r="F532" s="121"/>
      <c r="G532" s="121"/>
      <c r="H532" s="121"/>
    </row>
    <row r="533" spans="1:8" ht="12" hidden="1">
      <c r="A533" s="43"/>
      <c r="B533" s="119"/>
      <c r="C533" s="120"/>
      <c r="D533" s="121"/>
      <c r="E533" s="121"/>
      <c r="F533" s="121"/>
      <c r="G533" s="121"/>
      <c r="H533" s="121"/>
    </row>
    <row r="534" spans="1:8" ht="12" hidden="1">
      <c r="A534" s="43"/>
      <c r="B534" s="119"/>
      <c r="C534" s="120"/>
      <c r="D534" s="121"/>
      <c r="E534" s="121"/>
      <c r="F534" s="121"/>
      <c r="G534" s="121"/>
      <c r="H534" s="121"/>
    </row>
    <row r="535" spans="1:8" ht="12" hidden="1">
      <c r="A535" s="43"/>
      <c r="B535" s="119"/>
      <c r="C535" s="120"/>
      <c r="D535" s="121"/>
      <c r="E535" s="121"/>
      <c r="F535" s="121"/>
      <c r="G535" s="121"/>
      <c r="H535" s="121"/>
    </row>
    <row r="536" spans="1:8" ht="12" hidden="1">
      <c r="A536" s="43"/>
      <c r="B536" s="119"/>
      <c r="C536" s="120"/>
      <c r="D536" s="121"/>
      <c r="E536" s="121"/>
      <c r="F536" s="121"/>
      <c r="G536" s="121"/>
      <c r="H536" s="121"/>
    </row>
    <row r="537" spans="1:8" ht="12" hidden="1">
      <c r="A537" s="43"/>
      <c r="B537" s="119"/>
      <c r="C537" s="120"/>
      <c r="D537" s="121"/>
      <c r="E537" s="121"/>
      <c r="F537" s="121"/>
      <c r="G537" s="121"/>
      <c r="H537" s="121"/>
    </row>
    <row r="538" spans="1:8" ht="12" hidden="1">
      <c r="A538" s="43"/>
      <c r="B538" s="119"/>
      <c r="C538" s="120"/>
      <c r="D538" s="121"/>
      <c r="E538" s="121"/>
      <c r="F538" s="121"/>
      <c r="G538" s="121"/>
      <c r="H538" s="121"/>
    </row>
    <row r="539" spans="1:8" ht="12" hidden="1">
      <c r="A539" s="43"/>
      <c r="B539" s="119"/>
      <c r="C539" s="120"/>
      <c r="D539" s="121"/>
      <c r="E539" s="121"/>
      <c r="F539" s="121"/>
      <c r="G539" s="121"/>
      <c r="H539" s="121"/>
    </row>
    <row r="540" spans="1:8" ht="12" hidden="1">
      <c r="A540" s="43"/>
      <c r="B540" s="119"/>
      <c r="C540" s="120"/>
      <c r="D540" s="121"/>
      <c r="E540" s="121"/>
      <c r="F540" s="121"/>
      <c r="G540" s="121"/>
      <c r="H540" s="121"/>
    </row>
    <row r="541" spans="1:8" ht="12" hidden="1">
      <c r="A541" s="43"/>
      <c r="B541" s="119"/>
      <c r="C541" s="120"/>
      <c r="D541" s="121"/>
      <c r="E541" s="121"/>
      <c r="F541" s="121"/>
      <c r="G541" s="121"/>
      <c r="H541" s="121"/>
    </row>
    <row r="542" spans="1:8" ht="12" hidden="1">
      <c r="A542" s="43"/>
      <c r="B542" s="119"/>
      <c r="C542" s="120"/>
      <c r="D542" s="121"/>
      <c r="E542" s="121"/>
      <c r="F542" s="121"/>
      <c r="G542" s="121"/>
      <c r="H542" s="121"/>
    </row>
    <row r="543" spans="1:8" ht="12" hidden="1">
      <c r="A543" s="43"/>
      <c r="B543" s="119"/>
      <c r="C543" s="120"/>
      <c r="D543" s="121"/>
      <c r="E543" s="121"/>
      <c r="F543" s="121"/>
      <c r="G543" s="121"/>
      <c r="H543" s="121"/>
    </row>
    <row r="544" spans="1:8" ht="12" hidden="1">
      <c r="A544" s="43"/>
      <c r="B544" s="119"/>
      <c r="C544" s="120"/>
      <c r="D544" s="121"/>
      <c r="E544" s="121"/>
      <c r="F544" s="121"/>
      <c r="G544" s="121"/>
      <c r="H544" s="121"/>
    </row>
    <row r="545" spans="1:8" ht="12" hidden="1">
      <c r="A545" s="43"/>
      <c r="B545" s="119"/>
      <c r="C545" s="120"/>
      <c r="D545" s="121"/>
      <c r="E545" s="121"/>
      <c r="F545" s="121"/>
      <c r="G545" s="121"/>
      <c r="H545" s="121"/>
    </row>
    <row r="546" spans="1:8" ht="12" hidden="1">
      <c r="A546" s="43"/>
      <c r="B546" s="119"/>
      <c r="C546" s="120"/>
      <c r="D546" s="121"/>
      <c r="E546" s="121"/>
      <c r="F546" s="121"/>
      <c r="G546" s="121"/>
      <c r="H546" s="121"/>
    </row>
    <row r="547" spans="1:8" ht="12" hidden="1">
      <c r="A547" s="43"/>
      <c r="B547" s="119"/>
      <c r="C547" s="120"/>
      <c r="D547" s="121"/>
      <c r="E547" s="121"/>
      <c r="F547" s="121"/>
      <c r="G547" s="121"/>
      <c r="H547" s="121"/>
    </row>
    <row r="548" spans="1:8" ht="12" hidden="1">
      <c r="A548" s="43"/>
      <c r="B548" s="119"/>
      <c r="C548" s="120"/>
      <c r="D548" s="121"/>
      <c r="E548" s="121"/>
      <c r="F548" s="121"/>
      <c r="G548" s="121"/>
      <c r="H548" s="121"/>
    </row>
    <row r="549" spans="1:8" ht="12" hidden="1">
      <c r="A549" s="43"/>
      <c r="B549" s="119"/>
      <c r="C549" s="120"/>
      <c r="D549" s="121"/>
      <c r="E549" s="121"/>
      <c r="F549" s="121"/>
      <c r="G549" s="121"/>
      <c r="H549" s="121"/>
    </row>
    <row r="550" spans="1:8" ht="12" hidden="1">
      <c r="A550" s="43"/>
      <c r="B550" s="119"/>
      <c r="C550" s="120"/>
      <c r="D550" s="121"/>
      <c r="E550" s="121"/>
      <c r="F550" s="121"/>
      <c r="G550" s="121"/>
      <c r="H550" s="121"/>
    </row>
    <row r="551" spans="1:8" ht="12" hidden="1">
      <c r="A551" s="43"/>
      <c r="B551" s="119"/>
      <c r="C551" s="120"/>
      <c r="D551" s="121"/>
      <c r="E551" s="121"/>
      <c r="F551" s="121"/>
      <c r="G551" s="121"/>
      <c r="H551" s="121"/>
    </row>
    <row r="552" spans="1:8" ht="12" hidden="1">
      <c r="A552" s="43"/>
      <c r="B552" s="119"/>
      <c r="C552" s="120"/>
      <c r="D552" s="121"/>
      <c r="E552" s="121"/>
      <c r="F552" s="121"/>
      <c r="G552" s="121"/>
      <c r="H552" s="121"/>
    </row>
    <row r="553" spans="1:8" ht="12" hidden="1">
      <c r="A553" s="43"/>
      <c r="B553" s="119"/>
      <c r="C553" s="120"/>
      <c r="D553" s="121"/>
      <c r="E553" s="121"/>
      <c r="F553" s="121"/>
      <c r="G553" s="121"/>
      <c r="H553" s="121"/>
    </row>
    <row r="554" spans="1:8" ht="12" hidden="1">
      <c r="A554" s="43"/>
      <c r="B554" s="119"/>
      <c r="C554" s="120"/>
      <c r="D554" s="121"/>
      <c r="E554" s="121"/>
      <c r="F554" s="121"/>
      <c r="G554" s="121"/>
      <c r="H554" s="121"/>
    </row>
    <row r="555" spans="1:8" ht="12" hidden="1">
      <c r="A555" s="43"/>
      <c r="B555" s="119"/>
      <c r="C555" s="120"/>
      <c r="D555" s="121"/>
      <c r="E555" s="121"/>
      <c r="F555" s="121"/>
      <c r="G555" s="121"/>
      <c r="H555" s="121"/>
    </row>
    <row r="556" spans="1:8" ht="12" hidden="1">
      <c r="A556" s="43"/>
      <c r="B556" s="119"/>
      <c r="C556" s="120"/>
      <c r="D556" s="121"/>
      <c r="E556" s="121"/>
      <c r="F556" s="121"/>
      <c r="G556" s="121"/>
      <c r="H556" s="121"/>
    </row>
    <row r="557" spans="1:8" ht="12" hidden="1">
      <c r="A557" s="43"/>
      <c r="B557" s="119"/>
      <c r="C557" s="120"/>
      <c r="D557" s="121"/>
      <c r="E557" s="121"/>
      <c r="F557" s="121"/>
      <c r="G557" s="121"/>
      <c r="H557" s="121"/>
    </row>
    <row r="558" spans="1:8" ht="12" hidden="1">
      <c r="A558" s="43"/>
      <c r="B558" s="119"/>
      <c r="C558" s="120"/>
      <c r="D558" s="121"/>
      <c r="E558" s="121"/>
      <c r="F558" s="121"/>
      <c r="G558" s="121"/>
      <c r="H558" s="121"/>
    </row>
    <row r="559" spans="1:8" ht="12" hidden="1">
      <c r="A559" s="43"/>
      <c r="B559" s="119"/>
      <c r="C559" s="120"/>
      <c r="D559" s="121"/>
      <c r="E559" s="121"/>
      <c r="F559" s="121"/>
      <c r="G559" s="121"/>
      <c r="H559" s="121"/>
    </row>
    <row r="560" spans="1:8" ht="12" hidden="1">
      <c r="A560" s="43"/>
      <c r="B560" s="119"/>
      <c r="C560" s="120"/>
      <c r="D560" s="121"/>
      <c r="E560" s="121"/>
      <c r="F560" s="121"/>
      <c r="G560" s="121"/>
      <c r="H560" s="121"/>
    </row>
    <row r="561" spans="1:8" ht="12" hidden="1">
      <c r="A561" s="43"/>
      <c r="B561" s="119"/>
      <c r="C561" s="120"/>
      <c r="D561" s="121"/>
      <c r="E561" s="121"/>
      <c r="F561" s="121"/>
      <c r="G561" s="121"/>
      <c r="H561" s="121"/>
    </row>
    <row r="562" spans="1:8" ht="12" hidden="1">
      <c r="A562" s="43"/>
      <c r="B562" s="119"/>
      <c r="C562" s="120"/>
      <c r="D562" s="121"/>
      <c r="E562" s="121"/>
      <c r="F562" s="121"/>
      <c r="G562" s="121"/>
      <c r="H562" s="121"/>
    </row>
    <row r="563" spans="1:8" ht="12" hidden="1">
      <c r="A563" s="43"/>
      <c r="B563" s="119"/>
      <c r="C563" s="120"/>
      <c r="D563" s="121"/>
      <c r="E563" s="121"/>
      <c r="F563" s="121"/>
      <c r="G563" s="121"/>
      <c r="H563" s="121"/>
    </row>
    <row r="564" spans="1:8" ht="12" hidden="1">
      <c r="A564" s="43"/>
      <c r="B564" s="119"/>
      <c r="C564" s="120"/>
      <c r="D564" s="121"/>
      <c r="E564" s="121"/>
      <c r="F564" s="121"/>
      <c r="G564" s="121"/>
      <c r="H564" s="121"/>
    </row>
    <row r="565" spans="1:8" ht="12" hidden="1">
      <c r="A565" s="43"/>
      <c r="B565" s="119"/>
      <c r="C565" s="120"/>
      <c r="D565" s="121"/>
      <c r="E565" s="121"/>
      <c r="F565" s="121"/>
      <c r="G565" s="121"/>
      <c r="H565" s="121"/>
    </row>
    <row r="566" spans="1:8" ht="12" hidden="1">
      <c r="A566" s="43"/>
      <c r="B566" s="119"/>
      <c r="C566" s="120"/>
      <c r="D566" s="121"/>
      <c r="E566" s="121"/>
      <c r="F566" s="121"/>
      <c r="G566" s="121"/>
      <c r="H566" s="121"/>
    </row>
    <row r="567" spans="1:8" ht="12" hidden="1">
      <c r="A567" s="43"/>
      <c r="B567" s="119"/>
      <c r="C567" s="120"/>
      <c r="D567" s="121"/>
      <c r="E567" s="121"/>
      <c r="F567" s="121"/>
      <c r="G567" s="121"/>
      <c r="H567" s="121"/>
    </row>
    <row r="568" spans="1:8" ht="12" hidden="1">
      <c r="A568" s="43"/>
      <c r="B568" s="119"/>
      <c r="C568" s="120"/>
      <c r="D568" s="121"/>
      <c r="E568" s="121"/>
      <c r="F568" s="121"/>
      <c r="G568" s="121"/>
      <c r="H568" s="121"/>
    </row>
    <row r="569" spans="1:8" ht="12" hidden="1">
      <c r="A569" s="43"/>
      <c r="B569" s="119"/>
      <c r="C569" s="120"/>
      <c r="D569" s="121"/>
      <c r="E569" s="121"/>
      <c r="F569" s="121"/>
      <c r="G569" s="121"/>
      <c r="H569" s="121"/>
    </row>
    <row r="570" spans="1:8" ht="12" hidden="1">
      <c r="A570" s="43"/>
      <c r="B570" s="119"/>
      <c r="C570" s="120"/>
      <c r="D570" s="121"/>
      <c r="E570" s="121"/>
      <c r="F570" s="121"/>
      <c r="G570" s="121"/>
      <c r="H570" s="121"/>
    </row>
    <row r="571" spans="1:8" ht="12" hidden="1">
      <c r="A571" s="43"/>
      <c r="B571" s="119"/>
      <c r="C571" s="120"/>
      <c r="D571" s="121"/>
      <c r="E571" s="121"/>
      <c r="F571" s="121"/>
      <c r="G571" s="121"/>
      <c r="H571" s="121"/>
    </row>
    <row r="572" spans="1:8" ht="12" hidden="1">
      <c r="A572" s="43"/>
      <c r="B572" s="119"/>
      <c r="C572" s="120"/>
      <c r="D572" s="121"/>
      <c r="E572" s="121"/>
      <c r="F572" s="121"/>
      <c r="G572" s="121"/>
      <c r="H572" s="121"/>
    </row>
    <row r="573" spans="1:8" ht="12" hidden="1">
      <c r="A573" s="43"/>
      <c r="B573" s="119"/>
      <c r="C573" s="120"/>
      <c r="D573" s="121"/>
      <c r="E573" s="121"/>
      <c r="F573" s="121"/>
      <c r="G573" s="121"/>
      <c r="H573" s="121"/>
    </row>
    <row r="574" spans="1:8" ht="12" hidden="1">
      <c r="A574" s="43"/>
      <c r="B574" s="119"/>
      <c r="C574" s="120"/>
      <c r="D574" s="121"/>
      <c r="E574" s="121"/>
      <c r="F574" s="121"/>
      <c r="G574" s="121"/>
      <c r="H574" s="121"/>
    </row>
    <row r="575" spans="1:8" ht="12" hidden="1">
      <c r="A575" s="43"/>
      <c r="B575" s="119"/>
      <c r="C575" s="120"/>
      <c r="D575" s="121"/>
      <c r="E575" s="121"/>
      <c r="F575" s="121"/>
      <c r="G575" s="121"/>
      <c r="H575" s="121"/>
    </row>
    <row r="576" spans="1:8" ht="12" hidden="1">
      <c r="A576" s="43"/>
      <c r="B576" s="119"/>
      <c r="C576" s="120"/>
      <c r="D576" s="121"/>
      <c r="E576" s="121"/>
      <c r="F576" s="121"/>
      <c r="G576" s="121"/>
      <c r="H576" s="121"/>
    </row>
    <row r="577" spans="1:8" ht="12" hidden="1">
      <c r="A577" s="43"/>
      <c r="B577" s="119"/>
      <c r="C577" s="120"/>
      <c r="D577" s="121"/>
      <c r="E577" s="121"/>
      <c r="F577" s="121"/>
      <c r="G577" s="121"/>
      <c r="H577" s="121"/>
    </row>
    <row r="578" spans="1:8" ht="12" hidden="1">
      <c r="A578" s="43"/>
      <c r="B578" s="119"/>
      <c r="C578" s="120"/>
      <c r="D578" s="121"/>
      <c r="E578" s="121"/>
      <c r="F578" s="121"/>
      <c r="G578" s="121"/>
      <c r="H578" s="121"/>
    </row>
    <row r="579" spans="1:8" ht="12" hidden="1">
      <c r="A579" s="43"/>
      <c r="B579" s="119"/>
      <c r="C579" s="120"/>
      <c r="D579" s="121"/>
      <c r="E579" s="121"/>
      <c r="F579" s="121"/>
      <c r="G579" s="121"/>
      <c r="H579" s="121"/>
    </row>
    <row r="580" spans="1:8" ht="12" hidden="1">
      <c r="A580" s="43"/>
      <c r="B580" s="119"/>
      <c r="C580" s="120"/>
      <c r="D580" s="121"/>
      <c r="E580" s="121"/>
      <c r="F580" s="121"/>
      <c r="G580" s="121"/>
      <c r="H580" s="121"/>
    </row>
    <row r="581" spans="1:8" ht="12" hidden="1">
      <c r="A581" s="43"/>
      <c r="B581" s="119"/>
      <c r="C581" s="120"/>
      <c r="D581" s="121"/>
      <c r="E581" s="121"/>
      <c r="F581" s="121"/>
      <c r="G581" s="121"/>
      <c r="H581" s="121"/>
    </row>
    <row r="582" spans="1:8" ht="12" hidden="1">
      <c r="A582" s="43"/>
      <c r="B582" s="119"/>
      <c r="C582" s="120"/>
      <c r="D582" s="121"/>
      <c r="E582" s="121"/>
      <c r="F582" s="121"/>
      <c r="G582" s="121"/>
      <c r="H582" s="121"/>
    </row>
    <row r="583" spans="1:8" ht="12" hidden="1">
      <c r="A583" s="43"/>
      <c r="B583" s="119"/>
      <c r="C583" s="120"/>
      <c r="D583" s="121"/>
      <c r="E583" s="121"/>
      <c r="F583" s="121"/>
      <c r="G583" s="121"/>
      <c r="H583" s="121"/>
    </row>
    <row r="584" spans="1:8" ht="12" hidden="1">
      <c r="A584" s="43"/>
      <c r="B584" s="119"/>
      <c r="C584" s="120"/>
      <c r="D584" s="121"/>
      <c r="E584" s="121"/>
      <c r="F584" s="121"/>
      <c r="G584" s="121"/>
      <c r="H584" s="121"/>
    </row>
    <row r="585" spans="1:8" ht="12" hidden="1">
      <c r="A585" s="43"/>
      <c r="B585" s="119"/>
      <c r="C585" s="120"/>
      <c r="D585" s="121"/>
      <c r="E585" s="121"/>
      <c r="F585" s="121"/>
      <c r="G585" s="121"/>
      <c r="H585" s="121"/>
    </row>
    <row r="586" spans="1:8" ht="12" hidden="1">
      <c r="A586" s="43"/>
      <c r="B586" s="119"/>
      <c r="C586" s="120"/>
      <c r="D586" s="121"/>
      <c r="E586" s="121"/>
      <c r="F586" s="121"/>
      <c r="G586" s="121"/>
      <c r="H586" s="121"/>
    </row>
    <row r="587" spans="1:8" ht="12" hidden="1">
      <c r="A587" s="43"/>
      <c r="B587" s="119"/>
      <c r="C587" s="120"/>
      <c r="D587" s="121"/>
      <c r="E587" s="121"/>
      <c r="F587" s="121"/>
      <c r="G587" s="121"/>
      <c r="H587" s="121"/>
    </row>
    <row r="588" spans="1:8" ht="12" hidden="1">
      <c r="A588" s="43"/>
      <c r="B588" s="119"/>
      <c r="C588" s="120"/>
      <c r="D588" s="121"/>
      <c r="E588" s="121"/>
      <c r="F588" s="121"/>
      <c r="G588" s="121"/>
      <c r="H588" s="121"/>
    </row>
    <row r="589" spans="1:8" ht="12" hidden="1">
      <c r="A589" s="43"/>
      <c r="B589" s="119"/>
      <c r="C589" s="120"/>
      <c r="D589" s="121"/>
      <c r="E589" s="121"/>
      <c r="F589" s="121"/>
      <c r="G589" s="121"/>
      <c r="H589" s="121"/>
    </row>
    <row r="590" spans="1:8" ht="12" hidden="1">
      <c r="A590" s="43"/>
      <c r="B590" s="119"/>
      <c r="C590" s="120"/>
      <c r="D590" s="121"/>
      <c r="E590" s="121"/>
      <c r="F590" s="121"/>
      <c r="G590" s="121"/>
      <c r="H590" s="121"/>
    </row>
    <row r="591" spans="1:8" ht="12" hidden="1">
      <c r="A591" s="43"/>
      <c r="B591" s="119"/>
      <c r="C591" s="120"/>
      <c r="D591" s="121"/>
      <c r="E591" s="121"/>
      <c r="F591" s="121"/>
      <c r="G591" s="121"/>
      <c r="H591" s="121"/>
    </row>
    <row r="592" spans="1:8" ht="12" hidden="1">
      <c r="A592" s="43"/>
      <c r="B592" s="119"/>
      <c r="C592" s="120"/>
      <c r="D592" s="121"/>
      <c r="E592" s="121"/>
      <c r="F592" s="121"/>
      <c r="G592" s="121"/>
      <c r="H592" s="121"/>
    </row>
    <row r="593" spans="1:8" ht="12" hidden="1">
      <c r="A593" s="43"/>
      <c r="B593" s="119"/>
      <c r="C593" s="120"/>
      <c r="D593" s="121"/>
      <c r="E593" s="121"/>
      <c r="F593" s="121"/>
      <c r="G593" s="121"/>
      <c r="H593" s="121"/>
    </row>
    <row r="594" spans="1:8" ht="12" hidden="1">
      <c r="A594" s="43"/>
      <c r="B594" s="119"/>
      <c r="C594" s="120"/>
      <c r="D594" s="121"/>
      <c r="E594" s="121"/>
      <c r="F594" s="121"/>
      <c r="G594" s="121"/>
      <c r="H594" s="121"/>
    </row>
    <row r="595" spans="1:8" ht="12" hidden="1">
      <c r="A595" s="43"/>
      <c r="B595" s="119"/>
      <c r="C595" s="120"/>
      <c r="D595" s="121"/>
      <c r="E595" s="121"/>
      <c r="F595" s="121"/>
      <c r="G595" s="121"/>
      <c r="H595" s="121"/>
    </row>
    <row r="596" spans="1:8" ht="12" hidden="1">
      <c r="A596" s="43"/>
      <c r="B596" s="119"/>
      <c r="C596" s="120"/>
      <c r="D596" s="121"/>
      <c r="E596" s="121"/>
      <c r="F596" s="121"/>
      <c r="G596" s="121"/>
      <c r="H596" s="121"/>
    </row>
    <row r="597" spans="1:8" ht="12" hidden="1">
      <c r="A597" s="43"/>
      <c r="B597" s="119"/>
      <c r="C597" s="120"/>
      <c r="D597" s="121"/>
      <c r="E597" s="121"/>
      <c r="F597" s="121"/>
      <c r="G597" s="121"/>
      <c r="H597" s="121"/>
    </row>
    <row r="598" spans="1:8" ht="12" hidden="1">
      <c r="A598" s="43"/>
      <c r="B598" s="119"/>
      <c r="C598" s="120"/>
      <c r="D598" s="121"/>
      <c r="E598" s="121"/>
      <c r="F598" s="121"/>
      <c r="G598" s="121"/>
      <c r="H598" s="121"/>
    </row>
    <row r="599" spans="1:8" ht="12" hidden="1">
      <c r="A599" s="43"/>
      <c r="B599" s="119"/>
      <c r="C599" s="120"/>
      <c r="D599" s="121"/>
      <c r="E599" s="121"/>
      <c r="F599" s="121"/>
      <c r="G599" s="121"/>
      <c r="H599" s="121"/>
    </row>
    <row r="600" spans="1:8" ht="12" hidden="1">
      <c r="A600" s="43"/>
      <c r="B600" s="119"/>
      <c r="C600" s="120"/>
      <c r="D600" s="121"/>
      <c r="E600" s="121"/>
      <c r="F600" s="121"/>
      <c r="G600" s="121"/>
      <c r="H600" s="121"/>
    </row>
    <row r="601" spans="1:8" ht="12" hidden="1">
      <c r="A601" s="43"/>
      <c r="B601" s="119"/>
      <c r="C601" s="120"/>
      <c r="D601" s="121"/>
      <c r="E601" s="121"/>
      <c r="F601" s="121"/>
      <c r="G601" s="121"/>
      <c r="H601" s="121"/>
    </row>
    <row r="602" spans="1:8" ht="12" hidden="1">
      <c r="A602" s="43"/>
      <c r="B602" s="119"/>
      <c r="C602" s="120"/>
      <c r="D602" s="121"/>
      <c r="E602" s="121"/>
      <c r="F602" s="121"/>
      <c r="G602" s="121"/>
      <c r="H602" s="121"/>
    </row>
    <row r="603" spans="1:8" ht="12" hidden="1">
      <c r="A603" s="43"/>
      <c r="B603" s="119"/>
      <c r="C603" s="120"/>
      <c r="D603" s="121"/>
      <c r="E603" s="121"/>
      <c r="F603" s="121"/>
      <c r="G603" s="121"/>
      <c r="H603" s="121"/>
    </row>
    <row r="604" spans="1:8" ht="12" hidden="1">
      <c r="A604" s="43"/>
      <c r="B604" s="119"/>
      <c r="C604" s="120"/>
      <c r="D604" s="121"/>
      <c r="E604" s="121"/>
      <c r="F604" s="121"/>
      <c r="G604" s="121"/>
      <c r="H604" s="121"/>
    </row>
    <row r="605" spans="1:8" ht="12" hidden="1">
      <c r="A605" s="43"/>
      <c r="B605" s="119"/>
      <c r="C605" s="120"/>
      <c r="D605" s="121"/>
      <c r="E605" s="121"/>
      <c r="F605" s="121"/>
      <c r="G605" s="121"/>
      <c r="H605" s="121"/>
    </row>
    <row r="606" spans="1:8" ht="12" hidden="1">
      <c r="A606" s="43"/>
      <c r="B606" s="119"/>
      <c r="C606" s="120"/>
      <c r="D606" s="121"/>
      <c r="E606" s="121"/>
      <c r="F606" s="121"/>
      <c r="G606" s="121"/>
      <c r="H606" s="121"/>
    </row>
    <row r="607" spans="1:8" ht="12" hidden="1">
      <c r="A607" s="43"/>
      <c r="B607" s="119"/>
      <c r="C607" s="120"/>
      <c r="D607" s="121"/>
      <c r="E607" s="121"/>
      <c r="F607" s="121"/>
      <c r="G607" s="121"/>
      <c r="H607" s="121"/>
    </row>
    <row r="608" spans="1:8" ht="12" hidden="1">
      <c r="A608" s="43"/>
      <c r="B608" s="119"/>
      <c r="C608" s="120"/>
      <c r="D608" s="121"/>
      <c r="E608" s="121"/>
      <c r="F608" s="121"/>
      <c r="G608" s="121"/>
      <c r="H608" s="121"/>
    </row>
    <row r="609" spans="1:8" ht="12" hidden="1">
      <c r="A609" s="43"/>
      <c r="B609" s="119"/>
      <c r="C609" s="120"/>
      <c r="D609" s="121"/>
      <c r="E609" s="121"/>
      <c r="F609" s="121"/>
      <c r="G609" s="121"/>
      <c r="H609" s="121"/>
    </row>
    <row r="610" spans="1:8" ht="12" hidden="1">
      <c r="A610" s="43"/>
      <c r="B610" s="119"/>
      <c r="C610" s="120"/>
      <c r="D610" s="121"/>
      <c r="E610" s="121"/>
      <c r="F610" s="121"/>
      <c r="G610" s="121"/>
      <c r="H610" s="121"/>
    </row>
    <row r="611" spans="1:8" ht="12" hidden="1">
      <c r="A611" s="43"/>
      <c r="B611" s="119"/>
      <c r="C611" s="120"/>
      <c r="D611" s="121"/>
      <c r="E611" s="121"/>
      <c r="F611" s="121"/>
      <c r="G611" s="121"/>
      <c r="H611" s="121"/>
    </row>
    <row r="612" spans="1:8" ht="12" hidden="1">
      <c r="A612" s="43"/>
      <c r="B612" s="119"/>
      <c r="C612" s="120"/>
      <c r="D612" s="121"/>
      <c r="E612" s="121"/>
      <c r="F612" s="121"/>
      <c r="G612" s="121"/>
      <c r="H612" s="121"/>
    </row>
    <row r="613" spans="1:8" ht="12" hidden="1">
      <c r="A613" s="43"/>
      <c r="B613" s="119"/>
      <c r="C613" s="120"/>
      <c r="D613" s="121"/>
      <c r="E613" s="121"/>
      <c r="F613" s="121"/>
      <c r="G613" s="121"/>
      <c r="H613" s="121"/>
    </row>
    <row r="614" spans="1:8" ht="12" hidden="1">
      <c r="A614" s="43"/>
      <c r="B614" s="119"/>
      <c r="C614" s="120"/>
      <c r="D614" s="121"/>
      <c r="E614" s="121"/>
      <c r="F614" s="121"/>
      <c r="G614" s="121"/>
      <c r="H614" s="121"/>
    </row>
    <row r="615" spans="1:8" ht="12" hidden="1">
      <c r="A615" s="43"/>
      <c r="B615" s="119"/>
      <c r="C615" s="120"/>
      <c r="D615" s="121"/>
      <c r="E615" s="121"/>
      <c r="F615" s="121"/>
      <c r="G615" s="121"/>
      <c r="H615" s="121"/>
    </row>
    <row r="616" spans="1:8" ht="12" hidden="1">
      <c r="A616" s="43"/>
      <c r="B616" s="119"/>
      <c r="C616" s="120"/>
      <c r="D616" s="121"/>
      <c r="E616" s="121"/>
      <c r="F616" s="121"/>
      <c r="G616" s="121"/>
      <c r="H616" s="121"/>
    </row>
    <row r="617" spans="1:8" ht="12" hidden="1">
      <c r="A617" s="43"/>
      <c r="B617" s="119"/>
      <c r="C617" s="120"/>
      <c r="D617" s="121"/>
      <c r="E617" s="121"/>
      <c r="F617" s="121"/>
      <c r="G617" s="121"/>
      <c r="H617" s="121"/>
    </row>
    <row r="618" spans="1:8" ht="12" hidden="1">
      <c r="A618" s="43"/>
      <c r="B618" s="119"/>
      <c r="C618" s="120"/>
      <c r="D618" s="121"/>
      <c r="E618" s="121"/>
      <c r="F618" s="121"/>
      <c r="G618" s="121"/>
      <c r="H618" s="121"/>
    </row>
    <row r="619" spans="1:8" ht="12" hidden="1">
      <c r="A619" s="43"/>
      <c r="B619" s="119"/>
      <c r="C619" s="120"/>
      <c r="D619" s="121"/>
      <c r="E619" s="121"/>
      <c r="F619" s="121"/>
      <c r="G619" s="121"/>
      <c r="H619" s="121"/>
    </row>
    <row r="620" spans="1:8" ht="12" hidden="1">
      <c r="A620" s="43"/>
      <c r="B620" s="119"/>
      <c r="C620" s="120"/>
      <c r="D620" s="121"/>
      <c r="E620" s="121"/>
      <c r="F620" s="121"/>
      <c r="G620" s="121"/>
      <c r="H620" s="121"/>
    </row>
    <row r="621" spans="1:8" ht="12" hidden="1">
      <c r="A621" s="43"/>
      <c r="B621" s="119"/>
      <c r="C621" s="120"/>
      <c r="D621" s="121"/>
      <c r="E621" s="121"/>
      <c r="F621" s="121"/>
      <c r="G621" s="121"/>
      <c r="H621" s="121"/>
    </row>
    <row r="622" spans="1:8" ht="12" hidden="1">
      <c r="A622" s="43"/>
      <c r="B622" s="119"/>
      <c r="C622" s="120"/>
      <c r="D622" s="121"/>
      <c r="E622" s="121"/>
      <c r="F622" s="121"/>
      <c r="G622" s="121"/>
      <c r="H622" s="121"/>
    </row>
    <row r="623" spans="1:8" ht="12" hidden="1">
      <c r="A623" s="43"/>
      <c r="B623" s="119"/>
      <c r="C623" s="120"/>
      <c r="D623" s="121"/>
      <c r="E623" s="121"/>
      <c r="F623" s="121"/>
      <c r="G623" s="121"/>
      <c r="H623" s="121"/>
    </row>
    <row r="624" spans="1:8" ht="12" hidden="1">
      <c r="A624" s="43"/>
      <c r="B624" s="119"/>
      <c r="C624" s="120"/>
      <c r="D624" s="121"/>
      <c r="E624" s="121"/>
      <c r="F624" s="121"/>
      <c r="G624" s="121"/>
      <c r="H624" s="121"/>
    </row>
    <row r="625" spans="1:8" ht="12" hidden="1">
      <c r="A625" s="43"/>
      <c r="B625" s="119"/>
      <c r="C625" s="120"/>
      <c r="D625" s="121"/>
      <c r="E625" s="121"/>
      <c r="F625" s="121"/>
      <c r="G625" s="121"/>
      <c r="H625" s="121"/>
    </row>
    <row r="626" spans="1:8" ht="12" hidden="1">
      <c r="A626" s="43"/>
      <c r="B626" s="119"/>
      <c r="C626" s="120"/>
      <c r="D626" s="121"/>
      <c r="E626" s="121"/>
      <c r="F626" s="121"/>
      <c r="G626" s="121"/>
      <c r="H626" s="121"/>
    </row>
    <row r="627" spans="1:8" ht="12" hidden="1">
      <c r="A627" s="43"/>
      <c r="B627" s="119"/>
      <c r="C627" s="120"/>
      <c r="D627" s="121"/>
      <c r="E627" s="121"/>
      <c r="F627" s="121"/>
      <c r="G627" s="121"/>
      <c r="H627" s="121"/>
    </row>
    <row r="628" spans="1:8" ht="12" hidden="1">
      <c r="A628" s="43"/>
      <c r="B628" s="119"/>
      <c r="C628" s="120"/>
      <c r="D628" s="121"/>
      <c r="E628" s="121"/>
      <c r="F628" s="121"/>
      <c r="G628" s="121"/>
      <c r="H628" s="121"/>
    </row>
    <row r="629" spans="1:8" ht="12" hidden="1">
      <c r="A629" s="43"/>
      <c r="B629" s="119"/>
      <c r="C629" s="120"/>
      <c r="D629" s="121"/>
      <c r="E629" s="121"/>
      <c r="F629" s="121"/>
      <c r="G629" s="121"/>
      <c r="H629" s="121"/>
    </row>
    <row r="630" spans="1:8" ht="12" hidden="1">
      <c r="A630" s="43"/>
      <c r="B630" s="119"/>
      <c r="C630" s="120"/>
      <c r="D630" s="121"/>
      <c r="E630" s="121"/>
      <c r="F630" s="121"/>
      <c r="G630" s="121"/>
      <c r="H630" s="121"/>
    </row>
    <row r="631" spans="1:8" ht="12" hidden="1">
      <c r="A631" s="43"/>
      <c r="B631" s="119"/>
      <c r="C631" s="120"/>
      <c r="D631" s="121"/>
      <c r="E631" s="121"/>
      <c r="F631" s="121"/>
      <c r="G631" s="121"/>
      <c r="H631" s="121"/>
    </row>
    <row r="632" spans="1:8" ht="12" hidden="1">
      <c r="A632" s="43"/>
      <c r="B632" s="119"/>
      <c r="C632" s="120"/>
      <c r="D632" s="121"/>
      <c r="E632" s="121"/>
      <c r="F632" s="121"/>
      <c r="G632" s="121"/>
      <c r="H632" s="121"/>
    </row>
    <row r="633" spans="1:8" ht="12" hidden="1">
      <c r="A633" s="43"/>
      <c r="B633" s="119"/>
      <c r="C633" s="120"/>
      <c r="D633" s="121"/>
      <c r="E633" s="121"/>
      <c r="F633" s="121"/>
      <c r="G633" s="121"/>
      <c r="H633" s="121"/>
    </row>
    <row r="634" spans="1:8" ht="12" hidden="1">
      <c r="A634" s="43"/>
      <c r="B634" s="119"/>
      <c r="C634" s="120"/>
      <c r="D634" s="121"/>
      <c r="E634" s="121"/>
      <c r="F634" s="121"/>
      <c r="G634" s="121"/>
      <c r="H634" s="121"/>
    </row>
    <row r="635" spans="1:8" ht="12" hidden="1">
      <c r="A635" s="43"/>
      <c r="B635" s="119"/>
      <c r="C635" s="120"/>
      <c r="D635" s="121"/>
      <c r="E635" s="121"/>
      <c r="F635" s="121"/>
      <c r="G635" s="121"/>
      <c r="H635" s="121"/>
    </row>
    <row r="636" spans="1:8" ht="12" hidden="1">
      <c r="A636" s="43"/>
      <c r="B636" s="119"/>
      <c r="C636" s="120"/>
      <c r="D636" s="121"/>
      <c r="E636" s="121"/>
      <c r="F636" s="121"/>
      <c r="G636" s="121"/>
      <c r="H636" s="121"/>
    </row>
    <row r="637" spans="1:8" ht="12" hidden="1">
      <c r="A637" s="43"/>
      <c r="B637" s="119"/>
      <c r="C637" s="120"/>
      <c r="D637" s="121"/>
      <c r="E637" s="121"/>
      <c r="F637" s="121"/>
      <c r="G637" s="121"/>
      <c r="H637" s="121"/>
    </row>
    <row r="638" spans="1:8" ht="12" hidden="1">
      <c r="A638" s="43"/>
      <c r="B638" s="119"/>
      <c r="C638" s="120"/>
      <c r="D638" s="121"/>
      <c r="E638" s="121"/>
      <c r="F638" s="121"/>
      <c r="G638" s="121"/>
      <c r="H638" s="121"/>
    </row>
    <row r="639" spans="1:8" ht="12" hidden="1">
      <c r="A639" s="43"/>
      <c r="B639" s="119"/>
      <c r="C639" s="120"/>
      <c r="D639" s="121"/>
      <c r="E639" s="121"/>
      <c r="F639" s="121"/>
      <c r="G639" s="121"/>
      <c r="H639" s="121"/>
    </row>
    <row r="640" spans="1:8" ht="12" hidden="1">
      <c r="A640" s="43"/>
      <c r="B640" s="119"/>
      <c r="C640" s="120"/>
      <c r="D640" s="121"/>
      <c r="E640" s="121"/>
      <c r="F640" s="121"/>
      <c r="G640" s="121"/>
      <c r="H640" s="121"/>
    </row>
    <row r="641" spans="1:8" ht="12" hidden="1">
      <c r="A641" s="43"/>
      <c r="B641" s="119"/>
      <c r="C641" s="120"/>
      <c r="D641" s="121"/>
      <c r="E641" s="121"/>
      <c r="F641" s="121"/>
      <c r="G641" s="121"/>
      <c r="H641" s="121"/>
    </row>
    <row r="642" spans="1:8" ht="12" hidden="1">
      <c r="A642" s="43"/>
      <c r="B642" s="119"/>
      <c r="C642" s="120"/>
      <c r="D642" s="121"/>
      <c r="E642" s="121"/>
      <c r="F642" s="121"/>
      <c r="G642" s="121"/>
      <c r="H642" s="121"/>
    </row>
    <row r="643" spans="1:8" ht="12" hidden="1">
      <c r="A643" s="43"/>
      <c r="B643" s="119"/>
      <c r="C643" s="120"/>
      <c r="D643" s="121"/>
      <c r="E643" s="121"/>
      <c r="F643" s="121"/>
      <c r="G643" s="121"/>
      <c r="H643" s="121"/>
    </row>
    <row r="644" spans="1:8" ht="12" hidden="1">
      <c r="A644" s="43"/>
      <c r="B644" s="119"/>
      <c r="C644" s="120"/>
      <c r="D644" s="121"/>
      <c r="E644" s="121"/>
      <c r="F644" s="121"/>
      <c r="G644" s="121"/>
      <c r="H644" s="121"/>
    </row>
    <row r="645" spans="1:8" ht="12" hidden="1">
      <c r="A645" s="43"/>
      <c r="B645" s="119"/>
      <c r="C645" s="120"/>
      <c r="D645" s="121"/>
      <c r="E645" s="121"/>
      <c r="F645" s="121"/>
      <c r="G645" s="121"/>
      <c r="H645" s="121"/>
    </row>
    <row r="646" spans="1:8" ht="12" hidden="1">
      <c r="A646" s="43"/>
      <c r="B646" s="119"/>
      <c r="C646" s="120"/>
      <c r="D646" s="121"/>
      <c r="E646" s="121"/>
      <c r="F646" s="121"/>
      <c r="G646" s="121"/>
      <c r="H646" s="121"/>
    </row>
    <row r="647" spans="1:8" ht="12" hidden="1">
      <c r="A647" s="43"/>
      <c r="B647" s="119"/>
      <c r="C647" s="120"/>
      <c r="D647" s="121"/>
      <c r="E647" s="121"/>
      <c r="F647" s="121"/>
      <c r="G647" s="121"/>
      <c r="H647" s="121"/>
    </row>
    <row r="648" spans="1:8" ht="12" hidden="1">
      <c r="A648" s="43"/>
      <c r="B648" s="119"/>
      <c r="C648" s="120"/>
      <c r="D648" s="121"/>
      <c r="E648" s="121"/>
      <c r="F648" s="121"/>
      <c r="G648" s="121"/>
      <c r="H648" s="121"/>
    </row>
    <row r="649" spans="1:8" ht="12" hidden="1">
      <c r="A649" s="43"/>
      <c r="B649" s="119"/>
      <c r="C649" s="120"/>
      <c r="D649" s="121"/>
      <c r="E649" s="121"/>
      <c r="F649" s="121"/>
      <c r="G649" s="121"/>
      <c r="H649" s="121"/>
    </row>
    <row r="650" spans="1:8" ht="12" hidden="1">
      <c r="A650" s="43"/>
      <c r="B650" s="119"/>
      <c r="C650" s="120"/>
      <c r="D650" s="121"/>
      <c r="E650" s="121"/>
      <c r="F650" s="121"/>
      <c r="G650" s="121"/>
      <c r="H650" s="121"/>
    </row>
    <row r="651" spans="1:8" ht="12" hidden="1">
      <c r="A651" s="43"/>
      <c r="B651" s="119"/>
      <c r="C651" s="120"/>
      <c r="D651" s="121"/>
      <c r="E651" s="121"/>
      <c r="F651" s="121"/>
      <c r="G651" s="121"/>
      <c r="H651" s="121"/>
    </row>
    <row r="652" spans="1:8" ht="12" hidden="1">
      <c r="A652" s="43"/>
      <c r="B652" s="119"/>
      <c r="C652" s="120"/>
      <c r="D652" s="121"/>
      <c r="E652" s="121"/>
      <c r="F652" s="121"/>
      <c r="G652" s="121"/>
      <c r="H652" s="121"/>
    </row>
    <row r="653" spans="1:8" ht="12" hidden="1">
      <c r="A653" s="43"/>
      <c r="B653" s="119"/>
      <c r="C653" s="120"/>
      <c r="D653" s="121"/>
      <c r="E653" s="121"/>
      <c r="F653" s="121"/>
      <c r="G653" s="121"/>
      <c r="H653" s="121"/>
    </row>
    <row r="654" spans="1:8" ht="12" hidden="1">
      <c r="A654" s="43"/>
      <c r="B654" s="119"/>
      <c r="C654" s="120"/>
      <c r="D654" s="121"/>
      <c r="E654" s="121"/>
      <c r="F654" s="121"/>
      <c r="G654" s="121"/>
      <c r="H654" s="121"/>
    </row>
    <row r="655" spans="1:8" ht="12" hidden="1">
      <c r="A655" s="43"/>
      <c r="B655" s="119"/>
      <c r="C655" s="120"/>
      <c r="D655" s="121"/>
      <c r="E655" s="121"/>
      <c r="F655" s="121"/>
      <c r="G655" s="121"/>
      <c r="H655" s="121"/>
    </row>
    <row r="656" spans="1:8" ht="12" hidden="1">
      <c r="A656" s="43"/>
      <c r="B656" s="119"/>
      <c r="C656" s="120"/>
      <c r="D656" s="121"/>
      <c r="E656" s="121"/>
      <c r="F656" s="121"/>
      <c r="G656" s="121"/>
      <c r="H656" s="121"/>
    </row>
    <row r="657" spans="1:8" ht="12" hidden="1">
      <c r="A657" s="43"/>
      <c r="B657" s="119"/>
      <c r="C657" s="120"/>
      <c r="D657" s="121"/>
      <c r="E657" s="121"/>
      <c r="F657" s="121"/>
      <c r="G657" s="121"/>
      <c r="H657" s="121"/>
    </row>
    <row r="658" spans="1:8" ht="12" hidden="1">
      <c r="A658" s="43"/>
      <c r="B658" s="119"/>
      <c r="C658" s="120"/>
      <c r="D658" s="121"/>
      <c r="E658" s="121"/>
      <c r="F658" s="121"/>
      <c r="G658" s="121"/>
      <c r="H658" s="121"/>
    </row>
    <row r="659" spans="1:8" ht="12" hidden="1">
      <c r="A659" s="43"/>
      <c r="B659" s="119"/>
      <c r="C659" s="120"/>
      <c r="D659" s="121"/>
      <c r="E659" s="121"/>
      <c r="F659" s="121"/>
      <c r="G659" s="121"/>
      <c r="H659" s="121"/>
    </row>
    <row r="660" spans="1:8" ht="12" hidden="1">
      <c r="A660" s="43"/>
      <c r="B660" s="119"/>
      <c r="C660" s="120"/>
      <c r="D660" s="121"/>
      <c r="E660" s="121"/>
      <c r="F660" s="121"/>
      <c r="G660" s="121"/>
      <c r="H660" s="121"/>
    </row>
    <row r="661" spans="1:8" ht="12" hidden="1">
      <c r="A661" s="43"/>
      <c r="B661" s="119"/>
      <c r="C661" s="120"/>
      <c r="D661" s="121"/>
      <c r="E661" s="121"/>
      <c r="F661" s="121"/>
      <c r="G661" s="121"/>
      <c r="H661" s="121"/>
    </row>
    <row r="662" spans="1:8" ht="12" hidden="1">
      <c r="A662" s="43"/>
      <c r="B662" s="119"/>
      <c r="C662" s="120"/>
      <c r="D662" s="121"/>
      <c r="E662" s="121"/>
      <c r="F662" s="121"/>
      <c r="G662" s="121"/>
      <c r="H662" s="121"/>
    </row>
    <row r="663" spans="1:8" ht="12" hidden="1">
      <c r="A663" s="43"/>
      <c r="B663" s="119"/>
      <c r="C663" s="120"/>
      <c r="D663" s="121"/>
      <c r="E663" s="121"/>
      <c r="F663" s="121"/>
      <c r="G663" s="121"/>
      <c r="H663" s="121"/>
    </row>
    <row r="664" spans="1:8" ht="12" hidden="1">
      <c r="A664" s="43"/>
      <c r="B664" s="119"/>
      <c r="C664" s="120"/>
      <c r="D664" s="121"/>
      <c r="E664" s="121"/>
      <c r="F664" s="121"/>
      <c r="G664" s="121"/>
      <c r="H664" s="121"/>
    </row>
    <row r="665" spans="1:8" ht="12" hidden="1">
      <c r="A665" s="43"/>
      <c r="B665" s="119"/>
      <c r="C665" s="120"/>
      <c r="D665" s="121"/>
      <c r="E665" s="121"/>
      <c r="F665" s="121"/>
      <c r="G665" s="121"/>
      <c r="H665" s="121"/>
    </row>
    <row r="666" spans="1:8" ht="12" hidden="1">
      <c r="A666" s="43"/>
      <c r="B666" s="119"/>
      <c r="C666" s="120"/>
      <c r="D666" s="121"/>
      <c r="E666" s="121"/>
      <c r="F666" s="121"/>
      <c r="G666" s="121"/>
      <c r="H666" s="121"/>
    </row>
    <row r="667" spans="1:8" ht="12" hidden="1">
      <c r="A667" s="43"/>
      <c r="B667" s="119"/>
      <c r="C667" s="120"/>
      <c r="D667" s="121"/>
      <c r="E667" s="121"/>
      <c r="F667" s="121"/>
      <c r="G667" s="121"/>
      <c r="H667" s="121"/>
    </row>
    <row r="668" spans="1:8" ht="12" hidden="1">
      <c r="A668" s="43"/>
      <c r="B668" s="119"/>
      <c r="C668" s="120"/>
      <c r="D668" s="121"/>
      <c r="E668" s="121"/>
      <c r="F668" s="121"/>
      <c r="G668" s="121"/>
      <c r="H668" s="121"/>
    </row>
    <row r="669" spans="1:8" ht="12" hidden="1">
      <c r="A669" s="43"/>
      <c r="B669" s="119"/>
      <c r="C669" s="120"/>
      <c r="D669" s="121"/>
      <c r="E669" s="121"/>
      <c r="F669" s="121"/>
      <c r="G669" s="121"/>
      <c r="H669" s="121"/>
    </row>
    <row r="670" spans="1:8" ht="12" hidden="1">
      <c r="A670" s="43"/>
      <c r="B670" s="119"/>
      <c r="C670" s="120"/>
      <c r="D670" s="121"/>
      <c r="E670" s="121"/>
      <c r="F670" s="121"/>
      <c r="G670" s="121"/>
      <c r="H670" s="121"/>
    </row>
    <row r="671" spans="1:8" ht="12" hidden="1">
      <c r="A671" s="43"/>
      <c r="B671" s="119"/>
      <c r="C671" s="120"/>
      <c r="D671" s="121"/>
      <c r="E671" s="121"/>
      <c r="F671" s="121"/>
      <c r="G671" s="121"/>
      <c r="H671" s="121"/>
    </row>
    <row r="672" spans="1:8" ht="12" hidden="1">
      <c r="A672" s="43"/>
      <c r="B672" s="119"/>
      <c r="C672" s="120"/>
      <c r="D672" s="121"/>
      <c r="E672" s="121"/>
      <c r="F672" s="121"/>
      <c r="G672" s="121"/>
      <c r="H672" s="121"/>
    </row>
    <row r="673" spans="1:8" ht="12" hidden="1">
      <c r="A673" s="43"/>
      <c r="B673" s="119"/>
      <c r="C673" s="120"/>
      <c r="D673" s="121"/>
      <c r="E673" s="121"/>
      <c r="F673" s="121"/>
      <c r="G673" s="121"/>
      <c r="H673" s="121"/>
    </row>
    <row r="674" spans="1:8" ht="12" hidden="1">
      <c r="A674" s="43"/>
      <c r="B674" s="119"/>
      <c r="C674" s="120"/>
      <c r="D674" s="121"/>
      <c r="E674" s="121"/>
      <c r="F674" s="121"/>
      <c r="G674" s="121"/>
      <c r="H674" s="121"/>
    </row>
    <row r="675" spans="1:8" ht="12" hidden="1">
      <c r="A675" s="43"/>
      <c r="B675" s="119"/>
      <c r="C675" s="120"/>
      <c r="D675" s="121"/>
      <c r="E675" s="121"/>
      <c r="F675" s="121"/>
      <c r="G675" s="121"/>
      <c r="H675" s="121"/>
    </row>
    <row r="676" spans="1:8" ht="12" hidden="1">
      <c r="A676" s="43"/>
      <c r="B676" s="119"/>
      <c r="C676" s="120"/>
      <c r="D676" s="121"/>
      <c r="E676" s="121"/>
      <c r="F676" s="121"/>
      <c r="G676" s="121"/>
      <c r="H676" s="121"/>
    </row>
    <row r="677" spans="1:8" ht="12" hidden="1">
      <c r="A677" s="43"/>
      <c r="B677" s="119"/>
      <c r="C677" s="120"/>
      <c r="D677" s="121"/>
      <c r="E677" s="121"/>
      <c r="F677" s="121"/>
      <c r="G677" s="121"/>
      <c r="H677" s="121"/>
    </row>
    <row r="678" spans="1:8" ht="12" hidden="1">
      <c r="A678" s="43"/>
      <c r="B678" s="119"/>
      <c r="C678" s="120"/>
      <c r="D678" s="121"/>
      <c r="E678" s="121"/>
      <c r="F678" s="121"/>
      <c r="G678" s="121"/>
      <c r="H678" s="121"/>
    </row>
    <row r="679" spans="1:8" ht="12" hidden="1">
      <c r="A679" s="43"/>
      <c r="B679" s="119"/>
      <c r="C679" s="120"/>
      <c r="D679" s="121"/>
      <c r="E679" s="121"/>
      <c r="F679" s="121"/>
      <c r="G679" s="121"/>
      <c r="H679" s="121"/>
    </row>
    <row r="680" spans="1:8" ht="12" hidden="1">
      <c r="A680" s="43"/>
      <c r="B680" s="119"/>
      <c r="C680" s="120"/>
      <c r="D680" s="121"/>
      <c r="E680" s="121"/>
      <c r="F680" s="121"/>
      <c r="G680" s="121"/>
      <c r="H680" s="121"/>
    </row>
    <row r="681" spans="1:8" ht="12" hidden="1">
      <c r="A681" s="43"/>
      <c r="B681" s="119"/>
      <c r="C681" s="120"/>
      <c r="D681" s="121"/>
      <c r="E681" s="121"/>
      <c r="F681" s="121"/>
      <c r="G681" s="121"/>
      <c r="H681" s="121"/>
    </row>
    <row r="682" spans="1:8" ht="12" hidden="1">
      <c r="A682" s="43"/>
      <c r="B682" s="119"/>
      <c r="C682" s="120"/>
      <c r="D682" s="121"/>
      <c r="E682" s="121"/>
      <c r="F682" s="121"/>
      <c r="G682" s="121"/>
      <c r="H682" s="121"/>
    </row>
    <row r="683" spans="1:8" ht="12" hidden="1">
      <c r="A683" s="43"/>
      <c r="B683" s="119"/>
      <c r="C683" s="120"/>
      <c r="D683" s="121"/>
      <c r="E683" s="121"/>
      <c r="F683" s="121"/>
      <c r="G683" s="121"/>
      <c r="H683" s="121"/>
    </row>
    <row r="684" spans="1:8" ht="12" hidden="1">
      <c r="A684" s="43"/>
      <c r="B684" s="119"/>
      <c r="C684" s="120"/>
      <c r="D684" s="121"/>
      <c r="E684" s="121"/>
      <c r="F684" s="121"/>
      <c r="G684" s="121"/>
      <c r="H684" s="121"/>
    </row>
    <row r="685" spans="1:8" ht="12" hidden="1">
      <c r="A685" s="43"/>
      <c r="B685" s="119"/>
      <c r="C685" s="120"/>
      <c r="D685" s="121"/>
      <c r="E685" s="121"/>
      <c r="F685" s="121"/>
      <c r="G685" s="121"/>
      <c r="H685" s="121"/>
    </row>
    <row r="686" spans="1:8" ht="12" hidden="1">
      <c r="A686" s="43"/>
      <c r="B686" s="119"/>
      <c r="C686" s="120"/>
      <c r="D686" s="121"/>
      <c r="E686" s="121"/>
      <c r="F686" s="121"/>
      <c r="G686" s="121"/>
      <c r="H686" s="121"/>
    </row>
    <row r="687" spans="1:8" ht="12" hidden="1">
      <c r="A687" s="43"/>
      <c r="B687" s="119"/>
      <c r="C687" s="120"/>
      <c r="D687" s="121"/>
      <c r="E687" s="121"/>
      <c r="F687" s="121"/>
      <c r="G687" s="121"/>
      <c r="H687" s="121"/>
    </row>
    <row r="688" spans="1:8" ht="12" hidden="1">
      <c r="A688" s="43"/>
      <c r="B688" s="119"/>
      <c r="C688" s="120"/>
      <c r="D688" s="121"/>
      <c r="E688" s="121"/>
      <c r="F688" s="121"/>
      <c r="G688" s="121"/>
      <c r="H688" s="121"/>
    </row>
    <row r="689" spans="1:8" ht="12" hidden="1">
      <c r="A689" s="43"/>
      <c r="B689" s="119"/>
      <c r="C689" s="120"/>
      <c r="D689" s="121"/>
      <c r="E689" s="121"/>
      <c r="F689" s="121"/>
      <c r="G689" s="121"/>
      <c r="H689" s="121"/>
    </row>
    <row r="690" spans="1:8" ht="12" hidden="1">
      <c r="A690" s="43"/>
      <c r="B690" s="119"/>
      <c r="C690" s="120"/>
      <c r="D690" s="121"/>
      <c r="E690" s="121"/>
      <c r="F690" s="121"/>
      <c r="G690" s="121"/>
      <c r="H690" s="121"/>
    </row>
    <row r="691" spans="1:8" ht="12" hidden="1">
      <c r="A691" s="43"/>
      <c r="B691" s="119"/>
      <c r="C691" s="120"/>
      <c r="D691" s="121"/>
      <c r="E691" s="121"/>
      <c r="F691" s="121"/>
      <c r="G691" s="121"/>
      <c r="H691" s="121"/>
    </row>
    <row r="692" spans="1:8" ht="12" hidden="1">
      <c r="A692" s="43"/>
      <c r="B692" s="119"/>
      <c r="C692" s="120"/>
      <c r="D692" s="121"/>
      <c r="E692" s="121"/>
      <c r="F692" s="121"/>
      <c r="G692" s="121"/>
      <c r="H692" s="121"/>
    </row>
    <row r="693" spans="1:8" ht="12" hidden="1">
      <c r="A693" s="43"/>
      <c r="B693" s="119"/>
      <c r="C693" s="120"/>
      <c r="D693" s="121"/>
      <c r="E693" s="121"/>
      <c r="F693" s="121"/>
      <c r="G693" s="121"/>
      <c r="H693" s="121"/>
    </row>
    <row r="694" spans="1:8" ht="12" hidden="1">
      <c r="A694" s="43"/>
      <c r="B694" s="119"/>
      <c r="C694" s="120"/>
      <c r="D694" s="121"/>
      <c r="E694" s="121"/>
      <c r="F694" s="121"/>
      <c r="G694" s="121"/>
      <c r="H694" s="121"/>
    </row>
    <row r="695" spans="1:8" ht="12" hidden="1">
      <c r="A695" s="43"/>
      <c r="B695" s="119"/>
      <c r="C695" s="120"/>
      <c r="D695" s="121"/>
      <c r="E695" s="121"/>
      <c r="F695" s="121"/>
      <c r="G695" s="121"/>
      <c r="H695" s="121"/>
    </row>
    <row r="696" spans="1:8" ht="12" hidden="1">
      <c r="A696" s="43"/>
      <c r="B696" s="119"/>
      <c r="C696" s="120"/>
      <c r="D696" s="121"/>
      <c r="E696" s="121"/>
      <c r="F696" s="121"/>
      <c r="G696" s="121"/>
      <c r="H696" s="121"/>
    </row>
    <row r="697" spans="1:8" ht="12" hidden="1">
      <c r="A697" s="43"/>
      <c r="B697" s="119"/>
      <c r="C697" s="120"/>
      <c r="D697" s="121"/>
      <c r="E697" s="121"/>
      <c r="F697" s="121"/>
      <c r="G697" s="121"/>
      <c r="H697" s="121"/>
    </row>
    <row r="698" spans="1:8" ht="12" hidden="1">
      <c r="A698" s="43"/>
      <c r="B698" s="119"/>
      <c r="C698" s="120"/>
      <c r="D698" s="121"/>
      <c r="E698" s="121"/>
      <c r="F698" s="121"/>
      <c r="G698" s="121"/>
      <c r="H698" s="121"/>
    </row>
    <row r="699" spans="1:8" ht="12" hidden="1">
      <c r="A699" s="43"/>
      <c r="B699" s="119"/>
      <c r="C699" s="120"/>
      <c r="D699" s="121"/>
      <c r="E699" s="121"/>
      <c r="F699" s="121"/>
      <c r="G699" s="121"/>
      <c r="H699" s="121"/>
    </row>
    <row r="700" spans="1:8" ht="12" hidden="1">
      <c r="A700" s="43"/>
      <c r="B700" s="119"/>
      <c r="C700" s="120"/>
      <c r="D700" s="121"/>
      <c r="E700" s="121"/>
      <c r="F700" s="121"/>
      <c r="G700" s="121"/>
      <c r="H700" s="121"/>
    </row>
    <row r="701" spans="1:8" ht="12" hidden="1">
      <c r="A701" s="43"/>
      <c r="B701" s="119"/>
      <c r="C701" s="120"/>
      <c r="D701" s="121"/>
      <c r="E701" s="121"/>
      <c r="F701" s="121"/>
      <c r="G701" s="121"/>
      <c r="H701" s="121"/>
    </row>
    <row r="702" spans="1:8" ht="12" hidden="1">
      <c r="A702" s="43"/>
      <c r="B702" s="119"/>
      <c r="C702" s="120"/>
      <c r="D702" s="121"/>
      <c r="E702" s="121"/>
      <c r="F702" s="121"/>
      <c r="G702" s="121"/>
      <c r="H702" s="121"/>
    </row>
    <row r="703" spans="1:8" ht="12" hidden="1">
      <c r="A703" s="43"/>
      <c r="B703" s="119"/>
      <c r="C703" s="120"/>
      <c r="D703" s="121"/>
      <c r="E703" s="121"/>
      <c r="F703" s="121"/>
      <c r="G703" s="121"/>
      <c r="H703" s="121"/>
    </row>
    <row r="704" spans="1:8" ht="12" hidden="1">
      <c r="A704" s="43"/>
      <c r="B704" s="119"/>
      <c r="C704" s="120"/>
      <c r="D704" s="121"/>
      <c r="E704" s="121"/>
      <c r="F704" s="121"/>
      <c r="G704" s="121"/>
      <c r="H704" s="121"/>
    </row>
    <row r="705" spans="1:8" ht="12" hidden="1">
      <c r="A705" s="43"/>
      <c r="B705" s="119"/>
      <c r="C705" s="120"/>
      <c r="D705" s="121"/>
      <c r="E705" s="121"/>
      <c r="F705" s="121"/>
      <c r="G705" s="121"/>
      <c r="H705" s="121"/>
    </row>
    <row r="706" spans="1:8" ht="12" hidden="1">
      <c r="A706" s="43"/>
      <c r="B706" s="119"/>
      <c r="C706" s="120"/>
      <c r="D706" s="121"/>
      <c r="E706" s="121"/>
      <c r="F706" s="121"/>
      <c r="G706" s="121"/>
      <c r="H706" s="121"/>
    </row>
    <row r="707" spans="1:8" ht="12" hidden="1">
      <c r="A707" s="43"/>
      <c r="B707" s="119"/>
      <c r="C707" s="120"/>
      <c r="D707" s="121"/>
      <c r="E707" s="121"/>
      <c r="F707" s="121"/>
      <c r="G707" s="121"/>
      <c r="H707" s="121"/>
    </row>
    <row r="708" spans="1:8" ht="12" hidden="1">
      <c r="A708" s="43"/>
      <c r="B708" s="119"/>
      <c r="C708" s="120"/>
      <c r="D708" s="121"/>
      <c r="E708" s="121"/>
      <c r="F708" s="121"/>
      <c r="G708" s="121"/>
      <c r="H708" s="121"/>
    </row>
    <row r="709" spans="1:8" ht="12" hidden="1">
      <c r="A709" s="43"/>
      <c r="B709" s="119"/>
      <c r="C709" s="120"/>
      <c r="D709" s="121"/>
      <c r="E709" s="121"/>
      <c r="F709" s="121"/>
      <c r="G709" s="121"/>
      <c r="H709" s="121"/>
    </row>
    <row r="710" spans="1:8" ht="12" hidden="1">
      <c r="A710" s="43"/>
      <c r="B710" s="119"/>
      <c r="C710" s="120"/>
      <c r="D710" s="121"/>
      <c r="E710" s="121"/>
      <c r="F710" s="121"/>
      <c r="G710" s="121"/>
      <c r="H710" s="121"/>
    </row>
    <row r="711" spans="1:8" ht="12" hidden="1">
      <c r="A711" s="43"/>
      <c r="B711" s="119"/>
      <c r="C711" s="120"/>
      <c r="D711" s="121"/>
      <c r="E711" s="121"/>
      <c r="F711" s="121"/>
      <c r="G711" s="121"/>
      <c r="H711" s="121"/>
    </row>
    <row r="712" spans="1:8" ht="12" hidden="1">
      <c r="A712" s="43"/>
      <c r="B712" s="119"/>
      <c r="C712" s="120"/>
      <c r="D712" s="121"/>
      <c r="E712" s="121"/>
      <c r="F712" s="121"/>
      <c r="G712" s="121"/>
      <c r="H712" s="121"/>
    </row>
    <row r="713" spans="1:8" ht="12" hidden="1">
      <c r="A713" s="43"/>
      <c r="B713" s="119"/>
      <c r="C713" s="120"/>
      <c r="D713" s="121"/>
      <c r="E713" s="121"/>
      <c r="F713" s="121"/>
      <c r="G713" s="121"/>
      <c r="H713" s="121"/>
    </row>
    <row r="714" spans="1:8" ht="12" hidden="1">
      <c r="A714" s="43"/>
      <c r="B714" s="119"/>
      <c r="C714" s="120"/>
      <c r="D714" s="121"/>
      <c r="E714" s="121"/>
      <c r="F714" s="121"/>
      <c r="G714" s="121"/>
      <c r="H714" s="121"/>
    </row>
    <row r="715" spans="1:8" ht="12" hidden="1">
      <c r="A715" s="43"/>
      <c r="B715" s="119"/>
      <c r="C715" s="120"/>
      <c r="D715" s="121"/>
      <c r="E715" s="121"/>
      <c r="F715" s="121"/>
      <c r="G715" s="121"/>
      <c r="H715" s="121"/>
    </row>
    <row r="716" spans="1:8" ht="12" hidden="1">
      <c r="A716" s="43"/>
      <c r="B716" s="119"/>
      <c r="C716" s="120"/>
      <c r="D716" s="121"/>
      <c r="E716" s="121"/>
      <c r="F716" s="121"/>
      <c r="G716" s="121"/>
      <c r="H716" s="121"/>
    </row>
    <row r="717" spans="1:8" ht="12" hidden="1">
      <c r="A717" s="43"/>
      <c r="B717" s="119"/>
      <c r="C717" s="120"/>
      <c r="D717" s="121"/>
      <c r="E717" s="121"/>
      <c r="F717" s="121"/>
      <c r="G717" s="121"/>
      <c r="H717" s="121"/>
    </row>
    <row r="718" spans="1:8" ht="12" hidden="1">
      <c r="A718" s="43"/>
      <c r="B718" s="119"/>
      <c r="C718" s="120"/>
      <c r="D718" s="121"/>
      <c r="E718" s="121"/>
      <c r="F718" s="121"/>
      <c r="G718" s="121"/>
      <c r="H718" s="121"/>
    </row>
    <row r="719" spans="1:8" ht="12" hidden="1">
      <c r="A719" s="43"/>
      <c r="B719" s="119"/>
      <c r="C719" s="120"/>
      <c r="D719" s="121"/>
      <c r="E719" s="121"/>
      <c r="F719" s="121"/>
      <c r="G719" s="121"/>
      <c r="H719" s="121"/>
    </row>
    <row r="720" spans="1:8" ht="12" hidden="1">
      <c r="A720" s="43"/>
      <c r="B720" s="119"/>
      <c r="C720" s="120"/>
      <c r="D720" s="121"/>
      <c r="E720" s="121"/>
      <c r="F720" s="121"/>
      <c r="G720" s="121"/>
      <c r="H720" s="121"/>
    </row>
    <row r="721" spans="1:8" ht="12" hidden="1">
      <c r="A721" s="43"/>
      <c r="B721" s="119"/>
      <c r="C721" s="120"/>
      <c r="D721" s="121"/>
      <c r="E721" s="121"/>
      <c r="F721" s="121"/>
      <c r="G721" s="121"/>
      <c r="H721" s="121"/>
    </row>
    <row r="722" spans="1:8" ht="12" hidden="1">
      <c r="A722" s="43"/>
      <c r="B722" s="119"/>
      <c r="C722" s="120"/>
      <c r="D722" s="121"/>
      <c r="E722" s="121"/>
      <c r="F722" s="121"/>
      <c r="G722" s="121"/>
      <c r="H722" s="121"/>
    </row>
    <row r="723" spans="1:8" ht="12" hidden="1">
      <c r="A723" s="43"/>
      <c r="B723" s="119"/>
      <c r="C723" s="120"/>
      <c r="D723" s="121"/>
      <c r="E723" s="121"/>
      <c r="F723" s="121"/>
      <c r="G723" s="121"/>
      <c r="H723" s="121"/>
    </row>
    <row r="724" spans="1:8" ht="12" hidden="1">
      <c r="A724" s="43"/>
      <c r="B724" s="119"/>
      <c r="C724" s="120"/>
      <c r="D724" s="121"/>
      <c r="E724" s="121"/>
      <c r="F724" s="121"/>
      <c r="G724" s="121"/>
      <c r="H724" s="121"/>
    </row>
    <row r="725" spans="1:8" ht="12" hidden="1">
      <c r="A725" s="43"/>
      <c r="B725" s="119"/>
      <c r="C725" s="120"/>
      <c r="D725" s="121"/>
      <c r="E725" s="121"/>
      <c r="F725" s="121"/>
      <c r="G725" s="121"/>
      <c r="H725" s="121"/>
    </row>
    <row r="726" spans="1:8" ht="12" hidden="1">
      <c r="A726" s="43"/>
      <c r="B726" s="119"/>
      <c r="C726" s="120"/>
      <c r="D726" s="121"/>
      <c r="E726" s="121"/>
      <c r="F726" s="121"/>
      <c r="G726" s="121"/>
      <c r="H726" s="121"/>
    </row>
    <row r="727" spans="1:8" ht="12" hidden="1">
      <c r="A727" s="43"/>
      <c r="B727" s="119"/>
      <c r="C727" s="120"/>
      <c r="D727" s="121"/>
      <c r="E727" s="121"/>
      <c r="F727" s="121"/>
      <c r="G727" s="121"/>
      <c r="H727" s="121"/>
    </row>
    <row r="728" spans="1:8" ht="12" hidden="1">
      <c r="A728" s="43"/>
      <c r="B728" s="119"/>
      <c r="C728" s="120"/>
      <c r="D728" s="121"/>
      <c r="E728" s="121"/>
      <c r="F728" s="121"/>
      <c r="G728" s="121"/>
      <c r="H728" s="121"/>
    </row>
    <row r="729" spans="1:8" ht="12" hidden="1">
      <c r="A729" s="43"/>
      <c r="B729" s="119"/>
      <c r="C729" s="120"/>
      <c r="D729" s="121"/>
      <c r="E729" s="121"/>
      <c r="F729" s="121"/>
      <c r="G729" s="121"/>
      <c r="H729" s="121"/>
    </row>
    <row r="730" spans="1:8" ht="12" hidden="1">
      <c r="A730" s="43"/>
      <c r="B730" s="119"/>
      <c r="C730" s="120"/>
      <c r="D730" s="121"/>
      <c r="E730" s="121"/>
      <c r="F730" s="121"/>
      <c r="G730" s="121"/>
      <c r="H730" s="121"/>
    </row>
    <row r="731" spans="1:8" ht="12" hidden="1">
      <c r="A731" s="43"/>
      <c r="B731" s="119"/>
      <c r="C731" s="120"/>
      <c r="D731" s="121"/>
      <c r="E731" s="121"/>
      <c r="F731" s="121"/>
      <c r="G731" s="121"/>
      <c r="H731" s="121"/>
    </row>
    <row r="732" spans="1:8" ht="12" hidden="1">
      <c r="A732" s="43"/>
      <c r="B732" s="119"/>
      <c r="C732" s="120"/>
      <c r="D732" s="121"/>
      <c r="E732" s="121"/>
      <c r="F732" s="121"/>
      <c r="G732" s="121"/>
      <c r="H732" s="121"/>
    </row>
    <row r="733" spans="1:8" ht="12" hidden="1">
      <c r="A733" s="43"/>
      <c r="B733" s="119"/>
      <c r="C733" s="120"/>
      <c r="D733" s="121"/>
      <c r="E733" s="121"/>
      <c r="F733" s="121"/>
      <c r="G733" s="121"/>
      <c r="H733" s="121"/>
    </row>
    <row r="734" spans="1:8" ht="12" hidden="1">
      <c r="A734" s="43"/>
      <c r="B734" s="119"/>
      <c r="C734" s="120"/>
      <c r="D734" s="121"/>
      <c r="E734" s="121"/>
      <c r="F734" s="121"/>
      <c r="G734" s="121"/>
      <c r="H734" s="121"/>
    </row>
    <row r="735" spans="1:8" ht="12" hidden="1">
      <c r="A735" s="43"/>
      <c r="B735" s="119"/>
      <c r="C735" s="120"/>
      <c r="D735" s="121"/>
      <c r="E735" s="121"/>
      <c r="F735" s="121"/>
      <c r="G735" s="121"/>
      <c r="H735" s="121"/>
    </row>
    <row r="736" spans="1:8" ht="12" hidden="1">
      <c r="A736" s="43"/>
      <c r="B736" s="119"/>
      <c r="C736" s="120"/>
      <c r="D736" s="121"/>
      <c r="E736" s="121"/>
      <c r="F736" s="121"/>
      <c r="G736" s="121"/>
      <c r="H736" s="121"/>
    </row>
    <row r="737" spans="1:8" ht="12" hidden="1">
      <c r="A737" s="43"/>
      <c r="B737" s="119"/>
      <c r="C737" s="120"/>
      <c r="D737" s="121"/>
      <c r="E737" s="121"/>
      <c r="F737" s="121"/>
      <c r="G737" s="121"/>
      <c r="H737" s="121"/>
    </row>
    <row r="738" spans="1:8" ht="12" hidden="1">
      <c r="A738" s="43"/>
      <c r="B738" s="119"/>
      <c r="C738" s="120"/>
      <c r="D738" s="121"/>
      <c r="E738" s="121"/>
      <c r="F738" s="121"/>
      <c r="G738" s="121"/>
      <c r="H738" s="121"/>
    </row>
    <row r="739" spans="1:8" ht="12" hidden="1">
      <c r="A739" s="43"/>
      <c r="B739" s="119"/>
      <c r="C739" s="120"/>
      <c r="D739" s="121"/>
      <c r="E739" s="121"/>
      <c r="F739" s="121"/>
      <c r="G739" s="121"/>
      <c r="H739" s="121"/>
    </row>
    <row r="740" spans="1:8" ht="12" hidden="1">
      <c r="A740" s="43"/>
      <c r="B740" s="119"/>
      <c r="C740" s="120"/>
      <c r="D740" s="121"/>
      <c r="E740" s="121"/>
      <c r="F740" s="121"/>
      <c r="G740" s="121"/>
      <c r="H740" s="121"/>
    </row>
    <row r="741" spans="1:8" ht="12" hidden="1">
      <c r="A741" s="43"/>
      <c r="B741" s="119"/>
      <c r="C741" s="120"/>
      <c r="D741" s="121"/>
      <c r="E741" s="121"/>
      <c r="F741" s="121"/>
      <c r="G741" s="121"/>
      <c r="H741" s="121"/>
    </row>
    <row r="742" spans="1:8" ht="12" hidden="1">
      <c r="A742" s="43"/>
      <c r="B742" s="119"/>
      <c r="C742" s="120"/>
      <c r="D742" s="121"/>
      <c r="E742" s="121"/>
      <c r="F742" s="121"/>
      <c r="G742" s="121"/>
      <c r="H742" s="121"/>
    </row>
    <row r="743" spans="1:8" ht="12" hidden="1">
      <c r="A743" s="43"/>
      <c r="B743" s="119"/>
      <c r="C743" s="120"/>
      <c r="D743" s="121"/>
      <c r="E743" s="121"/>
      <c r="F743" s="121"/>
      <c r="G743" s="121"/>
      <c r="H743" s="121"/>
    </row>
    <row r="744" spans="1:8" ht="12" hidden="1">
      <c r="A744" s="43"/>
      <c r="B744" s="119"/>
      <c r="C744" s="120"/>
      <c r="D744" s="121"/>
      <c r="E744" s="121"/>
      <c r="F744" s="121"/>
      <c r="G744" s="121"/>
      <c r="H744" s="121"/>
    </row>
    <row r="745" spans="1:8" ht="12" hidden="1">
      <c r="A745" s="43"/>
      <c r="B745" s="119"/>
      <c r="C745" s="120"/>
      <c r="D745" s="121"/>
      <c r="E745" s="121"/>
      <c r="F745" s="121"/>
      <c r="G745" s="121"/>
      <c r="H745" s="121"/>
    </row>
    <row r="746" spans="1:8" ht="12" hidden="1">
      <c r="A746" s="43"/>
      <c r="B746" s="119"/>
      <c r="C746" s="120"/>
      <c r="D746" s="121"/>
      <c r="E746" s="121"/>
      <c r="F746" s="121"/>
      <c r="G746" s="121"/>
      <c r="H746" s="121"/>
    </row>
    <row r="747" spans="1:8" ht="12" hidden="1">
      <c r="A747" s="43"/>
      <c r="B747" s="119"/>
      <c r="C747" s="120"/>
      <c r="D747" s="121"/>
      <c r="E747" s="121"/>
      <c r="F747" s="121"/>
      <c r="G747" s="121"/>
      <c r="H747" s="121"/>
    </row>
    <row r="748" spans="1:8" ht="12" hidden="1">
      <c r="A748" s="43"/>
      <c r="B748" s="119"/>
      <c r="C748" s="120"/>
      <c r="D748" s="121"/>
      <c r="E748" s="121"/>
      <c r="F748" s="121"/>
      <c r="G748" s="121"/>
      <c r="H748" s="121"/>
    </row>
    <row r="749" spans="1:8" ht="12" hidden="1">
      <c r="A749" s="43"/>
      <c r="B749" s="119"/>
      <c r="C749" s="120"/>
      <c r="D749" s="121"/>
      <c r="E749" s="121"/>
      <c r="F749" s="121"/>
      <c r="G749" s="121"/>
      <c r="H749" s="121"/>
    </row>
    <row r="750" spans="1:8" ht="12" hidden="1">
      <c r="A750" s="43"/>
      <c r="B750" s="119"/>
      <c r="C750" s="120"/>
      <c r="D750" s="121"/>
      <c r="E750" s="121"/>
      <c r="F750" s="121"/>
      <c r="G750" s="121"/>
      <c r="H750" s="121"/>
    </row>
    <row r="751" spans="1:8" ht="12" hidden="1">
      <c r="A751" s="43"/>
      <c r="B751" s="119"/>
      <c r="C751" s="120"/>
      <c r="D751" s="121"/>
      <c r="E751" s="121"/>
      <c r="F751" s="121"/>
      <c r="G751" s="121"/>
      <c r="H751" s="121"/>
    </row>
    <row r="752" spans="1:8" ht="12" hidden="1">
      <c r="A752" s="43"/>
      <c r="B752" s="119"/>
      <c r="C752" s="120"/>
      <c r="D752" s="121"/>
      <c r="E752" s="121"/>
      <c r="F752" s="121"/>
      <c r="G752" s="121"/>
      <c r="H752" s="121"/>
    </row>
    <row r="753" spans="1:8" ht="12" hidden="1">
      <c r="A753" s="43"/>
      <c r="B753" s="119"/>
      <c r="C753" s="120"/>
      <c r="D753" s="121"/>
      <c r="E753" s="121"/>
      <c r="F753" s="121"/>
      <c r="G753" s="121"/>
      <c r="H753" s="121"/>
    </row>
    <row r="754" spans="1:8" ht="12" hidden="1">
      <c r="A754" s="43"/>
      <c r="B754" s="119"/>
      <c r="C754" s="120"/>
      <c r="D754" s="121"/>
      <c r="E754" s="121"/>
      <c r="F754" s="121"/>
      <c r="G754" s="121"/>
      <c r="H754" s="121"/>
    </row>
    <row r="755" spans="1:8" ht="12" hidden="1">
      <c r="A755" s="43"/>
      <c r="B755" s="119"/>
      <c r="C755" s="120"/>
      <c r="D755" s="121"/>
      <c r="E755" s="121"/>
      <c r="F755" s="121"/>
      <c r="G755" s="121"/>
      <c r="H755" s="121"/>
    </row>
    <row r="756" spans="1:8" ht="12" hidden="1">
      <c r="A756" s="43"/>
      <c r="B756" s="119"/>
      <c r="C756" s="120"/>
      <c r="D756" s="121"/>
      <c r="E756" s="121"/>
      <c r="F756" s="121"/>
      <c r="G756" s="121"/>
      <c r="H756" s="121"/>
    </row>
    <row r="757" spans="1:8" ht="12" hidden="1">
      <c r="A757" s="43"/>
      <c r="B757" s="119"/>
      <c r="C757" s="120"/>
      <c r="D757" s="121"/>
      <c r="E757" s="121"/>
      <c r="F757" s="121"/>
      <c r="G757" s="121"/>
      <c r="H757" s="121"/>
    </row>
    <row r="758" spans="1:8" ht="12" hidden="1">
      <c r="A758" s="43"/>
      <c r="B758" s="119"/>
      <c r="C758" s="120"/>
      <c r="D758" s="121"/>
      <c r="E758" s="121"/>
      <c r="F758" s="121"/>
      <c r="G758" s="121"/>
      <c r="H758" s="121"/>
    </row>
    <row r="759" spans="1:8" ht="12" hidden="1">
      <c r="A759" s="43"/>
      <c r="B759" s="119"/>
      <c r="C759" s="120"/>
      <c r="D759" s="121"/>
      <c r="E759" s="121"/>
      <c r="F759" s="121"/>
      <c r="G759" s="121"/>
      <c r="H759" s="121"/>
    </row>
    <row r="760" spans="1:8" ht="12" hidden="1">
      <c r="A760" s="43"/>
      <c r="B760" s="119"/>
      <c r="C760" s="120"/>
      <c r="D760" s="121"/>
      <c r="E760" s="121"/>
      <c r="F760" s="121"/>
      <c r="G760" s="121"/>
      <c r="H760" s="121"/>
    </row>
    <row r="761" spans="1:8" ht="12" hidden="1">
      <c r="A761" s="43"/>
      <c r="B761" s="119"/>
      <c r="C761" s="120"/>
      <c r="D761" s="121"/>
      <c r="E761" s="121"/>
      <c r="F761" s="121"/>
      <c r="G761" s="121"/>
      <c r="H761" s="121"/>
    </row>
    <row r="762" spans="1:8" ht="12" hidden="1">
      <c r="A762" s="43"/>
      <c r="B762" s="119"/>
      <c r="C762" s="120"/>
      <c r="D762" s="121"/>
      <c r="E762" s="121"/>
      <c r="F762" s="121"/>
      <c r="G762" s="121"/>
      <c r="H762" s="121"/>
    </row>
    <row r="763" spans="1:8" ht="12" hidden="1">
      <c r="A763" s="43"/>
      <c r="B763" s="119"/>
      <c r="C763" s="120"/>
      <c r="D763" s="121"/>
      <c r="E763" s="121"/>
      <c r="F763" s="121"/>
      <c r="G763" s="121"/>
      <c r="H763" s="121"/>
    </row>
    <row r="764" spans="1:8" ht="12" hidden="1">
      <c r="A764" s="43"/>
      <c r="B764" s="119"/>
      <c r="C764" s="120"/>
      <c r="D764" s="121"/>
      <c r="E764" s="121"/>
      <c r="F764" s="121"/>
      <c r="G764" s="121"/>
      <c r="H764" s="121"/>
    </row>
    <row r="765" spans="1:8" ht="12" hidden="1">
      <c r="A765" s="43"/>
      <c r="B765" s="119"/>
      <c r="C765" s="120"/>
      <c r="D765" s="121"/>
      <c r="E765" s="121"/>
      <c r="F765" s="121"/>
      <c r="G765" s="121"/>
      <c r="H765" s="121"/>
    </row>
    <row r="766" spans="1:8" ht="12" hidden="1">
      <c r="A766" s="43"/>
      <c r="B766" s="119"/>
      <c r="C766" s="120"/>
      <c r="D766" s="121"/>
      <c r="E766" s="121"/>
      <c r="F766" s="121"/>
      <c r="G766" s="121"/>
      <c r="H766" s="121"/>
    </row>
    <row r="767" spans="1:8" ht="12" hidden="1">
      <c r="A767" s="43"/>
      <c r="B767" s="119"/>
      <c r="C767" s="120"/>
      <c r="D767" s="121"/>
      <c r="E767" s="121"/>
      <c r="F767" s="121"/>
      <c r="G767" s="121"/>
      <c r="H767" s="121"/>
    </row>
    <row r="768" spans="1:8" ht="12" hidden="1">
      <c r="A768" s="43"/>
      <c r="B768" s="119"/>
      <c r="C768" s="120"/>
      <c r="D768" s="121"/>
      <c r="E768" s="121"/>
      <c r="F768" s="121"/>
      <c r="G768" s="121"/>
      <c r="H768" s="121"/>
    </row>
    <row r="769" spans="1:8" ht="12" hidden="1">
      <c r="A769" s="43"/>
      <c r="B769" s="119"/>
      <c r="C769" s="120"/>
      <c r="D769" s="121"/>
      <c r="E769" s="121"/>
      <c r="F769" s="121"/>
      <c r="G769" s="121"/>
      <c r="H769" s="121"/>
    </row>
    <row r="770" spans="1:8" ht="12" hidden="1">
      <c r="A770" s="43"/>
      <c r="B770" s="119"/>
      <c r="C770" s="120"/>
      <c r="D770" s="121"/>
      <c r="E770" s="121"/>
      <c r="F770" s="121"/>
      <c r="G770" s="121"/>
      <c r="H770" s="121"/>
    </row>
    <row r="771" spans="1:8" ht="12" hidden="1">
      <c r="A771" s="43"/>
      <c r="B771" s="119"/>
      <c r="C771" s="120"/>
      <c r="D771" s="121"/>
      <c r="E771" s="121"/>
      <c r="F771" s="121"/>
      <c r="G771" s="121"/>
      <c r="H771" s="121"/>
    </row>
    <row r="772" spans="1:8" ht="12" hidden="1">
      <c r="A772" s="43"/>
      <c r="B772" s="119"/>
      <c r="C772" s="120"/>
      <c r="D772" s="121"/>
      <c r="E772" s="121"/>
      <c r="F772" s="121"/>
      <c r="G772" s="121"/>
      <c r="H772" s="121"/>
    </row>
    <row r="773" spans="1:8" ht="12" hidden="1">
      <c r="A773" s="43"/>
      <c r="B773" s="119"/>
      <c r="C773" s="120"/>
      <c r="D773" s="121"/>
      <c r="E773" s="121"/>
      <c r="F773" s="121"/>
      <c r="G773" s="121"/>
      <c r="H773" s="121"/>
    </row>
    <row r="774" spans="1:8" ht="12" hidden="1">
      <c r="A774" s="43"/>
      <c r="B774" s="119"/>
      <c r="C774" s="120"/>
      <c r="D774" s="121"/>
      <c r="E774" s="121"/>
      <c r="F774" s="121"/>
      <c r="G774" s="121"/>
      <c r="H774" s="121"/>
    </row>
    <row r="775" spans="1:8" ht="12" hidden="1">
      <c r="A775" s="43"/>
      <c r="B775" s="119"/>
      <c r="C775" s="120"/>
      <c r="D775" s="121"/>
      <c r="E775" s="121"/>
      <c r="F775" s="121"/>
      <c r="G775" s="121"/>
      <c r="H775" s="121"/>
    </row>
    <row r="776" spans="1:8" ht="12" hidden="1">
      <c r="A776" s="43"/>
      <c r="B776" s="119"/>
      <c r="C776" s="120"/>
      <c r="D776" s="121"/>
      <c r="E776" s="121"/>
      <c r="F776" s="121"/>
      <c r="G776" s="121"/>
      <c r="H776" s="121"/>
    </row>
    <row r="777" spans="1:8" ht="12" hidden="1">
      <c r="A777" s="43"/>
      <c r="B777" s="119"/>
      <c r="C777" s="120"/>
      <c r="D777" s="121"/>
      <c r="E777" s="121"/>
      <c r="F777" s="121"/>
      <c r="G777" s="121"/>
      <c r="H777" s="121"/>
    </row>
    <row r="778" spans="1:8" ht="12" hidden="1">
      <c r="A778" s="43"/>
      <c r="B778" s="119"/>
      <c r="C778" s="120"/>
      <c r="D778" s="121"/>
      <c r="E778" s="121"/>
      <c r="F778" s="121"/>
      <c r="G778" s="121"/>
      <c r="H778" s="121"/>
    </row>
    <row r="779" spans="1:8" ht="12" hidden="1">
      <c r="A779" s="43"/>
      <c r="B779" s="119"/>
      <c r="C779" s="120"/>
      <c r="D779" s="121"/>
      <c r="E779" s="121"/>
      <c r="F779" s="121"/>
      <c r="G779" s="121"/>
      <c r="H779" s="121"/>
    </row>
    <row r="780" spans="1:8" ht="12" hidden="1">
      <c r="A780" s="43"/>
      <c r="B780" s="119"/>
      <c r="C780" s="120"/>
      <c r="D780" s="121"/>
      <c r="E780" s="121"/>
      <c r="F780" s="121"/>
      <c r="G780" s="121"/>
      <c r="H780" s="121"/>
    </row>
    <row r="781" spans="1:8" ht="12" hidden="1">
      <c r="A781" s="43"/>
      <c r="B781" s="119"/>
      <c r="C781" s="120"/>
      <c r="D781" s="121"/>
      <c r="E781" s="121"/>
      <c r="F781" s="121"/>
      <c r="G781" s="121"/>
      <c r="H781" s="121"/>
    </row>
    <row r="782" spans="1:8" ht="12" hidden="1">
      <c r="A782" s="43"/>
      <c r="B782" s="119"/>
      <c r="C782" s="120"/>
      <c r="D782" s="121"/>
      <c r="E782" s="121"/>
      <c r="F782" s="121"/>
      <c r="G782" s="121"/>
      <c r="H782" s="121"/>
    </row>
    <row r="783" spans="1:8" ht="12" hidden="1">
      <c r="A783" s="43"/>
      <c r="B783" s="119"/>
      <c r="C783" s="120"/>
      <c r="D783" s="121"/>
      <c r="E783" s="121"/>
      <c r="F783" s="121"/>
      <c r="G783" s="121"/>
      <c r="H783" s="121"/>
    </row>
    <row r="784" spans="1:8" ht="12" hidden="1">
      <c r="A784" s="43"/>
      <c r="B784" s="119"/>
      <c r="C784" s="120"/>
      <c r="D784" s="121"/>
      <c r="E784" s="121"/>
      <c r="F784" s="121"/>
      <c r="G784" s="121"/>
      <c r="H784" s="121"/>
    </row>
    <row r="785" spans="1:8" ht="12" hidden="1">
      <c r="A785" s="43"/>
      <c r="B785" s="119"/>
      <c r="C785" s="120"/>
      <c r="D785" s="121"/>
      <c r="E785" s="121"/>
      <c r="F785" s="121"/>
      <c r="G785" s="121"/>
      <c r="H785" s="121"/>
    </row>
    <row r="786" spans="1:8" ht="12" hidden="1">
      <c r="A786" s="43"/>
      <c r="B786" s="119"/>
      <c r="C786" s="120"/>
      <c r="D786" s="121"/>
      <c r="E786" s="121"/>
      <c r="F786" s="121"/>
      <c r="G786" s="121"/>
      <c r="H786" s="121"/>
    </row>
    <row r="787" spans="1:8" ht="12" hidden="1">
      <c r="A787" s="43"/>
      <c r="B787" s="119"/>
      <c r="C787" s="120"/>
      <c r="D787" s="121"/>
      <c r="E787" s="121"/>
      <c r="F787" s="121"/>
      <c r="G787" s="121"/>
      <c r="H787" s="121"/>
    </row>
    <row r="788" spans="1:8" ht="12" hidden="1">
      <c r="A788" s="43"/>
      <c r="B788" s="119"/>
      <c r="C788" s="120"/>
      <c r="D788" s="121"/>
      <c r="E788" s="121"/>
      <c r="F788" s="121"/>
      <c r="G788" s="121"/>
      <c r="H788" s="121"/>
    </row>
    <row r="789" spans="1:8" ht="12" hidden="1">
      <c r="A789" s="43"/>
      <c r="B789" s="119"/>
      <c r="C789" s="120"/>
      <c r="D789" s="121"/>
      <c r="E789" s="121"/>
      <c r="F789" s="121"/>
      <c r="G789" s="121"/>
      <c r="H789" s="121"/>
    </row>
    <row r="790" spans="1:8" ht="12" hidden="1">
      <c r="A790" s="43"/>
      <c r="B790" s="119"/>
      <c r="C790" s="120"/>
      <c r="D790" s="121"/>
      <c r="E790" s="121"/>
      <c r="F790" s="121"/>
      <c r="G790" s="121"/>
      <c r="H790" s="121"/>
    </row>
    <row r="791" spans="1:8" ht="12" hidden="1">
      <c r="A791" s="43"/>
      <c r="B791" s="119"/>
      <c r="C791" s="120"/>
      <c r="D791" s="121"/>
      <c r="E791" s="121"/>
      <c r="F791" s="121"/>
      <c r="G791" s="121"/>
      <c r="H791" s="121"/>
    </row>
    <row r="792" spans="1:8" ht="12" hidden="1">
      <c r="A792" s="43"/>
      <c r="B792" s="119"/>
      <c r="C792" s="120"/>
      <c r="D792" s="121"/>
      <c r="E792" s="121"/>
      <c r="F792" s="121"/>
      <c r="G792" s="121"/>
      <c r="H792" s="121"/>
    </row>
    <row r="793" spans="1:8" ht="12" hidden="1">
      <c r="A793" s="43"/>
      <c r="B793" s="119"/>
      <c r="C793" s="120"/>
      <c r="D793" s="121"/>
      <c r="E793" s="121"/>
      <c r="F793" s="121"/>
      <c r="G793" s="121"/>
      <c r="H793" s="121"/>
    </row>
    <row r="794" spans="1:8" ht="12" hidden="1">
      <c r="A794" s="43"/>
      <c r="B794" s="119"/>
      <c r="C794" s="120"/>
      <c r="D794" s="121"/>
      <c r="E794" s="121"/>
      <c r="F794" s="121"/>
      <c r="G794" s="121"/>
      <c r="H794" s="121"/>
    </row>
    <row r="795" spans="1:8" ht="12" hidden="1">
      <c r="A795" s="43"/>
      <c r="B795" s="119"/>
      <c r="C795" s="120"/>
      <c r="D795" s="121"/>
      <c r="E795" s="121"/>
      <c r="F795" s="121"/>
      <c r="G795" s="121"/>
      <c r="H795" s="121"/>
    </row>
    <row r="796" spans="1:8" ht="12" hidden="1">
      <c r="A796" s="43"/>
      <c r="B796" s="119"/>
      <c r="C796" s="120"/>
      <c r="D796" s="121"/>
      <c r="E796" s="121"/>
      <c r="F796" s="121"/>
      <c r="G796" s="121"/>
      <c r="H796" s="121"/>
    </row>
    <row r="797" spans="1:8" ht="12" hidden="1">
      <c r="A797" s="43"/>
      <c r="B797" s="119"/>
      <c r="C797" s="120"/>
      <c r="D797" s="121"/>
      <c r="E797" s="121"/>
      <c r="F797" s="121"/>
      <c r="G797" s="121"/>
      <c r="H797" s="121"/>
    </row>
    <row r="798" spans="1:8" ht="12" hidden="1">
      <c r="A798" s="43"/>
      <c r="B798" s="119"/>
      <c r="C798" s="120"/>
      <c r="D798" s="121"/>
      <c r="E798" s="121"/>
      <c r="F798" s="121"/>
      <c r="G798" s="121"/>
      <c r="H798" s="121"/>
    </row>
    <row r="799" spans="1:8" ht="12" hidden="1">
      <c r="A799" s="43"/>
      <c r="B799" s="119"/>
      <c r="C799" s="120"/>
      <c r="D799" s="121"/>
      <c r="E799" s="121"/>
      <c r="F799" s="121"/>
      <c r="G799" s="121"/>
      <c r="H799" s="121"/>
    </row>
    <row r="800" spans="1:8" ht="12" hidden="1">
      <c r="A800" s="43"/>
      <c r="B800" s="119"/>
      <c r="C800" s="120"/>
      <c r="D800" s="121"/>
      <c r="E800" s="121"/>
      <c r="F800" s="121"/>
      <c r="G800" s="121"/>
      <c r="H800" s="121"/>
    </row>
    <row r="801" spans="1:8" ht="12" hidden="1">
      <c r="A801" s="43"/>
      <c r="B801" s="119"/>
      <c r="C801" s="120"/>
      <c r="D801" s="121"/>
      <c r="E801" s="121"/>
      <c r="F801" s="121"/>
      <c r="G801" s="121"/>
      <c r="H801" s="121"/>
    </row>
    <row r="802" spans="1:8" ht="12" hidden="1">
      <c r="A802" s="43"/>
      <c r="B802" s="119"/>
      <c r="C802" s="120"/>
      <c r="D802" s="121"/>
      <c r="E802" s="121"/>
      <c r="F802" s="121"/>
      <c r="G802" s="121"/>
      <c r="H802" s="121"/>
    </row>
    <row r="803" spans="1:8" ht="12" hidden="1">
      <c r="A803" s="43"/>
      <c r="B803" s="119"/>
      <c r="C803" s="120"/>
      <c r="D803" s="121"/>
      <c r="E803" s="121"/>
      <c r="F803" s="121"/>
      <c r="G803" s="121"/>
      <c r="H803" s="121"/>
    </row>
    <row r="804" spans="1:8" ht="12" hidden="1">
      <c r="A804" s="43"/>
      <c r="B804" s="119"/>
      <c r="C804" s="120"/>
      <c r="D804" s="121"/>
      <c r="E804" s="121"/>
      <c r="F804" s="121"/>
      <c r="G804" s="121"/>
      <c r="H804" s="121"/>
    </row>
    <row r="805" spans="1:8" ht="12" hidden="1">
      <c r="A805" s="43"/>
      <c r="B805" s="119"/>
      <c r="C805" s="120"/>
      <c r="D805" s="121"/>
      <c r="E805" s="121"/>
      <c r="F805" s="121"/>
      <c r="G805" s="121"/>
      <c r="H805" s="121"/>
    </row>
    <row r="806" spans="1:8" ht="12" hidden="1">
      <c r="A806" s="43"/>
      <c r="B806" s="119"/>
      <c r="C806" s="120"/>
      <c r="D806" s="121"/>
      <c r="E806" s="121"/>
      <c r="F806" s="121"/>
      <c r="G806" s="121"/>
      <c r="H806" s="121"/>
    </row>
    <row r="807" spans="1:8" ht="12" hidden="1">
      <c r="A807" s="43"/>
      <c r="B807" s="119"/>
      <c r="C807" s="120"/>
      <c r="D807" s="121"/>
      <c r="E807" s="121"/>
      <c r="F807" s="121"/>
      <c r="G807" s="121"/>
      <c r="H807" s="121"/>
    </row>
    <row r="808" spans="1:8" ht="12" hidden="1">
      <c r="A808" s="43"/>
      <c r="B808" s="119"/>
      <c r="C808" s="120"/>
      <c r="D808" s="121"/>
      <c r="E808" s="121"/>
      <c r="F808" s="121"/>
      <c r="G808" s="121"/>
      <c r="H808" s="121"/>
    </row>
    <row r="809" spans="1:8" ht="12" hidden="1">
      <c r="A809" s="43"/>
      <c r="B809" s="119"/>
      <c r="C809" s="120"/>
      <c r="D809" s="121"/>
      <c r="E809" s="121"/>
      <c r="F809" s="121"/>
      <c r="G809" s="121"/>
      <c r="H809" s="121"/>
    </row>
    <row r="810" spans="1:8" ht="12" hidden="1">
      <c r="A810" s="43"/>
      <c r="B810" s="119"/>
      <c r="C810" s="120"/>
      <c r="D810" s="121"/>
      <c r="E810" s="121"/>
      <c r="F810" s="121"/>
      <c r="G810" s="121"/>
      <c r="H810" s="121"/>
    </row>
    <row r="811" spans="1:8" ht="12" hidden="1">
      <c r="A811" s="43"/>
      <c r="B811" s="119"/>
      <c r="C811" s="120"/>
      <c r="D811" s="121"/>
      <c r="E811" s="121"/>
      <c r="F811" s="121"/>
      <c r="G811" s="121"/>
      <c r="H811" s="121"/>
    </row>
    <row r="812" spans="1:8" ht="12" hidden="1">
      <c r="A812" s="43"/>
      <c r="B812" s="119"/>
      <c r="C812" s="120"/>
      <c r="D812" s="121"/>
      <c r="E812" s="121"/>
      <c r="F812" s="121"/>
      <c r="G812" s="121"/>
      <c r="H812" s="121"/>
    </row>
    <row r="813" spans="1:8" ht="12" hidden="1">
      <c r="A813" s="43"/>
      <c r="B813" s="119"/>
      <c r="C813" s="120"/>
      <c r="D813" s="121"/>
      <c r="E813" s="121"/>
      <c r="F813" s="121"/>
      <c r="G813" s="121"/>
      <c r="H813" s="121"/>
    </row>
    <row r="814" spans="1:8" ht="12" hidden="1">
      <c r="A814" s="43"/>
      <c r="B814" s="119"/>
      <c r="C814" s="120"/>
      <c r="D814" s="121"/>
      <c r="E814" s="121"/>
      <c r="F814" s="121"/>
      <c r="G814" s="121"/>
      <c r="H814" s="121"/>
    </row>
    <row r="815" spans="1:8" ht="12" hidden="1">
      <c r="A815" s="43"/>
      <c r="B815" s="119"/>
      <c r="C815" s="120"/>
      <c r="D815" s="121"/>
      <c r="E815" s="121"/>
      <c r="F815" s="121"/>
      <c r="G815" s="121"/>
      <c r="H815" s="121"/>
    </row>
    <row r="816" spans="1:8" ht="12" hidden="1">
      <c r="A816" s="43"/>
      <c r="B816" s="119"/>
      <c r="C816" s="120"/>
      <c r="D816" s="121"/>
      <c r="E816" s="121"/>
      <c r="F816" s="121"/>
      <c r="G816" s="121"/>
      <c r="H816" s="121"/>
    </row>
    <row r="817" spans="1:8" ht="12" hidden="1">
      <c r="A817" s="43"/>
      <c r="B817" s="119"/>
      <c r="C817" s="120"/>
      <c r="D817" s="121"/>
      <c r="E817" s="121"/>
      <c r="F817" s="121"/>
      <c r="G817" s="121"/>
      <c r="H817" s="121"/>
    </row>
    <row r="818" spans="1:8" ht="12" hidden="1">
      <c r="A818" s="43"/>
      <c r="B818" s="119"/>
      <c r="C818" s="120"/>
      <c r="D818" s="121"/>
      <c r="E818" s="121"/>
      <c r="F818" s="121"/>
      <c r="G818" s="121"/>
      <c r="H818" s="121"/>
    </row>
    <row r="819" spans="1:8" ht="12" hidden="1">
      <c r="A819" s="43"/>
      <c r="B819" s="119"/>
      <c r="C819" s="120"/>
      <c r="D819" s="121"/>
      <c r="E819" s="121"/>
      <c r="F819" s="121"/>
      <c r="G819" s="121"/>
      <c r="H819" s="121"/>
    </row>
    <row r="820" spans="1:8" ht="12" hidden="1">
      <c r="A820" s="43"/>
      <c r="B820" s="119"/>
      <c r="C820" s="120"/>
      <c r="D820" s="121"/>
      <c r="E820" s="121"/>
      <c r="F820" s="121"/>
      <c r="G820" s="121"/>
      <c r="H820" s="121"/>
    </row>
    <row r="821" spans="1:8" ht="12" hidden="1">
      <c r="A821" s="43"/>
      <c r="B821" s="119"/>
      <c r="C821" s="120"/>
      <c r="D821" s="121"/>
      <c r="E821" s="121"/>
      <c r="F821" s="121"/>
      <c r="G821" s="121"/>
      <c r="H821" s="121"/>
    </row>
    <row r="822" spans="1:8" ht="12" hidden="1">
      <c r="A822" s="43"/>
      <c r="B822" s="119"/>
      <c r="C822" s="120"/>
      <c r="D822" s="121"/>
      <c r="E822" s="121"/>
      <c r="F822" s="121"/>
      <c r="G822" s="121"/>
      <c r="H822" s="121"/>
    </row>
    <row r="823" spans="1:8" ht="12" hidden="1">
      <c r="A823" s="43"/>
      <c r="B823" s="119"/>
      <c r="C823" s="120"/>
      <c r="D823" s="121"/>
      <c r="E823" s="121"/>
      <c r="F823" s="121"/>
      <c r="G823" s="121"/>
      <c r="H823" s="121"/>
    </row>
    <row r="824" spans="1:8" ht="12" hidden="1">
      <c r="A824" s="43"/>
      <c r="B824" s="119"/>
      <c r="C824" s="120"/>
      <c r="D824" s="121"/>
      <c r="E824" s="121"/>
      <c r="F824" s="121"/>
      <c r="G824" s="121"/>
      <c r="H824" s="121"/>
    </row>
    <row r="825" spans="1:8" ht="12" hidden="1">
      <c r="A825" s="43"/>
      <c r="B825" s="119"/>
      <c r="C825" s="120"/>
      <c r="D825" s="121"/>
      <c r="E825" s="121"/>
      <c r="F825" s="121"/>
      <c r="G825" s="121"/>
      <c r="H825" s="121"/>
    </row>
    <row r="826" spans="1:8" ht="12" hidden="1">
      <c r="A826" s="43"/>
      <c r="B826" s="119"/>
      <c r="C826" s="120"/>
      <c r="D826" s="121"/>
      <c r="E826" s="121"/>
      <c r="F826" s="121"/>
      <c r="G826" s="121"/>
      <c r="H826" s="121"/>
    </row>
    <row r="827" spans="1:8" ht="12" hidden="1">
      <c r="A827" s="43"/>
      <c r="B827" s="119"/>
      <c r="C827" s="120"/>
      <c r="D827" s="121"/>
      <c r="E827" s="121"/>
      <c r="F827" s="121"/>
      <c r="G827" s="121"/>
      <c r="H827" s="121"/>
    </row>
    <row r="828" spans="1:8" ht="12" hidden="1">
      <c r="A828" s="43"/>
      <c r="B828" s="119"/>
      <c r="C828" s="120"/>
      <c r="D828" s="121"/>
      <c r="E828" s="121"/>
      <c r="F828" s="121"/>
      <c r="G828" s="121"/>
      <c r="H828" s="121"/>
    </row>
    <row r="829" spans="1:8" ht="12" hidden="1">
      <c r="A829" s="43"/>
      <c r="B829" s="119"/>
      <c r="C829" s="120"/>
      <c r="D829" s="121"/>
      <c r="E829" s="121"/>
      <c r="F829" s="121"/>
      <c r="G829" s="121"/>
      <c r="H829" s="121"/>
    </row>
    <row r="830" spans="1:8" ht="12" hidden="1">
      <c r="A830" s="43"/>
      <c r="B830" s="119"/>
      <c r="C830" s="120"/>
      <c r="D830" s="121"/>
      <c r="E830" s="121"/>
      <c r="F830" s="121"/>
      <c r="G830" s="121"/>
      <c r="H830" s="121"/>
    </row>
    <row r="831" spans="1:8" ht="12" hidden="1">
      <c r="A831" s="43"/>
      <c r="B831" s="119"/>
      <c r="C831" s="120"/>
      <c r="D831" s="121"/>
      <c r="E831" s="121"/>
      <c r="F831" s="121"/>
      <c r="G831" s="121"/>
      <c r="H831" s="121"/>
    </row>
    <row r="832" spans="1:8" ht="12" hidden="1">
      <c r="A832" s="43"/>
      <c r="B832" s="119"/>
      <c r="C832" s="120"/>
      <c r="D832" s="121"/>
      <c r="E832" s="121"/>
      <c r="F832" s="121"/>
      <c r="G832" s="121"/>
      <c r="H832" s="121"/>
    </row>
    <row r="833" spans="1:8" ht="12" hidden="1">
      <c r="A833" s="43"/>
      <c r="B833" s="119"/>
      <c r="C833" s="120"/>
      <c r="D833" s="121"/>
      <c r="E833" s="121"/>
      <c r="F833" s="121"/>
      <c r="G833" s="121"/>
      <c r="H833" s="121"/>
    </row>
    <row r="834" spans="1:8" ht="12" hidden="1">
      <c r="A834" s="43"/>
      <c r="B834" s="119"/>
      <c r="C834" s="120"/>
      <c r="D834" s="121"/>
      <c r="E834" s="121"/>
      <c r="F834" s="121"/>
      <c r="G834" s="121"/>
      <c r="H834" s="121"/>
    </row>
    <row r="835" spans="1:8" ht="12" hidden="1">
      <c r="A835" s="43"/>
      <c r="B835" s="119"/>
      <c r="C835" s="120"/>
      <c r="D835" s="121"/>
      <c r="E835" s="121"/>
      <c r="F835" s="121"/>
      <c r="G835" s="121"/>
      <c r="H835" s="121"/>
    </row>
    <row r="836" spans="1:8" ht="12" hidden="1">
      <c r="A836" s="43"/>
      <c r="B836" s="119"/>
      <c r="C836" s="120"/>
      <c r="D836" s="121"/>
      <c r="E836" s="121"/>
      <c r="F836" s="121"/>
      <c r="G836" s="121"/>
      <c r="H836" s="121"/>
    </row>
    <row r="837" spans="1:8" ht="12" hidden="1">
      <c r="A837" s="43"/>
      <c r="B837" s="119"/>
      <c r="C837" s="120"/>
      <c r="D837" s="121"/>
      <c r="E837" s="121"/>
      <c r="F837" s="121"/>
      <c r="G837" s="121"/>
      <c r="H837" s="121"/>
    </row>
    <row r="838" spans="1:8" ht="12" hidden="1">
      <c r="A838" s="43"/>
      <c r="B838" s="119"/>
      <c r="C838" s="120"/>
      <c r="D838" s="121"/>
      <c r="E838" s="121"/>
      <c r="F838" s="121"/>
      <c r="G838" s="121"/>
      <c r="H838" s="121"/>
    </row>
    <row r="839" spans="1:8" ht="12" hidden="1">
      <c r="A839" s="43"/>
      <c r="B839" s="119"/>
      <c r="C839" s="120"/>
      <c r="D839" s="121"/>
      <c r="E839" s="121"/>
      <c r="F839" s="121"/>
      <c r="G839" s="121"/>
      <c r="H839" s="121"/>
    </row>
    <row r="840" spans="1:8" ht="12" hidden="1">
      <c r="A840" s="43"/>
      <c r="B840" s="119"/>
      <c r="C840" s="120"/>
      <c r="D840" s="121"/>
      <c r="E840" s="121"/>
      <c r="F840" s="121"/>
      <c r="G840" s="121"/>
      <c r="H840" s="121"/>
    </row>
    <row r="841" spans="1:8" ht="12" hidden="1">
      <c r="A841" s="43"/>
      <c r="B841" s="119"/>
      <c r="C841" s="120"/>
      <c r="D841" s="121"/>
      <c r="E841" s="121"/>
      <c r="F841" s="121"/>
      <c r="G841" s="121"/>
      <c r="H841" s="121"/>
    </row>
    <row r="842" spans="1:8" ht="12" hidden="1">
      <c r="A842" s="43"/>
      <c r="B842" s="119"/>
      <c r="C842" s="120"/>
      <c r="D842" s="121"/>
      <c r="E842" s="121"/>
      <c r="F842" s="121"/>
      <c r="G842" s="121"/>
      <c r="H842" s="121"/>
    </row>
    <row r="843" spans="1:8" ht="12" hidden="1">
      <c r="A843" s="43"/>
      <c r="B843" s="119"/>
      <c r="C843" s="120"/>
      <c r="D843" s="121"/>
      <c r="E843" s="121"/>
      <c r="F843" s="121"/>
      <c r="G843" s="121"/>
      <c r="H843" s="121"/>
    </row>
    <row r="844" spans="1:8" ht="12" hidden="1">
      <c r="A844" s="43"/>
      <c r="B844" s="119"/>
      <c r="C844" s="120"/>
      <c r="D844" s="121"/>
      <c r="E844" s="121"/>
      <c r="F844" s="121"/>
      <c r="G844" s="121"/>
      <c r="H844" s="121"/>
    </row>
    <row r="845" spans="1:8" ht="12" hidden="1">
      <c r="A845" s="43"/>
      <c r="B845" s="119"/>
      <c r="C845" s="120"/>
      <c r="D845" s="121"/>
      <c r="E845" s="121"/>
      <c r="F845" s="121"/>
      <c r="G845" s="121"/>
      <c r="H845" s="121"/>
    </row>
    <row r="846" spans="1:8" ht="12" hidden="1">
      <c r="A846" s="43"/>
      <c r="B846" s="119"/>
      <c r="C846" s="120"/>
      <c r="D846" s="121"/>
      <c r="E846" s="121"/>
      <c r="F846" s="121"/>
      <c r="G846" s="121"/>
      <c r="H846" s="121"/>
    </row>
    <row r="847" spans="1:8" ht="12" hidden="1">
      <c r="A847" s="43"/>
      <c r="B847" s="119"/>
      <c r="C847" s="120"/>
      <c r="D847" s="121"/>
      <c r="E847" s="121"/>
      <c r="F847" s="121"/>
      <c r="G847" s="121"/>
      <c r="H847" s="121"/>
    </row>
    <row r="848" spans="1:8" ht="12" hidden="1">
      <c r="A848" s="43"/>
      <c r="B848" s="119"/>
      <c r="C848" s="120"/>
      <c r="D848" s="121"/>
      <c r="E848" s="121"/>
      <c r="F848" s="121"/>
      <c r="G848" s="121"/>
      <c r="H848" s="121"/>
    </row>
    <row r="849" spans="1:8" ht="12" hidden="1">
      <c r="A849" s="43"/>
      <c r="B849" s="119"/>
      <c r="C849" s="120"/>
      <c r="D849" s="121"/>
      <c r="E849" s="121"/>
      <c r="F849" s="121"/>
      <c r="G849" s="121"/>
      <c r="H849" s="121"/>
    </row>
    <row r="850" spans="1:8" ht="12" hidden="1">
      <c r="A850" s="43"/>
      <c r="B850" s="119"/>
      <c r="C850" s="120"/>
      <c r="D850" s="121"/>
      <c r="E850" s="121"/>
      <c r="F850" s="121"/>
      <c r="G850" s="121"/>
      <c r="H850" s="121"/>
    </row>
    <row r="851" spans="1:8" ht="12" hidden="1">
      <c r="A851" s="43"/>
      <c r="B851" s="119"/>
      <c r="C851" s="120"/>
      <c r="D851" s="121"/>
      <c r="E851" s="121"/>
      <c r="F851" s="121"/>
      <c r="G851" s="121"/>
      <c r="H851" s="121"/>
    </row>
    <row r="852" spans="1:8" ht="12" hidden="1">
      <c r="A852" s="43"/>
      <c r="B852" s="119"/>
      <c r="C852" s="120"/>
      <c r="D852" s="121"/>
      <c r="E852" s="121"/>
      <c r="F852" s="121"/>
      <c r="G852" s="121"/>
      <c r="H852" s="121"/>
    </row>
    <row r="853" spans="1:8" ht="12" hidden="1">
      <c r="A853" s="43"/>
      <c r="B853" s="119"/>
      <c r="C853" s="120"/>
      <c r="D853" s="121"/>
      <c r="E853" s="121"/>
      <c r="F853" s="121"/>
      <c r="G853" s="121"/>
      <c r="H853" s="121"/>
    </row>
    <row r="854" spans="1:8" ht="12" hidden="1">
      <c r="A854" s="43"/>
      <c r="B854" s="119"/>
      <c r="C854" s="120"/>
      <c r="D854" s="121"/>
      <c r="E854" s="121"/>
      <c r="F854" s="121"/>
      <c r="G854" s="121"/>
      <c r="H854" s="121"/>
    </row>
    <row r="855" spans="1:8" ht="12" hidden="1">
      <c r="A855" s="43"/>
      <c r="B855" s="119"/>
      <c r="C855" s="120"/>
      <c r="D855" s="121"/>
      <c r="E855" s="121"/>
      <c r="F855" s="121"/>
      <c r="G855" s="121"/>
      <c r="H855" s="121"/>
    </row>
    <row r="856" spans="1:8" ht="12" hidden="1">
      <c r="A856" s="43"/>
      <c r="B856" s="119"/>
      <c r="C856" s="120"/>
      <c r="D856" s="121"/>
      <c r="E856" s="121"/>
      <c r="F856" s="121"/>
      <c r="G856" s="121"/>
      <c r="H856" s="121"/>
    </row>
    <row r="857" spans="1:8" ht="12" hidden="1">
      <c r="A857" s="43"/>
      <c r="B857" s="119"/>
      <c r="C857" s="120"/>
      <c r="D857" s="121"/>
      <c r="E857" s="121"/>
      <c r="F857" s="121"/>
      <c r="G857" s="121"/>
      <c r="H857" s="121"/>
    </row>
    <row r="858" spans="1:8" ht="12" hidden="1">
      <c r="A858" s="43"/>
      <c r="B858" s="119"/>
      <c r="C858" s="120"/>
      <c r="D858" s="121"/>
      <c r="E858" s="121"/>
      <c r="F858" s="121"/>
      <c r="G858" s="121"/>
      <c r="H858" s="121"/>
    </row>
    <row r="859" spans="1:8" ht="12" hidden="1">
      <c r="A859" s="43"/>
      <c r="B859" s="119"/>
      <c r="C859" s="120"/>
      <c r="D859" s="121"/>
      <c r="E859" s="121"/>
      <c r="F859" s="121"/>
      <c r="G859" s="121"/>
      <c r="H859" s="121"/>
    </row>
    <row r="860" spans="1:8" ht="12" hidden="1">
      <c r="A860" s="43"/>
      <c r="B860" s="119"/>
      <c r="C860" s="120"/>
      <c r="D860" s="121"/>
      <c r="E860" s="121"/>
      <c r="F860" s="121"/>
      <c r="G860" s="121"/>
      <c r="H860" s="121"/>
    </row>
    <row r="861" spans="1:8" ht="12" hidden="1">
      <c r="A861" s="43"/>
      <c r="B861" s="119"/>
      <c r="C861" s="120"/>
      <c r="D861" s="121"/>
      <c r="E861" s="121"/>
      <c r="F861" s="121"/>
      <c r="G861" s="121"/>
      <c r="H861" s="121"/>
    </row>
    <row r="862" spans="1:8" ht="12" hidden="1">
      <c r="A862" s="43"/>
      <c r="B862" s="119"/>
      <c r="C862" s="120"/>
      <c r="D862" s="121"/>
      <c r="E862" s="121"/>
      <c r="F862" s="121"/>
      <c r="G862" s="121"/>
      <c r="H862" s="121"/>
    </row>
    <row r="863" spans="1:8" ht="12" hidden="1">
      <c r="A863" s="43"/>
      <c r="B863" s="119"/>
      <c r="C863" s="120"/>
      <c r="D863" s="121"/>
      <c r="E863" s="121"/>
      <c r="F863" s="121"/>
      <c r="G863" s="121"/>
      <c r="H863" s="121"/>
    </row>
    <row r="864" spans="1:8" ht="12" hidden="1">
      <c r="A864" s="43"/>
      <c r="B864" s="119"/>
      <c r="C864" s="120"/>
      <c r="D864" s="121"/>
      <c r="E864" s="121"/>
      <c r="F864" s="121"/>
      <c r="G864" s="121"/>
      <c r="H864" s="121"/>
    </row>
    <row r="865" spans="1:8" ht="12" hidden="1">
      <c r="A865" s="43"/>
      <c r="B865" s="119"/>
      <c r="C865" s="120"/>
      <c r="D865" s="121"/>
      <c r="E865" s="121"/>
      <c r="F865" s="121"/>
      <c r="G865" s="121"/>
      <c r="H865" s="121"/>
    </row>
    <row r="866" spans="1:8" ht="12" hidden="1">
      <c r="A866" s="43"/>
      <c r="B866" s="119"/>
      <c r="C866" s="120"/>
      <c r="D866" s="121"/>
      <c r="E866" s="121"/>
      <c r="F866" s="121"/>
      <c r="G866" s="121"/>
      <c r="H866" s="121"/>
    </row>
    <row r="867" spans="1:8" ht="12" hidden="1">
      <c r="A867" s="43"/>
      <c r="B867" s="119"/>
      <c r="C867" s="120"/>
      <c r="D867" s="121"/>
      <c r="E867" s="121"/>
      <c r="F867" s="121"/>
      <c r="G867" s="121"/>
      <c r="H867" s="121"/>
    </row>
    <row r="868" spans="1:8" ht="12" hidden="1">
      <c r="A868" s="43"/>
      <c r="B868" s="119"/>
      <c r="C868" s="120"/>
      <c r="D868" s="121"/>
      <c r="E868" s="121"/>
      <c r="F868" s="121"/>
      <c r="G868" s="121"/>
      <c r="H868" s="121"/>
    </row>
    <row r="869" spans="1:8" ht="12" hidden="1">
      <c r="A869" s="43"/>
      <c r="B869" s="119"/>
      <c r="C869" s="120"/>
      <c r="D869" s="121"/>
      <c r="E869" s="121"/>
      <c r="F869" s="121"/>
      <c r="G869" s="121"/>
      <c r="H869" s="121"/>
    </row>
    <row r="870" spans="1:8" ht="12" hidden="1">
      <c r="A870" s="43"/>
      <c r="B870" s="119"/>
      <c r="C870" s="120"/>
      <c r="D870" s="121"/>
      <c r="E870" s="121"/>
      <c r="F870" s="121"/>
      <c r="G870" s="121"/>
      <c r="H870" s="121"/>
    </row>
    <row r="871" spans="1:8" ht="12" hidden="1">
      <c r="A871" s="43"/>
      <c r="B871" s="119"/>
      <c r="C871" s="120"/>
      <c r="D871" s="121"/>
      <c r="E871" s="121"/>
      <c r="F871" s="121"/>
      <c r="G871" s="121"/>
      <c r="H871" s="121"/>
    </row>
    <row r="872" spans="1:8" ht="12" hidden="1">
      <c r="A872" s="43"/>
      <c r="B872" s="119"/>
      <c r="C872" s="120"/>
      <c r="D872" s="121"/>
      <c r="E872" s="121"/>
      <c r="F872" s="121"/>
      <c r="G872" s="121"/>
      <c r="H872" s="121"/>
    </row>
    <row r="873" spans="1:8" ht="12" hidden="1">
      <c r="A873" s="43"/>
      <c r="B873" s="119"/>
      <c r="C873" s="120"/>
      <c r="D873" s="121"/>
      <c r="E873" s="121"/>
      <c r="F873" s="121"/>
      <c r="G873" s="121"/>
      <c r="H873" s="121"/>
    </row>
    <row r="874" spans="1:8" ht="12" hidden="1">
      <c r="A874" s="43"/>
      <c r="B874" s="119"/>
      <c r="C874" s="120"/>
      <c r="D874" s="121"/>
      <c r="E874" s="121"/>
      <c r="F874" s="121"/>
      <c r="G874" s="121"/>
      <c r="H874" s="121"/>
    </row>
    <row r="875" spans="1:8" ht="12" hidden="1">
      <c r="A875" s="43"/>
      <c r="B875" s="119"/>
      <c r="C875" s="120"/>
      <c r="D875" s="121"/>
      <c r="E875" s="121"/>
      <c r="F875" s="121"/>
      <c r="G875" s="121"/>
      <c r="H875" s="121"/>
    </row>
    <row r="876" spans="1:8" ht="12" hidden="1">
      <c r="A876" s="43"/>
      <c r="B876" s="119"/>
      <c r="C876" s="120"/>
      <c r="D876" s="121"/>
      <c r="E876" s="121"/>
      <c r="F876" s="121"/>
      <c r="G876" s="121"/>
      <c r="H876" s="121"/>
    </row>
    <row r="877" spans="1:8" ht="12" hidden="1">
      <c r="A877" s="43"/>
      <c r="B877" s="119"/>
      <c r="C877" s="120"/>
      <c r="D877" s="121"/>
      <c r="E877" s="121"/>
      <c r="F877" s="121"/>
      <c r="G877" s="121"/>
      <c r="H877" s="121"/>
    </row>
    <row r="878" spans="1:8" ht="12" hidden="1">
      <c r="A878" s="43"/>
      <c r="B878" s="119"/>
      <c r="C878" s="120"/>
      <c r="D878" s="121"/>
      <c r="E878" s="121"/>
      <c r="F878" s="121"/>
      <c r="G878" s="121"/>
      <c r="H878" s="121"/>
    </row>
    <row r="879" spans="1:8" ht="12" hidden="1">
      <c r="A879" s="43"/>
      <c r="B879" s="119"/>
      <c r="C879" s="120"/>
      <c r="D879" s="121"/>
      <c r="E879" s="121"/>
      <c r="F879" s="121"/>
      <c r="G879" s="121"/>
      <c r="H879" s="121"/>
    </row>
    <row r="880" spans="1:8" ht="12" hidden="1">
      <c r="A880" s="43"/>
      <c r="B880" s="119"/>
      <c r="C880" s="120"/>
      <c r="D880" s="121"/>
      <c r="E880" s="121"/>
      <c r="F880" s="121"/>
      <c r="G880" s="121"/>
      <c r="H880" s="121"/>
    </row>
    <row r="881" spans="1:8" ht="12" hidden="1">
      <c r="A881" s="43"/>
      <c r="B881" s="119"/>
      <c r="C881" s="120"/>
      <c r="D881" s="121"/>
      <c r="E881" s="121"/>
      <c r="F881" s="121"/>
      <c r="G881" s="121"/>
      <c r="H881" s="121"/>
    </row>
    <row r="882" spans="1:8" ht="12" hidden="1">
      <c r="A882" s="43"/>
      <c r="B882" s="119"/>
      <c r="C882" s="120"/>
      <c r="D882" s="121"/>
      <c r="E882" s="121"/>
      <c r="F882" s="121"/>
      <c r="G882" s="121"/>
      <c r="H882" s="121"/>
    </row>
    <row r="883" spans="1:8" ht="12" hidden="1">
      <c r="A883" s="43"/>
      <c r="B883" s="119"/>
      <c r="C883" s="120"/>
      <c r="D883" s="121"/>
      <c r="E883" s="121"/>
      <c r="F883" s="121"/>
      <c r="G883" s="121"/>
      <c r="H883" s="121"/>
    </row>
    <row r="884" spans="1:8" ht="12" hidden="1">
      <c r="A884" s="43"/>
      <c r="B884" s="119"/>
      <c r="C884" s="120"/>
      <c r="D884" s="121"/>
      <c r="E884" s="121"/>
      <c r="F884" s="121"/>
      <c r="G884" s="121"/>
      <c r="H884" s="121"/>
    </row>
    <row r="885" spans="1:8" ht="12" hidden="1">
      <c r="A885" s="43"/>
      <c r="B885" s="119"/>
      <c r="C885" s="120"/>
      <c r="D885" s="121"/>
      <c r="E885" s="121"/>
      <c r="F885" s="121"/>
      <c r="G885" s="121"/>
      <c r="H885" s="121"/>
    </row>
    <row r="886" spans="1:8" ht="12" hidden="1">
      <c r="A886" s="43"/>
      <c r="B886" s="119"/>
      <c r="C886" s="120"/>
      <c r="D886" s="121"/>
      <c r="E886" s="121"/>
      <c r="F886" s="121"/>
      <c r="G886" s="121"/>
      <c r="H886" s="121"/>
    </row>
    <row r="887" spans="1:8" ht="12" hidden="1">
      <c r="A887" s="43"/>
      <c r="B887" s="119"/>
      <c r="C887" s="120"/>
      <c r="D887" s="121"/>
      <c r="E887" s="121"/>
      <c r="F887" s="121"/>
      <c r="G887" s="121"/>
      <c r="H887" s="121"/>
    </row>
    <row r="888" spans="1:8" ht="12" hidden="1">
      <c r="A888" s="43"/>
      <c r="B888" s="119"/>
      <c r="C888" s="120"/>
      <c r="D888" s="121"/>
      <c r="E888" s="121"/>
      <c r="F888" s="121"/>
      <c r="G888" s="121"/>
      <c r="H888" s="121"/>
    </row>
    <row r="889" spans="1:8" ht="12" hidden="1">
      <c r="A889" s="43"/>
      <c r="B889" s="119"/>
      <c r="C889" s="120"/>
      <c r="D889" s="121"/>
      <c r="E889" s="121"/>
      <c r="F889" s="121"/>
      <c r="G889" s="121"/>
      <c r="H889" s="121"/>
    </row>
    <row r="890" spans="1:8" ht="12" hidden="1">
      <c r="A890" s="43"/>
      <c r="B890" s="119"/>
      <c r="C890" s="120"/>
      <c r="D890" s="121"/>
      <c r="E890" s="121"/>
      <c r="F890" s="121"/>
      <c r="G890" s="121"/>
      <c r="H890" s="121"/>
    </row>
    <row r="891" spans="1:8" ht="12" hidden="1">
      <c r="A891" s="43"/>
      <c r="B891" s="119"/>
      <c r="C891" s="120"/>
      <c r="D891" s="121"/>
      <c r="E891" s="121"/>
      <c r="F891" s="121"/>
      <c r="G891" s="121"/>
      <c r="H891" s="121"/>
    </row>
    <row r="892" spans="1:8" ht="12" hidden="1">
      <c r="A892" s="43"/>
      <c r="B892" s="119"/>
      <c r="C892" s="120"/>
      <c r="D892" s="121"/>
      <c r="E892" s="121"/>
      <c r="F892" s="121"/>
      <c r="G892" s="121"/>
      <c r="H892" s="121"/>
    </row>
    <row r="893" spans="1:8" ht="12" hidden="1">
      <c r="A893" s="43"/>
      <c r="B893" s="119"/>
      <c r="C893" s="120"/>
      <c r="D893" s="121"/>
      <c r="E893" s="121"/>
      <c r="F893" s="121"/>
      <c r="G893" s="121"/>
      <c r="H893" s="121"/>
    </row>
    <row r="894" spans="1:8" ht="12" hidden="1">
      <c r="A894" s="43"/>
      <c r="B894" s="119"/>
      <c r="C894" s="120"/>
      <c r="D894" s="121"/>
      <c r="E894" s="121"/>
      <c r="F894" s="121"/>
      <c r="G894" s="121"/>
      <c r="H894" s="121"/>
    </row>
    <row r="895" spans="1:8" ht="12" hidden="1">
      <c r="A895" s="43"/>
      <c r="B895" s="119"/>
      <c r="C895" s="120"/>
      <c r="D895" s="121"/>
      <c r="E895" s="121"/>
      <c r="F895" s="121"/>
      <c r="G895" s="121"/>
      <c r="H895" s="121"/>
    </row>
    <row r="896" spans="1:8" ht="12" hidden="1">
      <c r="A896" s="43"/>
      <c r="B896" s="119"/>
      <c r="C896" s="120"/>
      <c r="D896" s="121"/>
      <c r="E896" s="121"/>
      <c r="F896" s="121"/>
      <c r="G896" s="121"/>
      <c r="H896" s="121"/>
    </row>
    <row r="897" spans="1:8" ht="12" hidden="1">
      <c r="A897" s="43"/>
      <c r="B897" s="119"/>
      <c r="C897" s="120"/>
      <c r="D897" s="121"/>
      <c r="E897" s="121"/>
      <c r="F897" s="121"/>
      <c r="G897" s="121"/>
      <c r="H897" s="121"/>
    </row>
    <row r="898" spans="1:8" ht="12" hidden="1">
      <c r="A898" s="43"/>
      <c r="B898" s="119"/>
      <c r="C898" s="120"/>
      <c r="D898" s="121"/>
      <c r="E898" s="121"/>
      <c r="F898" s="121"/>
      <c r="G898" s="121"/>
      <c r="H898" s="121"/>
    </row>
    <row r="899" spans="1:8" ht="12" hidden="1">
      <c r="A899" s="43"/>
      <c r="B899" s="119"/>
      <c r="C899" s="120"/>
      <c r="D899" s="121"/>
      <c r="E899" s="121"/>
      <c r="F899" s="121"/>
      <c r="G899" s="121"/>
      <c r="H899" s="121"/>
    </row>
    <row r="900" spans="1:8" ht="12" hidden="1">
      <c r="A900" s="43"/>
      <c r="B900" s="119"/>
      <c r="C900" s="120"/>
      <c r="D900" s="121"/>
      <c r="E900" s="121"/>
      <c r="F900" s="121"/>
      <c r="G900" s="121"/>
      <c r="H900" s="121"/>
    </row>
    <row r="901" spans="1:8" ht="12" hidden="1">
      <c r="A901" s="43"/>
      <c r="B901" s="119"/>
      <c r="C901" s="120"/>
      <c r="D901" s="121"/>
      <c r="E901" s="121"/>
      <c r="F901" s="121"/>
      <c r="G901" s="121"/>
      <c r="H901" s="121"/>
    </row>
    <row r="902" spans="1:8" ht="12" hidden="1">
      <c r="A902" s="43"/>
      <c r="B902" s="119"/>
      <c r="C902" s="120"/>
      <c r="D902" s="121"/>
      <c r="E902" s="121"/>
      <c r="F902" s="121"/>
      <c r="G902" s="121"/>
      <c r="H902" s="121"/>
    </row>
    <row r="903" spans="1:8" ht="12" hidden="1">
      <c r="A903" s="43"/>
      <c r="B903" s="119"/>
      <c r="C903" s="120"/>
      <c r="D903" s="121"/>
      <c r="E903" s="121"/>
      <c r="F903" s="121"/>
      <c r="G903" s="121"/>
      <c r="H903" s="121"/>
    </row>
    <row r="904" spans="1:8" ht="12" hidden="1">
      <c r="A904" s="43"/>
      <c r="B904" s="119"/>
      <c r="C904" s="120"/>
      <c r="D904" s="121"/>
      <c r="E904" s="121"/>
      <c r="F904" s="121"/>
      <c r="G904" s="121"/>
      <c r="H904" s="121"/>
    </row>
    <row r="905" spans="1:8" ht="12" hidden="1">
      <c r="A905" s="43"/>
      <c r="B905" s="119"/>
      <c r="C905" s="120"/>
      <c r="D905" s="121"/>
      <c r="E905" s="121"/>
      <c r="F905" s="121"/>
      <c r="G905" s="121"/>
      <c r="H905" s="121"/>
    </row>
    <row r="906" spans="1:8" ht="12" hidden="1">
      <c r="A906" s="43"/>
      <c r="B906" s="119"/>
      <c r="C906" s="120"/>
      <c r="D906" s="121"/>
      <c r="E906" s="121"/>
      <c r="F906" s="121"/>
      <c r="G906" s="121"/>
      <c r="H906" s="121"/>
    </row>
    <row r="907" spans="1:8" ht="12" hidden="1">
      <c r="A907" s="43"/>
      <c r="B907" s="119"/>
      <c r="C907" s="120"/>
      <c r="D907" s="121"/>
      <c r="E907" s="121"/>
      <c r="F907" s="121"/>
      <c r="G907" s="121"/>
      <c r="H907" s="121"/>
    </row>
    <row r="908" spans="1:8" ht="12" hidden="1">
      <c r="A908" s="43"/>
      <c r="B908" s="119"/>
      <c r="C908" s="120"/>
      <c r="D908" s="121"/>
      <c r="E908" s="121"/>
      <c r="F908" s="121"/>
      <c r="G908" s="121"/>
      <c r="H908" s="121"/>
    </row>
    <row r="909" spans="1:8" ht="12" hidden="1">
      <c r="A909" s="43"/>
      <c r="B909" s="119"/>
      <c r="C909" s="120"/>
      <c r="D909" s="121"/>
      <c r="E909" s="121"/>
      <c r="F909" s="121"/>
      <c r="G909" s="121"/>
      <c r="H909" s="121"/>
    </row>
    <row r="910" spans="1:8" ht="12" hidden="1">
      <c r="A910" s="43"/>
      <c r="B910" s="119"/>
      <c r="C910" s="120"/>
      <c r="D910" s="121"/>
      <c r="E910" s="121"/>
      <c r="F910" s="121"/>
      <c r="G910" s="121"/>
      <c r="H910" s="121"/>
    </row>
    <row r="911" spans="1:8" ht="12" hidden="1">
      <c r="A911" s="43"/>
      <c r="B911" s="119"/>
      <c r="C911" s="120"/>
      <c r="D911" s="121"/>
      <c r="E911" s="121"/>
      <c r="F911" s="121"/>
      <c r="G911" s="121"/>
      <c r="H911" s="121"/>
    </row>
    <row r="912" spans="1:8" ht="12" hidden="1">
      <c r="A912" s="43"/>
      <c r="B912" s="119"/>
      <c r="C912" s="120"/>
      <c r="D912" s="121"/>
      <c r="E912" s="121"/>
      <c r="F912" s="121"/>
      <c r="G912" s="121"/>
      <c r="H912" s="121"/>
    </row>
    <row r="913" spans="1:8" ht="12" hidden="1">
      <c r="A913" s="43"/>
      <c r="B913" s="119"/>
      <c r="C913" s="120"/>
      <c r="D913" s="121"/>
      <c r="E913" s="121"/>
      <c r="F913" s="121"/>
      <c r="G913" s="121"/>
      <c r="H913" s="121"/>
    </row>
    <row r="914" spans="1:8" ht="12" hidden="1">
      <c r="A914" s="43"/>
      <c r="B914" s="119"/>
      <c r="C914" s="120"/>
      <c r="D914" s="121"/>
      <c r="E914" s="121"/>
      <c r="F914" s="121"/>
      <c r="G914" s="121"/>
      <c r="H914" s="121"/>
    </row>
    <row r="915" spans="1:8" ht="12" hidden="1">
      <c r="A915" s="43"/>
      <c r="B915" s="119"/>
      <c r="C915" s="120"/>
      <c r="D915" s="121"/>
      <c r="E915" s="121"/>
      <c r="F915" s="121"/>
      <c r="G915" s="121"/>
      <c r="H915" s="121"/>
    </row>
    <row r="916" spans="1:8" ht="12" hidden="1">
      <c r="A916" s="43"/>
      <c r="B916" s="119"/>
      <c r="C916" s="120"/>
      <c r="D916" s="121"/>
      <c r="E916" s="121"/>
      <c r="F916" s="121"/>
      <c r="G916" s="121"/>
      <c r="H916" s="121"/>
    </row>
    <row r="917" spans="1:8" ht="12" hidden="1">
      <c r="A917" s="43"/>
      <c r="B917" s="119"/>
      <c r="C917" s="120"/>
      <c r="D917" s="121"/>
      <c r="E917" s="121"/>
      <c r="F917" s="121"/>
      <c r="G917" s="121"/>
      <c r="H917" s="121"/>
    </row>
    <row r="918" spans="1:8" ht="12" hidden="1">
      <c r="A918" s="43"/>
      <c r="B918" s="119"/>
      <c r="C918" s="120"/>
      <c r="D918" s="121"/>
      <c r="E918" s="121"/>
      <c r="F918" s="121"/>
      <c r="G918" s="121"/>
      <c r="H918" s="121"/>
    </row>
    <row r="919" spans="1:8" ht="12" hidden="1">
      <c r="A919" s="43"/>
      <c r="B919" s="119"/>
      <c r="C919" s="120"/>
      <c r="D919" s="121"/>
      <c r="E919" s="121"/>
      <c r="F919" s="121"/>
      <c r="G919" s="121"/>
      <c r="H919" s="121"/>
    </row>
    <row r="920" spans="1:8" ht="12" hidden="1">
      <c r="A920" s="43"/>
      <c r="B920" s="119"/>
      <c r="C920" s="120"/>
      <c r="D920" s="121"/>
      <c r="E920" s="121"/>
      <c r="F920" s="121"/>
      <c r="G920" s="121"/>
      <c r="H920" s="121"/>
    </row>
    <row r="921" spans="1:8" ht="12" hidden="1">
      <c r="A921" s="43"/>
      <c r="B921" s="119"/>
      <c r="C921" s="120"/>
      <c r="D921" s="121"/>
      <c r="E921" s="121"/>
      <c r="F921" s="121"/>
      <c r="G921" s="121"/>
      <c r="H921" s="121"/>
    </row>
    <row r="922" spans="1:8" ht="12" hidden="1">
      <c r="A922" s="43"/>
      <c r="B922" s="119"/>
      <c r="C922" s="120"/>
      <c r="D922" s="121"/>
      <c r="E922" s="121"/>
      <c r="F922" s="121"/>
      <c r="G922" s="121"/>
      <c r="H922" s="121"/>
    </row>
    <row r="923" spans="1:8" ht="12" hidden="1">
      <c r="A923" s="43"/>
      <c r="B923" s="119"/>
      <c r="C923" s="120"/>
      <c r="D923" s="121"/>
      <c r="E923" s="121"/>
      <c r="F923" s="121"/>
      <c r="G923" s="121"/>
      <c r="H923" s="121"/>
    </row>
    <row r="924" spans="1:8" ht="12" hidden="1">
      <c r="A924" s="43"/>
      <c r="B924" s="119"/>
      <c r="C924" s="120"/>
      <c r="D924" s="121"/>
      <c r="E924" s="121"/>
      <c r="F924" s="121"/>
      <c r="G924" s="121"/>
      <c r="H924" s="121"/>
    </row>
    <row r="925" spans="1:8" ht="12" hidden="1">
      <c r="A925" s="43"/>
      <c r="B925" s="119"/>
      <c r="C925" s="120"/>
      <c r="D925" s="121"/>
      <c r="E925" s="121"/>
      <c r="F925" s="121"/>
      <c r="G925" s="121"/>
      <c r="H925" s="121"/>
    </row>
    <row r="926" spans="1:8" ht="12" hidden="1">
      <c r="A926" s="43"/>
      <c r="B926" s="119"/>
      <c r="C926" s="120"/>
      <c r="D926" s="121"/>
      <c r="E926" s="121"/>
      <c r="F926" s="121"/>
      <c r="G926" s="121"/>
      <c r="H926" s="121"/>
    </row>
    <row r="927" spans="1:8" ht="12" hidden="1">
      <c r="A927" s="43"/>
      <c r="B927" s="119"/>
      <c r="C927" s="120"/>
      <c r="D927" s="121"/>
      <c r="E927" s="121"/>
      <c r="F927" s="121"/>
      <c r="G927" s="121"/>
      <c r="H927" s="121"/>
    </row>
    <row r="928" spans="1:8" ht="12" hidden="1">
      <c r="A928" s="43"/>
      <c r="B928" s="119"/>
      <c r="C928" s="120"/>
      <c r="D928" s="121"/>
      <c r="E928" s="121"/>
      <c r="F928" s="121"/>
      <c r="G928" s="121"/>
      <c r="H928" s="121"/>
    </row>
    <row r="929" spans="1:8" ht="12" hidden="1">
      <c r="A929" s="43"/>
      <c r="B929" s="119"/>
      <c r="C929" s="120"/>
      <c r="D929" s="121"/>
      <c r="E929" s="121"/>
      <c r="F929" s="121"/>
      <c r="G929" s="121"/>
      <c r="H929" s="121"/>
    </row>
    <row r="930" spans="1:8" ht="12" hidden="1">
      <c r="A930" s="43"/>
      <c r="B930" s="119"/>
      <c r="C930" s="120"/>
      <c r="D930" s="121"/>
      <c r="E930" s="121"/>
      <c r="F930" s="121"/>
      <c r="G930" s="121"/>
      <c r="H930" s="121"/>
    </row>
    <row r="931" spans="1:8" ht="12" hidden="1">
      <c r="A931" s="43"/>
      <c r="B931" s="119"/>
      <c r="C931" s="120"/>
      <c r="D931" s="121"/>
      <c r="E931" s="121"/>
      <c r="F931" s="121"/>
      <c r="G931" s="121"/>
      <c r="H931" s="121"/>
    </row>
    <row r="932" spans="1:8" ht="12" hidden="1">
      <c r="A932" s="43"/>
      <c r="B932" s="119"/>
      <c r="C932" s="120"/>
      <c r="D932" s="121"/>
      <c r="E932" s="121"/>
      <c r="F932" s="121"/>
      <c r="G932" s="121"/>
      <c r="H932" s="121"/>
    </row>
    <row r="933" spans="1:8" ht="12" hidden="1">
      <c r="A933" s="43"/>
      <c r="B933" s="119"/>
      <c r="C933" s="120"/>
      <c r="D933" s="121"/>
      <c r="E933" s="121"/>
      <c r="F933" s="121"/>
      <c r="G933" s="121"/>
      <c r="H933" s="121"/>
    </row>
    <row r="934" spans="1:8" ht="12" hidden="1">
      <c r="A934" s="43"/>
      <c r="B934" s="119"/>
      <c r="C934" s="120"/>
      <c r="D934" s="121"/>
      <c r="E934" s="121"/>
      <c r="F934" s="121"/>
      <c r="G934" s="121"/>
      <c r="H934" s="121"/>
    </row>
    <row r="935" spans="1:8" ht="12" hidden="1">
      <c r="A935" s="43"/>
      <c r="B935" s="119"/>
      <c r="C935" s="120"/>
      <c r="D935" s="121"/>
      <c r="E935" s="121"/>
      <c r="F935" s="121"/>
      <c r="G935" s="121"/>
      <c r="H935" s="121"/>
    </row>
    <row r="936" spans="1:8" ht="12" hidden="1">
      <c r="A936" s="43"/>
      <c r="B936" s="119"/>
      <c r="C936" s="120"/>
      <c r="D936" s="121"/>
      <c r="E936" s="121"/>
      <c r="F936" s="121"/>
      <c r="G936" s="121"/>
      <c r="H936" s="121"/>
    </row>
    <row r="937" spans="1:8" ht="12" hidden="1">
      <c r="A937" s="43"/>
      <c r="B937" s="119"/>
      <c r="C937" s="120"/>
      <c r="D937" s="121"/>
      <c r="E937" s="121"/>
      <c r="F937" s="121"/>
      <c r="G937" s="121"/>
      <c r="H937" s="121"/>
    </row>
    <row r="938" spans="1:8" ht="12" hidden="1">
      <c r="A938" s="43"/>
      <c r="B938" s="119"/>
      <c r="C938" s="120"/>
      <c r="D938" s="121"/>
      <c r="E938" s="121"/>
      <c r="F938" s="121"/>
      <c r="G938" s="121"/>
      <c r="H938" s="121"/>
    </row>
    <row r="939" spans="1:8" ht="12" hidden="1">
      <c r="A939" s="43"/>
      <c r="B939" s="119"/>
      <c r="C939" s="120"/>
      <c r="D939" s="121"/>
      <c r="E939" s="121"/>
      <c r="F939" s="121"/>
      <c r="G939" s="121"/>
      <c r="H939" s="121"/>
    </row>
    <row r="940" spans="1:8" ht="12" hidden="1">
      <c r="A940" s="43"/>
      <c r="B940" s="119"/>
      <c r="C940" s="120"/>
      <c r="D940" s="121"/>
      <c r="E940" s="121"/>
      <c r="F940" s="121"/>
      <c r="G940" s="121"/>
      <c r="H940" s="121"/>
    </row>
    <row r="941" spans="1:8" ht="12" hidden="1">
      <c r="A941" s="43"/>
      <c r="B941" s="119"/>
      <c r="C941" s="120"/>
      <c r="D941" s="121"/>
      <c r="E941" s="121"/>
      <c r="F941" s="121"/>
      <c r="G941" s="121"/>
      <c r="H941" s="121"/>
    </row>
    <row r="942" spans="1:8" ht="12" hidden="1">
      <c r="A942" s="43"/>
      <c r="B942" s="119"/>
      <c r="C942" s="120"/>
      <c r="D942" s="121"/>
      <c r="E942" s="121"/>
      <c r="F942" s="121"/>
      <c r="G942" s="121"/>
      <c r="H942" s="121"/>
    </row>
    <row r="943" spans="1:8" ht="12" hidden="1">
      <c r="A943" s="43"/>
      <c r="B943" s="119"/>
      <c r="C943" s="120"/>
      <c r="D943" s="121"/>
      <c r="E943" s="121"/>
      <c r="F943" s="121"/>
      <c r="G943" s="121"/>
      <c r="H943" s="121"/>
    </row>
    <row r="944" spans="1:8" ht="12" hidden="1">
      <c r="A944" s="43"/>
      <c r="B944" s="119"/>
      <c r="C944" s="120"/>
      <c r="D944" s="121"/>
      <c r="E944" s="121"/>
      <c r="F944" s="121"/>
      <c r="G944" s="121"/>
      <c r="H944" s="121"/>
    </row>
    <row r="945" spans="1:8" ht="12" hidden="1">
      <c r="A945" s="43"/>
      <c r="B945" s="119"/>
      <c r="C945" s="120"/>
      <c r="D945" s="121"/>
      <c r="E945" s="121"/>
      <c r="F945" s="121"/>
      <c r="G945" s="121"/>
      <c r="H945" s="121"/>
    </row>
    <row r="946" spans="1:8" ht="12" hidden="1">
      <c r="A946" s="43"/>
      <c r="B946" s="119"/>
      <c r="C946" s="120"/>
      <c r="D946" s="121"/>
      <c r="E946" s="121"/>
      <c r="F946" s="121"/>
      <c r="G946" s="121"/>
      <c r="H946" s="121"/>
    </row>
    <row r="947" spans="1:8" ht="12" hidden="1">
      <c r="A947" s="43"/>
      <c r="B947" s="119"/>
      <c r="C947" s="120"/>
      <c r="D947" s="121"/>
      <c r="E947" s="121"/>
      <c r="F947" s="121"/>
      <c r="G947" s="121"/>
      <c r="H947" s="121"/>
    </row>
    <row r="948" spans="1:8" ht="12" hidden="1">
      <c r="A948" s="43"/>
      <c r="B948" s="119"/>
      <c r="C948" s="120"/>
      <c r="D948" s="121"/>
      <c r="E948" s="121"/>
      <c r="F948" s="121"/>
      <c r="G948" s="121"/>
      <c r="H948" s="121"/>
    </row>
    <row r="949" spans="1:8" ht="12" hidden="1">
      <c r="A949" s="43"/>
      <c r="B949" s="119"/>
      <c r="C949" s="120"/>
      <c r="D949" s="121"/>
      <c r="E949" s="121"/>
      <c r="F949" s="121"/>
      <c r="G949" s="121"/>
      <c r="H949" s="121"/>
    </row>
    <row r="950" spans="1:8" ht="12" hidden="1">
      <c r="A950" s="43"/>
      <c r="B950" s="119"/>
      <c r="C950" s="120"/>
      <c r="D950" s="121"/>
      <c r="E950" s="121"/>
      <c r="F950" s="121"/>
      <c r="G950" s="121"/>
      <c r="H950" s="121"/>
    </row>
    <row r="951" spans="1:8" ht="12" hidden="1">
      <c r="A951" s="43"/>
      <c r="B951" s="119"/>
      <c r="C951" s="120"/>
      <c r="D951" s="121"/>
      <c r="E951" s="121"/>
      <c r="F951" s="121"/>
      <c r="G951" s="121"/>
      <c r="H951" s="121"/>
    </row>
    <row r="952" spans="1:8" ht="12" hidden="1">
      <c r="A952" s="43"/>
      <c r="B952" s="119"/>
      <c r="C952" s="120"/>
      <c r="D952" s="121"/>
      <c r="E952" s="121"/>
      <c r="F952" s="121"/>
      <c r="G952" s="121"/>
      <c r="H952" s="121"/>
    </row>
    <row r="953" spans="1:8" ht="12" hidden="1">
      <c r="A953" s="43"/>
      <c r="B953" s="119"/>
      <c r="C953" s="120"/>
      <c r="D953" s="121"/>
      <c r="E953" s="121"/>
      <c r="F953" s="121"/>
      <c r="G953" s="121"/>
      <c r="H953" s="121"/>
    </row>
    <row r="954" spans="1:8" ht="12" hidden="1">
      <c r="A954" s="43"/>
      <c r="B954" s="119"/>
      <c r="C954" s="120"/>
      <c r="D954" s="121"/>
      <c r="E954" s="121"/>
      <c r="F954" s="121"/>
      <c r="G954" s="121"/>
      <c r="H954" s="121"/>
    </row>
    <row r="955" spans="1:8" ht="12" hidden="1">
      <c r="A955" s="43"/>
      <c r="B955" s="119"/>
      <c r="C955" s="120"/>
      <c r="D955" s="121"/>
      <c r="E955" s="121"/>
      <c r="F955" s="121"/>
      <c r="G955" s="121"/>
      <c r="H955" s="121"/>
    </row>
    <row r="956" spans="1:8" ht="12" hidden="1">
      <c r="A956" s="43"/>
      <c r="B956" s="119"/>
      <c r="C956" s="120"/>
      <c r="D956" s="121"/>
      <c r="E956" s="121"/>
      <c r="F956" s="121"/>
      <c r="G956" s="121"/>
      <c r="H956" s="121"/>
    </row>
    <row r="957" spans="1:8" ht="12" hidden="1">
      <c r="A957" s="43"/>
      <c r="B957" s="119"/>
      <c r="C957" s="120"/>
      <c r="D957" s="121"/>
      <c r="E957" s="121"/>
      <c r="F957" s="121"/>
      <c r="G957" s="121"/>
      <c r="H957" s="121"/>
    </row>
    <row r="958" spans="1:8" ht="12" hidden="1">
      <c r="A958" s="43"/>
      <c r="B958" s="119"/>
      <c r="C958" s="120"/>
      <c r="D958" s="121"/>
      <c r="E958" s="121"/>
      <c r="F958" s="121"/>
      <c r="G958" s="121"/>
      <c r="H958" s="121"/>
    </row>
    <row r="959" spans="1:8" ht="12" hidden="1">
      <c r="A959" s="43"/>
      <c r="B959" s="119"/>
      <c r="C959" s="120"/>
      <c r="D959" s="121"/>
      <c r="E959" s="121"/>
      <c r="F959" s="121"/>
      <c r="G959" s="121"/>
      <c r="H959" s="121"/>
    </row>
    <row r="960" spans="1:8" ht="12" hidden="1">
      <c r="A960" s="43"/>
      <c r="B960" s="119"/>
      <c r="C960" s="120"/>
      <c r="D960" s="121"/>
      <c r="E960" s="121"/>
      <c r="F960" s="121"/>
      <c r="G960" s="121"/>
      <c r="H960" s="121"/>
    </row>
    <row r="961" spans="1:8" ht="12" hidden="1">
      <c r="A961" s="43"/>
      <c r="B961" s="119"/>
      <c r="C961" s="120"/>
      <c r="D961" s="121"/>
      <c r="E961" s="121"/>
      <c r="F961" s="121"/>
      <c r="G961" s="121"/>
      <c r="H961" s="121"/>
    </row>
    <row r="962" spans="1:8" ht="12" hidden="1">
      <c r="A962" s="43"/>
      <c r="B962" s="119"/>
      <c r="C962" s="120"/>
      <c r="D962" s="121"/>
      <c r="E962" s="121"/>
      <c r="F962" s="121"/>
      <c r="G962" s="121"/>
      <c r="H962" s="121"/>
    </row>
    <row r="963" spans="1:8" ht="12" hidden="1">
      <c r="A963" s="43"/>
      <c r="B963" s="119"/>
      <c r="C963" s="120"/>
      <c r="D963" s="121"/>
      <c r="E963" s="121"/>
      <c r="F963" s="121"/>
      <c r="G963" s="121"/>
      <c r="H963" s="121"/>
    </row>
    <row r="964" spans="1:8" ht="12" hidden="1">
      <c r="A964" s="43"/>
      <c r="B964" s="119"/>
      <c r="C964" s="120"/>
      <c r="D964" s="121"/>
      <c r="E964" s="121"/>
      <c r="F964" s="121"/>
      <c r="G964" s="121"/>
      <c r="H964" s="121"/>
    </row>
    <row r="965" spans="1:8" ht="12" hidden="1">
      <c r="A965" s="43"/>
      <c r="B965" s="119"/>
      <c r="C965" s="120"/>
      <c r="D965" s="121"/>
      <c r="E965" s="121"/>
      <c r="F965" s="121"/>
      <c r="G965" s="121"/>
      <c r="H965" s="121"/>
    </row>
    <row r="966" spans="1:8" ht="12" hidden="1">
      <c r="A966" s="43"/>
      <c r="B966" s="119"/>
      <c r="C966" s="120"/>
      <c r="D966" s="121"/>
      <c r="E966" s="121"/>
      <c r="F966" s="121"/>
      <c r="G966" s="121"/>
      <c r="H966" s="121"/>
    </row>
    <row r="967" spans="1:8" ht="12" hidden="1">
      <c r="A967" s="43"/>
      <c r="B967" s="119"/>
      <c r="C967" s="120"/>
      <c r="D967" s="121"/>
      <c r="E967" s="121"/>
      <c r="F967" s="121"/>
      <c r="G967" s="121"/>
      <c r="H967" s="121"/>
    </row>
    <row r="968" spans="1:8" ht="12" hidden="1">
      <c r="A968" s="43"/>
      <c r="B968" s="119"/>
      <c r="C968" s="120"/>
      <c r="D968" s="121"/>
      <c r="E968" s="121"/>
      <c r="F968" s="121"/>
      <c r="G968" s="121"/>
      <c r="H968" s="121"/>
    </row>
    <row r="969" spans="1:8" ht="12" hidden="1">
      <c r="A969" s="43"/>
      <c r="B969" s="119"/>
      <c r="C969" s="120"/>
      <c r="D969" s="121"/>
      <c r="E969" s="121"/>
      <c r="F969" s="121"/>
      <c r="G969" s="121"/>
      <c r="H969" s="121"/>
    </row>
    <row r="970" spans="1:8" ht="12" hidden="1">
      <c r="A970" s="43"/>
      <c r="B970" s="119"/>
      <c r="C970" s="120"/>
      <c r="D970" s="121"/>
      <c r="E970" s="121"/>
      <c r="F970" s="121"/>
      <c r="G970" s="121"/>
      <c r="H970" s="121"/>
    </row>
    <row r="971" spans="1:8" ht="12" hidden="1">
      <c r="A971" s="43"/>
      <c r="B971" s="119"/>
      <c r="C971" s="120"/>
      <c r="D971" s="121"/>
      <c r="E971" s="121"/>
      <c r="F971" s="121"/>
      <c r="G971" s="121"/>
      <c r="H971" s="121"/>
    </row>
    <row r="972" spans="1:8" ht="12" hidden="1">
      <c r="A972" s="43"/>
      <c r="B972" s="119"/>
      <c r="C972" s="120"/>
      <c r="D972" s="121"/>
      <c r="E972" s="121"/>
      <c r="F972" s="121"/>
      <c r="G972" s="121"/>
      <c r="H972" s="121"/>
    </row>
    <row r="973" spans="1:8" ht="12" hidden="1">
      <c r="A973" s="43"/>
      <c r="B973" s="119"/>
      <c r="C973" s="120"/>
      <c r="D973" s="121"/>
      <c r="E973" s="121"/>
      <c r="F973" s="121"/>
      <c r="G973" s="121"/>
      <c r="H973" s="121"/>
    </row>
    <row r="974" spans="1:8" ht="12" hidden="1">
      <c r="A974" s="43"/>
      <c r="B974" s="119"/>
      <c r="C974" s="120"/>
      <c r="D974" s="121"/>
      <c r="E974" s="121"/>
      <c r="F974" s="121"/>
      <c r="G974" s="121"/>
      <c r="H974" s="121"/>
    </row>
    <row r="975" spans="1:8" ht="12" hidden="1">
      <c r="A975" s="43"/>
      <c r="B975" s="119"/>
      <c r="C975" s="120"/>
      <c r="D975" s="121"/>
      <c r="E975" s="121"/>
      <c r="F975" s="121"/>
      <c r="G975" s="121"/>
      <c r="H975" s="121"/>
    </row>
    <row r="976" spans="1:8" ht="12" hidden="1">
      <c r="A976" s="43"/>
      <c r="B976" s="119"/>
      <c r="C976" s="120"/>
      <c r="D976" s="121"/>
      <c r="E976" s="121"/>
      <c r="F976" s="121"/>
      <c r="G976" s="121"/>
      <c r="H976" s="121"/>
    </row>
    <row r="977" spans="1:8" ht="12" hidden="1">
      <c r="A977" s="43"/>
      <c r="B977" s="119"/>
      <c r="C977" s="120"/>
      <c r="D977" s="121"/>
      <c r="E977" s="121"/>
      <c r="F977" s="121"/>
      <c r="G977" s="121"/>
      <c r="H977" s="121"/>
    </row>
    <row r="978" spans="1:8" ht="12" hidden="1">
      <c r="A978" s="43"/>
      <c r="B978" s="119"/>
      <c r="C978" s="120"/>
      <c r="D978" s="121"/>
      <c r="E978" s="121"/>
      <c r="F978" s="121"/>
      <c r="G978" s="121"/>
      <c r="H978" s="121"/>
    </row>
    <row r="979" spans="1:8" ht="12" hidden="1">
      <c r="A979" s="43"/>
      <c r="B979" s="119"/>
      <c r="C979" s="120"/>
      <c r="D979" s="121"/>
      <c r="E979" s="121"/>
      <c r="F979" s="121"/>
      <c r="G979" s="121"/>
      <c r="H979" s="121"/>
    </row>
    <row r="980" spans="1:8" ht="12" hidden="1">
      <c r="A980" s="43"/>
      <c r="B980" s="119"/>
      <c r="C980" s="120"/>
      <c r="D980" s="121"/>
      <c r="E980" s="121"/>
      <c r="F980" s="121"/>
      <c r="G980" s="121"/>
      <c r="H980" s="121"/>
    </row>
    <row r="981" spans="1:8" ht="12" hidden="1">
      <c r="A981" s="43"/>
      <c r="B981" s="119"/>
      <c r="C981" s="120"/>
      <c r="D981" s="121"/>
      <c r="E981" s="121"/>
      <c r="F981" s="121"/>
      <c r="G981" s="121"/>
      <c r="H981" s="121"/>
    </row>
    <row r="982" spans="1:8" ht="12" hidden="1">
      <c r="A982" s="43"/>
      <c r="B982" s="119"/>
      <c r="C982" s="120"/>
      <c r="D982" s="121"/>
      <c r="E982" s="121"/>
      <c r="F982" s="121"/>
      <c r="G982" s="121"/>
      <c r="H982" s="121"/>
    </row>
    <row r="983" spans="1:8" ht="12" hidden="1">
      <c r="A983" s="43"/>
      <c r="B983" s="119"/>
      <c r="C983" s="120"/>
      <c r="D983" s="121"/>
      <c r="E983" s="121"/>
      <c r="F983" s="121"/>
      <c r="G983" s="121"/>
      <c r="H983" s="121"/>
    </row>
    <row r="984" spans="1:8" ht="12" hidden="1">
      <c r="A984" s="43"/>
      <c r="B984" s="119"/>
      <c r="C984" s="120"/>
      <c r="D984" s="121"/>
      <c r="E984" s="121"/>
      <c r="F984" s="121"/>
      <c r="G984" s="121"/>
      <c r="H984" s="121"/>
    </row>
    <row r="985" spans="1:8" ht="12" hidden="1">
      <c r="A985" s="43"/>
      <c r="B985" s="119"/>
      <c r="C985" s="120"/>
      <c r="D985" s="121"/>
      <c r="E985" s="121"/>
      <c r="F985" s="121"/>
      <c r="G985" s="121"/>
      <c r="H985" s="121"/>
    </row>
    <row r="986" spans="1:8" ht="12" hidden="1">
      <c r="A986" s="43"/>
      <c r="B986" s="119"/>
      <c r="C986" s="120"/>
      <c r="D986" s="121"/>
      <c r="E986" s="121"/>
      <c r="F986" s="121"/>
      <c r="G986" s="121"/>
      <c r="H986" s="121"/>
    </row>
    <row r="987" spans="1:8" ht="12" hidden="1">
      <c r="A987" s="43"/>
      <c r="B987" s="119"/>
      <c r="C987" s="120"/>
      <c r="D987" s="121"/>
      <c r="E987" s="121"/>
      <c r="F987" s="121"/>
      <c r="G987" s="121"/>
      <c r="H987" s="121"/>
    </row>
    <row r="988" spans="1:8" ht="12" hidden="1">
      <c r="A988" s="43"/>
      <c r="B988" s="119"/>
      <c r="C988" s="120"/>
      <c r="D988" s="121"/>
      <c r="E988" s="121"/>
      <c r="F988" s="121"/>
      <c r="G988" s="121"/>
      <c r="H988" s="121"/>
    </row>
    <row r="989" spans="1:8" ht="12" hidden="1">
      <c r="A989" s="43"/>
      <c r="B989" s="119"/>
      <c r="C989" s="120"/>
      <c r="D989" s="121"/>
      <c r="E989" s="121"/>
      <c r="F989" s="121"/>
      <c r="G989" s="121"/>
      <c r="H989" s="121"/>
    </row>
    <row r="990" spans="1:8" ht="12" hidden="1">
      <c r="A990" s="43"/>
      <c r="B990" s="119"/>
      <c r="C990" s="120"/>
      <c r="D990" s="121"/>
      <c r="E990" s="121"/>
      <c r="F990" s="121"/>
      <c r="G990" s="121"/>
      <c r="H990" s="121"/>
    </row>
    <row r="991" spans="1:8" ht="12" hidden="1">
      <c r="A991" s="43"/>
      <c r="B991" s="119"/>
      <c r="C991" s="120"/>
      <c r="D991" s="121"/>
      <c r="E991" s="121"/>
      <c r="F991" s="121"/>
      <c r="G991" s="121"/>
      <c r="H991" s="121"/>
    </row>
    <row r="992" spans="1:8" ht="12" hidden="1">
      <c r="A992" s="43"/>
      <c r="B992" s="119"/>
      <c r="C992" s="120"/>
      <c r="D992" s="121"/>
      <c r="E992" s="121"/>
      <c r="F992" s="121"/>
      <c r="G992" s="121"/>
      <c r="H992" s="121"/>
    </row>
    <row r="993" spans="1:8" ht="12" hidden="1">
      <c r="A993" s="43"/>
      <c r="B993" s="119"/>
      <c r="C993" s="120"/>
      <c r="D993" s="121"/>
      <c r="E993" s="121"/>
      <c r="F993" s="121"/>
      <c r="G993" s="121"/>
      <c r="H993" s="121"/>
    </row>
    <row r="994" spans="1:8" ht="12" hidden="1">
      <c r="A994" s="43"/>
      <c r="B994" s="119"/>
      <c r="C994" s="120"/>
      <c r="D994" s="121"/>
      <c r="E994" s="121"/>
      <c r="F994" s="121"/>
      <c r="G994" s="121"/>
      <c r="H994" s="121"/>
    </row>
    <row r="995" spans="1:8" ht="12" hidden="1">
      <c r="A995" s="43"/>
      <c r="B995" s="119"/>
      <c r="C995" s="120"/>
      <c r="D995" s="121"/>
      <c r="E995" s="121"/>
      <c r="F995" s="121"/>
      <c r="G995" s="121"/>
      <c r="H995" s="121"/>
    </row>
    <row r="996" spans="1:8" ht="12" hidden="1">
      <c r="A996" s="43"/>
      <c r="B996" s="119"/>
      <c r="C996" s="120"/>
      <c r="D996" s="121"/>
      <c r="E996" s="121"/>
      <c r="F996" s="121"/>
      <c r="G996" s="121"/>
      <c r="H996" s="121"/>
    </row>
    <row r="997" spans="1:8" ht="12" hidden="1">
      <c r="A997" s="43"/>
      <c r="B997" s="119"/>
      <c r="C997" s="120"/>
      <c r="D997" s="121"/>
      <c r="E997" s="121"/>
      <c r="F997" s="121"/>
      <c r="G997" s="121"/>
      <c r="H997" s="121"/>
    </row>
    <row r="998" spans="1:8" ht="12" hidden="1">
      <c r="A998" s="43"/>
      <c r="B998" s="119"/>
      <c r="C998" s="120"/>
      <c r="D998" s="121"/>
      <c r="E998" s="121"/>
      <c r="F998" s="121"/>
      <c r="G998" s="121"/>
      <c r="H998" s="121"/>
    </row>
    <row r="999" spans="1:8" ht="12" hidden="1">
      <c r="A999" s="43"/>
      <c r="B999" s="119"/>
      <c r="C999" s="120"/>
      <c r="D999" s="121"/>
      <c r="E999" s="121"/>
      <c r="F999" s="121"/>
      <c r="G999" s="121"/>
      <c r="H999" s="121"/>
    </row>
    <row r="1000" spans="1:8" ht="12" hidden="1">
      <c r="A1000" s="43"/>
      <c r="B1000" s="119"/>
      <c r="C1000" s="120"/>
      <c r="D1000" s="121"/>
      <c r="E1000" s="121"/>
      <c r="F1000" s="121"/>
      <c r="G1000" s="121"/>
      <c r="H1000" s="121"/>
    </row>
    <row r="1001" spans="1:8" ht="12" hidden="1">
      <c r="A1001" s="43"/>
      <c r="B1001" s="119"/>
      <c r="C1001" s="120"/>
      <c r="D1001" s="121"/>
      <c r="E1001" s="121"/>
      <c r="F1001" s="121"/>
      <c r="G1001" s="121"/>
      <c r="H1001" s="121"/>
    </row>
  </sheetData>
  <autoFilter ref="A1:H84"/>
  <printOptions horizontalCentered="1" gridLines="1"/>
  <pageMargins left="0.25" right="0.25" top="0.75" bottom="0.75" header="0" footer="0"/>
  <pageSetup paperSize="9" fitToHeight="0" pageOrder="overThenDown" orientation="portrait" cellComments="atEnd"/>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pageSetUpPr fitToPage="1"/>
  </sheetPr>
  <dimension ref="A1:H59"/>
  <sheetViews>
    <sheetView workbookViewId="0">
      <pane ySplit="1" topLeftCell="A2" activePane="bottomLeft" state="frozen"/>
      <selection pane="bottomLeft" activeCell="B3" sqref="B3"/>
    </sheetView>
  </sheetViews>
  <sheetFormatPr baseColWidth="10" defaultColWidth="14.5" defaultRowHeight="15.75" customHeight="1" x14ac:dyDescent="0"/>
  <cols>
    <col min="1" max="1" width="43" customWidth="1"/>
  </cols>
  <sheetData>
    <row r="1" spans="1:8" ht="40" customHeight="1">
      <c r="A1" s="103" t="s">
        <v>267</v>
      </c>
      <c r="B1" s="105" t="s">
        <v>3</v>
      </c>
      <c r="C1" s="103" t="s">
        <v>5</v>
      </c>
      <c r="D1" s="103" t="s">
        <v>6</v>
      </c>
      <c r="E1" s="103" t="s">
        <v>7</v>
      </c>
      <c r="F1" s="103" t="s">
        <v>8</v>
      </c>
      <c r="G1" s="103" t="s">
        <v>9</v>
      </c>
      <c r="H1" s="103" t="s">
        <v>10</v>
      </c>
    </row>
    <row r="2" spans="1:8" ht="14">
      <c r="A2" s="107" t="s">
        <v>291</v>
      </c>
      <c r="B2" s="91">
        <v>73586</v>
      </c>
      <c r="C2" s="108"/>
      <c r="D2" s="108">
        <v>1</v>
      </c>
      <c r="E2" s="108">
        <v>1</v>
      </c>
      <c r="F2" s="109"/>
      <c r="G2" s="109"/>
      <c r="H2" s="109"/>
    </row>
    <row r="3" spans="1:8" ht="14">
      <c r="A3" s="107" t="s">
        <v>313</v>
      </c>
      <c r="B3" s="91">
        <v>71465</v>
      </c>
      <c r="C3" s="108"/>
      <c r="D3" s="108">
        <v>1</v>
      </c>
      <c r="E3" s="108">
        <v>1</v>
      </c>
      <c r="F3" s="109"/>
      <c r="G3" s="109"/>
      <c r="H3" s="109"/>
    </row>
    <row r="4" spans="1:8" ht="14">
      <c r="A4" s="107" t="s">
        <v>314</v>
      </c>
      <c r="B4" s="91">
        <v>72375</v>
      </c>
      <c r="C4" s="108"/>
      <c r="D4" s="108"/>
      <c r="E4" s="108">
        <v>1</v>
      </c>
      <c r="F4" s="109"/>
      <c r="G4" s="108"/>
      <c r="H4" s="109"/>
    </row>
    <row r="5" spans="1:8" ht="14">
      <c r="A5" s="107" t="s">
        <v>316</v>
      </c>
      <c r="B5" s="91">
        <v>71748</v>
      </c>
      <c r="C5" s="108">
        <v>1</v>
      </c>
      <c r="D5" s="108"/>
      <c r="E5" s="108">
        <v>1</v>
      </c>
      <c r="F5" s="108"/>
      <c r="G5" s="109"/>
      <c r="H5" s="108"/>
    </row>
    <row r="6" spans="1:8" ht="14">
      <c r="A6" s="107" t="s">
        <v>318</v>
      </c>
      <c r="B6" s="91">
        <v>77012</v>
      </c>
      <c r="C6" s="108"/>
      <c r="D6" s="108"/>
      <c r="E6" s="108">
        <v>1</v>
      </c>
      <c r="F6" s="109"/>
      <c r="G6" s="109"/>
      <c r="H6" s="108"/>
    </row>
    <row r="7" spans="1:8" ht="14">
      <c r="A7" s="107" t="s">
        <v>320</v>
      </c>
      <c r="B7" s="91">
        <v>73223</v>
      </c>
      <c r="C7" s="108"/>
      <c r="D7" s="108">
        <v>1</v>
      </c>
      <c r="E7" s="108">
        <v>1</v>
      </c>
      <c r="F7" s="109"/>
      <c r="G7" s="109"/>
      <c r="H7" s="109"/>
    </row>
    <row r="8" spans="1:8" ht="14">
      <c r="A8" s="107" t="s">
        <v>322</v>
      </c>
      <c r="B8" s="91">
        <v>76627</v>
      </c>
      <c r="C8" s="108"/>
      <c r="D8" s="108">
        <v>1</v>
      </c>
      <c r="E8" s="108">
        <v>1</v>
      </c>
      <c r="F8" s="109"/>
      <c r="G8" s="109"/>
      <c r="H8" s="109"/>
    </row>
    <row r="9" spans="1:8" ht="14">
      <c r="A9" s="107" t="s">
        <v>324</v>
      </c>
      <c r="B9" s="91">
        <v>71869</v>
      </c>
      <c r="C9" s="108">
        <v>1</v>
      </c>
      <c r="D9" s="108">
        <v>1</v>
      </c>
      <c r="E9" s="108">
        <v>1</v>
      </c>
      <c r="F9" s="109"/>
      <c r="G9" s="109"/>
      <c r="H9" s="109"/>
    </row>
    <row r="10" spans="1:8" ht="14">
      <c r="A10" s="107" t="s">
        <v>326</v>
      </c>
      <c r="B10" s="91">
        <v>78060</v>
      </c>
      <c r="C10" s="108">
        <v>1</v>
      </c>
      <c r="D10" s="108">
        <v>1</v>
      </c>
      <c r="E10" s="108">
        <v>1</v>
      </c>
      <c r="F10" s="109"/>
      <c r="G10" s="109"/>
      <c r="H10" s="109"/>
    </row>
    <row r="11" spans="1:8" ht="14">
      <c r="A11" s="107" t="s">
        <v>329</v>
      </c>
      <c r="B11" s="91">
        <v>73639</v>
      </c>
      <c r="C11" s="108"/>
      <c r="D11" s="108">
        <v>1</v>
      </c>
      <c r="E11" s="108">
        <v>1</v>
      </c>
      <c r="F11" s="109"/>
      <c r="G11" s="109"/>
      <c r="H11" s="109"/>
    </row>
    <row r="12" spans="1:8" ht="14">
      <c r="A12" s="107" t="s">
        <v>331</v>
      </c>
      <c r="B12" s="91">
        <v>71231</v>
      </c>
      <c r="C12" s="108"/>
      <c r="D12" s="108">
        <v>1</v>
      </c>
      <c r="E12" s="108">
        <v>1</v>
      </c>
      <c r="F12" s="109"/>
      <c r="G12" s="109"/>
      <c r="H12" s="109"/>
    </row>
    <row r="13" spans="1:8" ht="14">
      <c r="A13" s="107" t="s">
        <v>333</v>
      </c>
      <c r="B13" s="91">
        <v>77222</v>
      </c>
      <c r="C13" s="108">
        <v>1</v>
      </c>
      <c r="D13" s="109"/>
      <c r="E13" s="108">
        <v>1</v>
      </c>
      <c r="F13" s="109"/>
      <c r="G13" s="108"/>
      <c r="H13" s="109"/>
    </row>
    <row r="14" spans="1:8" ht="14">
      <c r="A14" s="107" t="s">
        <v>335</v>
      </c>
      <c r="B14" s="91">
        <v>73782</v>
      </c>
      <c r="C14" s="109"/>
      <c r="D14" s="108"/>
      <c r="E14" s="108"/>
      <c r="F14" s="108">
        <v>1</v>
      </c>
      <c r="G14" s="109"/>
      <c r="H14" s="108"/>
    </row>
    <row r="15" spans="1:8" ht="14">
      <c r="A15" s="107" t="s">
        <v>342</v>
      </c>
      <c r="B15" s="91">
        <v>78506</v>
      </c>
      <c r="C15" s="109"/>
      <c r="D15" s="109"/>
      <c r="E15" s="108">
        <v>1</v>
      </c>
      <c r="F15" s="109"/>
      <c r="G15" s="109"/>
      <c r="H15" s="108"/>
    </row>
    <row r="16" spans="1:8" ht="14">
      <c r="A16" s="107" t="s">
        <v>345</v>
      </c>
      <c r="B16" s="91">
        <v>75543</v>
      </c>
      <c r="C16" s="108"/>
      <c r="D16" s="108"/>
      <c r="E16" s="108"/>
      <c r="F16" s="108">
        <v>1</v>
      </c>
      <c r="G16" s="109"/>
      <c r="H16" s="109"/>
    </row>
    <row r="17" spans="1:8" ht="14">
      <c r="A17" s="107" t="s">
        <v>349</v>
      </c>
      <c r="B17" s="91">
        <v>73901</v>
      </c>
      <c r="C17" s="109"/>
      <c r="D17" s="109"/>
      <c r="E17" s="108">
        <v>1</v>
      </c>
      <c r="F17" s="109"/>
      <c r="G17" s="108"/>
      <c r="H17" s="109"/>
    </row>
    <row r="18" spans="1:8" ht="14">
      <c r="A18" s="107" t="s">
        <v>352</v>
      </c>
      <c r="B18" s="93">
        <v>77959</v>
      </c>
      <c r="C18" s="108"/>
      <c r="D18" s="109"/>
      <c r="E18" s="109"/>
      <c r="F18" s="109"/>
      <c r="G18" s="108">
        <v>1</v>
      </c>
      <c r="H18" s="109"/>
    </row>
    <row r="19" spans="1:8" ht="14">
      <c r="A19" s="107" t="s">
        <v>364</v>
      </c>
      <c r="B19" s="93">
        <v>71404</v>
      </c>
      <c r="C19" s="108">
        <v>1</v>
      </c>
      <c r="D19" s="109"/>
      <c r="E19" s="109"/>
      <c r="F19" s="109"/>
      <c r="G19" s="108">
        <v>1</v>
      </c>
      <c r="H19" s="109"/>
    </row>
    <row r="20" spans="1:8" ht="14">
      <c r="A20" s="107" t="s">
        <v>367</v>
      </c>
      <c r="B20" s="91">
        <v>72184</v>
      </c>
      <c r="C20" s="109"/>
      <c r="D20" s="108">
        <v>1</v>
      </c>
      <c r="E20" s="108">
        <v>1</v>
      </c>
      <c r="F20" s="108"/>
      <c r="G20" s="109"/>
      <c r="H20" s="109"/>
    </row>
    <row r="21" spans="1:8" ht="14">
      <c r="A21" s="107" t="s">
        <v>370</v>
      </c>
      <c r="B21" s="91">
        <v>75495</v>
      </c>
      <c r="C21" s="108"/>
      <c r="D21" s="108">
        <v>1</v>
      </c>
      <c r="E21" s="108">
        <v>1</v>
      </c>
      <c r="F21" s="109"/>
      <c r="G21" s="109"/>
      <c r="H21" s="109"/>
    </row>
    <row r="22" spans="1:8" ht="14">
      <c r="A22" s="107" t="s">
        <v>372</v>
      </c>
      <c r="B22" s="91">
        <v>71648</v>
      </c>
      <c r="C22" s="109"/>
      <c r="D22" s="108"/>
      <c r="E22" s="108">
        <v>1</v>
      </c>
      <c r="F22" s="109"/>
      <c r="G22" s="109"/>
      <c r="H22" s="108"/>
    </row>
    <row r="23" spans="1:8" ht="14">
      <c r="A23" s="107" t="s">
        <v>375</v>
      </c>
      <c r="B23" s="91">
        <v>74774</v>
      </c>
      <c r="C23" s="109"/>
      <c r="D23" s="108"/>
      <c r="E23" s="108">
        <v>1</v>
      </c>
      <c r="F23" s="109"/>
      <c r="G23" s="108"/>
      <c r="H23" s="109"/>
    </row>
    <row r="24" spans="1:8" ht="14">
      <c r="A24" s="107" t="s">
        <v>376</v>
      </c>
      <c r="B24" s="91">
        <v>73384</v>
      </c>
      <c r="C24" s="108"/>
      <c r="D24" s="108">
        <v>1</v>
      </c>
      <c r="E24" s="108">
        <v>1</v>
      </c>
      <c r="F24" s="109"/>
      <c r="G24" s="109"/>
      <c r="H24" s="109"/>
    </row>
    <row r="25" spans="1:8" ht="14">
      <c r="A25" s="107" t="s">
        <v>377</v>
      </c>
      <c r="B25" s="91">
        <v>77172</v>
      </c>
      <c r="C25" s="109"/>
      <c r="D25" s="109"/>
      <c r="E25" s="108">
        <v>1</v>
      </c>
      <c r="F25" s="109"/>
      <c r="G25" s="109"/>
      <c r="H25" s="108"/>
    </row>
    <row r="26" spans="1:8" ht="14">
      <c r="A26" s="107" t="s">
        <v>378</v>
      </c>
      <c r="B26" s="91">
        <v>71099</v>
      </c>
      <c r="C26" s="108"/>
      <c r="D26" s="108">
        <v>1</v>
      </c>
      <c r="E26" s="108">
        <v>1</v>
      </c>
      <c r="F26" s="109"/>
      <c r="G26" s="109"/>
      <c r="H26" s="109"/>
    </row>
    <row r="27" spans="1:8" ht="14">
      <c r="A27" s="107" t="s">
        <v>379</v>
      </c>
      <c r="B27" s="91">
        <v>73240</v>
      </c>
      <c r="C27" s="108">
        <v>1</v>
      </c>
      <c r="D27" s="108">
        <v>1</v>
      </c>
      <c r="E27" s="108">
        <v>1</v>
      </c>
      <c r="F27" s="109"/>
      <c r="G27" s="109"/>
      <c r="H27" s="109"/>
    </row>
    <row r="28" spans="1:8" ht="14">
      <c r="A28" s="107" t="s">
        <v>380</v>
      </c>
      <c r="B28" s="91">
        <v>73006</v>
      </c>
      <c r="C28" s="108"/>
      <c r="D28" s="108">
        <v>1</v>
      </c>
      <c r="E28" s="108">
        <v>1</v>
      </c>
      <c r="F28" s="109"/>
      <c r="G28" s="109"/>
      <c r="H28" s="109"/>
    </row>
    <row r="29" spans="1:8" ht="14">
      <c r="A29" s="107" t="s">
        <v>381</v>
      </c>
      <c r="B29" s="91">
        <v>75979</v>
      </c>
      <c r="C29" s="108">
        <v>1</v>
      </c>
      <c r="D29" s="108">
        <v>1</v>
      </c>
      <c r="E29" s="108">
        <v>1</v>
      </c>
      <c r="F29" s="108"/>
      <c r="G29" s="109"/>
      <c r="H29" s="109"/>
    </row>
    <row r="30" spans="1:8" ht="14">
      <c r="A30" s="107" t="s">
        <v>382</v>
      </c>
      <c r="B30" s="91">
        <v>76254</v>
      </c>
      <c r="C30" s="108"/>
      <c r="D30" s="108">
        <v>1</v>
      </c>
      <c r="E30" s="108">
        <v>1</v>
      </c>
      <c r="F30" s="108"/>
      <c r="G30" s="109"/>
      <c r="H30" s="109"/>
    </row>
    <row r="31" spans="1:8" ht="14">
      <c r="A31" s="107" t="s">
        <v>385</v>
      </c>
      <c r="B31" s="91">
        <v>75751</v>
      </c>
      <c r="C31" s="109"/>
      <c r="D31" s="108"/>
      <c r="E31" s="108">
        <v>1</v>
      </c>
      <c r="F31" s="108"/>
      <c r="G31" s="109"/>
      <c r="H31" s="109"/>
    </row>
    <row r="32" spans="1:8" ht="14">
      <c r="A32" s="107" t="s">
        <v>387</v>
      </c>
      <c r="B32" s="91">
        <v>78406</v>
      </c>
      <c r="C32" s="109"/>
      <c r="D32" s="108"/>
      <c r="E32" s="108">
        <v>1</v>
      </c>
      <c r="F32" s="108"/>
      <c r="G32" s="109"/>
      <c r="H32" s="109"/>
    </row>
    <row r="33" spans="1:8" ht="14">
      <c r="A33" s="107" t="s">
        <v>389</v>
      </c>
      <c r="B33" s="91">
        <v>72375</v>
      </c>
      <c r="C33" s="109"/>
      <c r="D33" s="109"/>
      <c r="E33" s="108">
        <v>1</v>
      </c>
      <c r="F33" s="108"/>
      <c r="G33" s="109"/>
      <c r="H33" s="109"/>
    </row>
    <row r="34" spans="1:8" ht="14">
      <c r="A34" s="107" t="s">
        <v>392</v>
      </c>
      <c r="B34" s="91">
        <v>73678</v>
      </c>
      <c r="C34" s="108"/>
      <c r="D34" s="109"/>
      <c r="E34" s="108">
        <v>1</v>
      </c>
      <c r="F34" s="109"/>
      <c r="G34" s="108"/>
      <c r="H34" s="109"/>
    </row>
    <row r="35" spans="1:8" ht="14">
      <c r="A35" s="107" t="s">
        <v>394</v>
      </c>
      <c r="B35" s="91">
        <v>77247</v>
      </c>
      <c r="C35" s="108"/>
      <c r="D35" s="108">
        <v>1</v>
      </c>
      <c r="E35" s="108">
        <v>1</v>
      </c>
      <c r="F35" s="109"/>
      <c r="G35" s="109"/>
      <c r="H35" s="109"/>
    </row>
    <row r="36" spans="1:8" ht="14">
      <c r="A36" s="107" t="s">
        <v>397</v>
      </c>
      <c r="B36" s="91">
        <v>72417</v>
      </c>
      <c r="C36" s="108"/>
      <c r="D36" s="108">
        <v>1</v>
      </c>
      <c r="E36" s="108">
        <v>1</v>
      </c>
      <c r="F36" s="109"/>
      <c r="G36" s="109"/>
      <c r="H36" s="109"/>
    </row>
    <row r="37" spans="1:8" ht="14">
      <c r="A37" s="107" t="s">
        <v>399</v>
      </c>
      <c r="B37" s="91">
        <v>74789</v>
      </c>
      <c r="C37" s="109"/>
      <c r="D37" s="109"/>
      <c r="E37" s="108">
        <v>1</v>
      </c>
      <c r="F37" s="109"/>
      <c r="G37" s="108"/>
      <c r="H37" s="109"/>
    </row>
    <row r="38" spans="1:8" ht="14">
      <c r="A38" s="107" t="s">
        <v>402</v>
      </c>
      <c r="B38" s="91">
        <v>71138</v>
      </c>
      <c r="C38" s="108"/>
      <c r="D38" s="108">
        <v>1</v>
      </c>
      <c r="E38" s="108">
        <v>1</v>
      </c>
      <c r="F38" s="109"/>
      <c r="G38" s="109"/>
      <c r="H38" s="109"/>
    </row>
    <row r="39" spans="1:8" ht="14">
      <c r="A39" s="107" t="s">
        <v>404</v>
      </c>
      <c r="B39" s="91">
        <v>72332</v>
      </c>
      <c r="C39" s="108"/>
      <c r="D39" s="108">
        <v>1</v>
      </c>
      <c r="E39" s="108">
        <v>1</v>
      </c>
      <c r="F39" s="109"/>
      <c r="G39" s="109"/>
      <c r="H39" s="109"/>
    </row>
    <row r="40" spans="1:8" ht="18.75" customHeight="1">
      <c r="A40" s="107" t="s">
        <v>406</v>
      </c>
      <c r="B40" s="91">
        <v>73971</v>
      </c>
      <c r="C40" s="108"/>
      <c r="D40" s="108">
        <v>1</v>
      </c>
      <c r="E40" s="108">
        <v>1</v>
      </c>
      <c r="F40" s="109"/>
      <c r="G40" s="109"/>
      <c r="H40" s="109"/>
    </row>
    <row r="41" spans="1:8" ht="18.75" customHeight="1">
      <c r="A41" s="107" t="s">
        <v>409</v>
      </c>
      <c r="B41" s="91">
        <v>71107</v>
      </c>
      <c r="C41" s="109"/>
      <c r="D41" s="109"/>
      <c r="E41" s="108">
        <v>1</v>
      </c>
      <c r="F41" s="109"/>
      <c r="G41" s="108"/>
      <c r="H41" s="109"/>
    </row>
    <row r="42" spans="1:8" ht="14">
      <c r="A42" s="107" t="s">
        <v>411</v>
      </c>
      <c r="B42" s="91">
        <v>78187</v>
      </c>
      <c r="C42" s="108">
        <v>1</v>
      </c>
      <c r="D42" s="108">
        <v>1</v>
      </c>
      <c r="E42" s="108">
        <v>1</v>
      </c>
      <c r="F42" s="109"/>
      <c r="G42" s="109"/>
      <c r="H42" s="109"/>
    </row>
    <row r="43" spans="1:8" ht="14">
      <c r="A43" s="107" t="s">
        <v>412</v>
      </c>
      <c r="B43" s="91">
        <v>72645</v>
      </c>
      <c r="C43" s="109"/>
      <c r="D43" s="109"/>
      <c r="E43" s="108">
        <v>1</v>
      </c>
      <c r="F43" s="109"/>
      <c r="G43" s="108"/>
      <c r="H43" s="109"/>
    </row>
    <row r="44" spans="1:8" ht="14">
      <c r="A44" s="107" t="s">
        <v>413</v>
      </c>
      <c r="B44" s="91">
        <v>72939</v>
      </c>
      <c r="C44" s="109"/>
      <c r="D44" s="109"/>
      <c r="E44" s="108">
        <v>1</v>
      </c>
      <c r="F44" s="109"/>
      <c r="G44" s="108"/>
      <c r="H44" s="109"/>
    </row>
    <row r="45" spans="1:8" ht="14">
      <c r="A45" s="107" t="s">
        <v>414</v>
      </c>
      <c r="B45" s="91">
        <v>75818</v>
      </c>
      <c r="C45" s="108"/>
      <c r="D45" s="108">
        <v>1</v>
      </c>
      <c r="E45" s="108">
        <v>1</v>
      </c>
      <c r="F45" s="109"/>
      <c r="G45" s="109"/>
      <c r="H45" s="109"/>
    </row>
    <row r="46" spans="1:8" ht="14">
      <c r="A46" s="107" t="s">
        <v>418</v>
      </c>
      <c r="B46" s="91">
        <v>71459</v>
      </c>
      <c r="C46" s="108">
        <v>1</v>
      </c>
      <c r="D46" s="108">
        <v>1</v>
      </c>
      <c r="E46" s="108">
        <v>1</v>
      </c>
      <c r="F46" s="109"/>
      <c r="G46" s="109"/>
      <c r="H46" s="109"/>
    </row>
    <row r="47" spans="1:8" ht="14">
      <c r="A47" s="107" t="s">
        <v>420</v>
      </c>
      <c r="B47" s="91">
        <v>72989</v>
      </c>
      <c r="C47" s="108"/>
      <c r="D47" s="108">
        <v>1</v>
      </c>
      <c r="E47" s="108">
        <v>1</v>
      </c>
      <c r="F47" s="109"/>
      <c r="G47" s="109"/>
      <c r="H47" s="109"/>
    </row>
    <row r="48" spans="1:8" ht="14">
      <c r="A48" s="122" t="s">
        <v>423</v>
      </c>
      <c r="B48" s="123">
        <v>78042</v>
      </c>
      <c r="C48" s="125"/>
      <c r="D48" s="125"/>
      <c r="E48" s="127"/>
      <c r="F48" s="128">
        <v>1</v>
      </c>
      <c r="G48" s="130"/>
      <c r="H48" s="128"/>
    </row>
    <row r="49" spans="1:8" ht="14">
      <c r="A49" s="107" t="s">
        <v>444</v>
      </c>
      <c r="B49" s="91">
        <v>73775</v>
      </c>
      <c r="C49" s="109"/>
      <c r="D49" s="109"/>
      <c r="E49" s="108">
        <v>1</v>
      </c>
      <c r="F49" s="109"/>
      <c r="G49" s="108"/>
      <c r="H49" s="109"/>
    </row>
    <row r="50" spans="1:8" ht="14">
      <c r="A50" s="107" t="s">
        <v>445</v>
      </c>
      <c r="B50" s="91">
        <v>72679</v>
      </c>
      <c r="C50" s="108"/>
      <c r="D50" s="108"/>
      <c r="E50" s="108">
        <v>1</v>
      </c>
      <c r="F50" s="109"/>
      <c r="G50" s="108"/>
      <c r="H50" s="109"/>
    </row>
    <row r="51" spans="1:8" ht="14">
      <c r="A51" s="107" t="s">
        <v>446</v>
      </c>
      <c r="B51" s="91">
        <v>71669</v>
      </c>
      <c r="C51" s="108"/>
      <c r="D51" s="108">
        <v>1</v>
      </c>
      <c r="E51" s="108">
        <v>1</v>
      </c>
      <c r="F51" s="109"/>
      <c r="G51" s="109"/>
      <c r="H51" s="109"/>
    </row>
    <row r="52" spans="1:8" ht="14">
      <c r="A52" s="107" t="s">
        <v>447</v>
      </c>
      <c r="B52" s="91">
        <v>72286</v>
      </c>
      <c r="C52" s="109"/>
      <c r="D52" s="109"/>
      <c r="E52" s="108">
        <v>1</v>
      </c>
      <c r="F52" s="109"/>
      <c r="G52" s="108"/>
      <c r="H52" s="109"/>
    </row>
    <row r="53" spans="1:8" ht="14">
      <c r="A53" s="107" t="s">
        <v>448</v>
      </c>
      <c r="B53" s="91">
        <v>75333</v>
      </c>
      <c r="C53" s="108">
        <v>1</v>
      </c>
      <c r="D53" s="108">
        <v>1</v>
      </c>
      <c r="E53" s="108">
        <v>1</v>
      </c>
      <c r="F53" s="108"/>
      <c r="G53" s="109"/>
      <c r="H53" s="109"/>
    </row>
    <row r="54" spans="1:8" ht="14">
      <c r="A54" s="107" t="s">
        <v>449</v>
      </c>
      <c r="B54" s="91">
        <v>76351</v>
      </c>
      <c r="C54" s="108"/>
      <c r="D54" s="108"/>
      <c r="E54" s="108">
        <v>1</v>
      </c>
      <c r="F54" s="108"/>
      <c r="G54" s="109"/>
      <c r="H54" s="109"/>
    </row>
    <row r="55" spans="1:8" ht="12">
      <c r="A55" s="92"/>
      <c r="B55" s="92"/>
      <c r="C55" s="135"/>
      <c r="D55" s="135"/>
      <c r="E55" s="135"/>
      <c r="F55" s="135"/>
      <c r="G55" s="135"/>
      <c r="H55" s="135"/>
    </row>
    <row r="56" spans="1:8" ht="12">
      <c r="A56" s="92"/>
      <c r="B56" s="92"/>
      <c r="C56" s="135"/>
      <c r="D56" s="135"/>
      <c r="E56" s="135"/>
      <c r="F56" s="135"/>
      <c r="G56" s="135"/>
      <c r="H56" s="135"/>
    </row>
    <row r="57" spans="1:8" ht="12">
      <c r="A57" s="92"/>
      <c r="B57" s="92"/>
      <c r="C57" s="135"/>
      <c r="D57" s="135"/>
      <c r="E57" s="135"/>
      <c r="F57" s="135"/>
      <c r="G57" s="135"/>
      <c r="H57" s="135"/>
    </row>
    <row r="58" spans="1:8" ht="12">
      <c r="A58" s="44" t="s">
        <v>79</v>
      </c>
      <c r="B58" s="95">
        <f>SUM(B2:B54)</f>
        <v>3930770</v>
      </c>
      <c r="C58" s="135">
        <f t="shared" ref="C58:H58" si="0">COUNT(C2:C57)</f>
        <v>10</v>
      </c>
      <c r="D58" s="135">
        <f t="shared" si="0"/>
        <v>27</v>
      </c>
      <c r="E58" s="135">
        <f t="shared" si="0"/>
        <v>48</v>
      </c>
      <c r="F58" s="135">
        <f t="shared" si="0"/>
        <v>3</v>
      </c>
      <c r="G58" s="135">
        <f t="shared" si="0"/>
        <v>2</v>
      </c>
      <c r="H58" s="135">
        <f t="shared" si="0"/>
        <v>0</v>
      </c>
    </row>
    <row r="59" spans="1:8" ht="12">
      <c r="A59" s="49"/>
      <c r="B59" s="49"/>
      <c r="C59" s="136"/>
      <c r="D59" s="136"/>
      <c r="E59" s="136"/>
      <c r="F59" s="136"/>
      <c r="G59" s="136"/>
      <c r="H59" s="136"/>
    </row>
  </sheetData>
  <autoFilter ref="A1:H54"/>
  <printOptions horizontalCentered="1" gridLines="1"/>
  <pageMargins left="0.25" right="0.25" top="0.75" bottom="0.75" header="0" footer="0"/>
  <pageSetup paperSize="9" fitToHeight="0" pageOrder="overThenDown"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Region Totals</vt:lpstr>
      <vt:lpstr>East Mids</vt:lpstr>
      <vt:lpstr>Eastern</vt:lpstr>
      <vt:lpstr>London</vt:lpstr>
      <vt:lpstr>North East</vt:lpstr>
      <vt:lpstr>North West</vt:lpstr>
      <vt:lpstr>South East</vt:lpstr>
      <vt:lpstr>South West</vt:lpstr>
      <vt:lpstr>West Mids</vt:lpstr>
      <vt:lpstr>Yorks &amp; Humber</vt:lpstr>
      <vt:lpstr>Existing constituencies</vt:lpstr>
      <vt:lpstr>Initial proposals</vt:lpstr>
      <vt:lpstr>Revised proposals</vt:lpstr>
      <vt:lpstr>Consultation responses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Tony Bellringer</cp:lastModifiedBy>
  <dcterms:modified xsi:type="dcterms:W3CDTF">2018-09-10T12:40:32Z</dcterms:modified>
</cp:coreProperties>
</file>