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anp\Desktop\Historico para GITHUB\2) Excel\Práticas de Excel\"/>
    </mc:Choice>
  </mc:AlternateContent>
  <xr:revisionPtr revIDLastSave="0" documentId="8_{43A9BEEC-BEBB-4837-8E8B-FD98992AEEC0}" xr6:coauthVersionLast="47" xr6:coauthVersionMax="47" xr10:uidLastSave="{00000000-0000-0000-0000-000000000000}"/>
  <bookViews>
    <workbookView xWindow="-120" yWindow="-120" windowWidth="38640" windowHeight="15840" tabRatio="781" activeTab="4" xr2:uid="{87BE7180-3E81-4FE5-B433-FFDBA552102C}"/>
  </bookViews>
  <sheets>
    <sheet name="Produtos" sheetId="2" r:id="rId1"/>
    <sheet name="Fornecedor" sheetId="3" r:id="rId2"/>
    <sheet name="Entradas" sheetId="4" r:id="rId3"/>
    <sheet name="Saídas" sheetId="5" r:id="rId4"/>
    <sheet name="Dashboard" sheetId="9" r:id="rId5"/>
    <sheet name="Tabela_Dinâmica1" sheetId="8" r:id="rId6"/>
    <sheet name="Tabela_Dinâmica2" sheetId="10" r:id="rId7"/>
    <sheet name="Tabela_Dinâmica3" sheetId="11" r:id="rId8"/>
    <sheet name="Tabela_Dinâmica4" sheetId="14" r:id="rId9"/>
    <sheet name="Tabela_Dinâmica5" sheetId="13" r:id="rId10"/>
  </sheets>
  <definedNames>
    <definedName name="_xlcn.WorksheetConnection_ControledeEstoqueSerenattoCaféeBistrô.xlsxTB_Entradas1" hidden="1">TB_Entradas[]</definedName>
    <definedName name="_xlcn.WorksheetConnection_ControledeEstoqueSerenattoCaféeBistrô.xlsxTB_Fornecedor1" hidden="1">TB_Fornecedor[]</definedName>
    <definedName name="_xlcn.WorksheetConnection_ControledeEstoqueSerenattoCaféeBistrô.xlsxTB_Produtos1" hidden="1">TB_Produtos[]</definedName>
    <definedName name="_xlcn.WorksheetConnection_ControledeEstoqueSerenattoCaféeBistrô.xlsxTB_Saídas1" hidden="1">TB_Saídas[]</definedName>
    <definedName name="Lista_Produtos" localSheetId="8">TB_Produtos[[#All],[Produto]]</definedName>
    <definedName name="Lista_Produtos">TB_Produtos[[#All],[Produto]]</definedName>
    <definedName name="SegmentaçãodeDados_Hierarquia_de_Datas">#N/A</definedName>
  </definedNames>
  <calcPr calcId="191028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4="http://schemas.microsoft.com/office/spreadsheetml/2009/9/main" uri="{876F7934-8845-4945-9796-88D515C7AA90}">
      <x14:pivotCaches>
        <pivotCache cacheId="5" r:id="rId16"/>
      </x14:pivotCaches>
    </ext>
    <ext xmlns:x14="http://schemas.microsoft.com/office/spreadsheetml/2009/9/main" uri="{BBE1A952-AA13-448e-AADC-164F8A28A991}">
      <x14:slicerCaches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  <x15:modelTable id="Calendário" name="Calendário" connection="Conexão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Entradas" fromColumn="Data" toTable="Calendário" toColumn="Date"/>
          <x15:modelRelationship fromTable="TB_Saídas" fromColumn="Produto" toTable="TB_Produtos" toColumn="Código"/>
          <x15:modelRelationship fromTable="TB_Saídas" fromColumn="Data" toTable="Calendá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9" i="9" l="1"/>
  <c r="O9" i="9"/>
  <c r="AF9" i="9"/>
  <c r="AW9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C2E13F-3567-4615-9600-E85CFCFEF30A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45FC6EB8-CF8D-44F9-AE20-9F62CA69B1F1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0E002A4-BC41-4D2E-90E7-8EBEF7EB9120}" name="WorksheetConnection_Controle de Estoque Serenatto Café e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1"/>
        </x15:connection>
      </ext>
    </extLst>
  </connection>
  <connection id="4" xr16:uid="{791A3284-2EDF-4FE4-9D44-F28E2AEC5ACF}" name="WorksheetConnection_Controle de Estoque Serenatto Café e Bistrô.xlsx!TB_Fornecedor" type="102" refreshedVersion="8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1"/>
        </x15:connection>
      </ext>
    </extLst>
  </connection>
  <connection id="5" xr16:uid="{0737F4CB-CD33-479E-A878-02F729F35510}" name="WorksheetConnection_Controle de Estoque Serenatto Café e Bistrô.xlsx!TB_Produtos" type="102" refreshedVersion="8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1"/>
        </x15:connection>
      </ext>
    </extLst>
  </connection>
  <connection id="6" xr16:uid="{17D08FA9-3C77-4893-B335-DE82CF086C20}" name="WorksheetConnection_Controle de Estoque Serenatto Café e Bistrô.xlsx!TB_Saídas" type="102" refreshedVersion="8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1"/>
        </x15:connection>
      </ext>
    </extLst>
  </connection>
</connections>
</file>

<file path=xl/sharedStrings.xml><?xml version="1.0" encoding="utf-8"?>
<sst xmlns="http://schemas.openxmlformats.org/spreadsheetml/2006/main" count="129" uniqueCount="86">
  <si>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</si>
  <si>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</si>
  <si>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</si>
  <si>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</si>
  <si>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</si>
  <si>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</si>
  <si>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</si>
  <si>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</si>
  <si>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</si>
  <si>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</si>
  <si>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</si>
  <si>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</si>
  <si>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</si>
  <si>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</si>
  <si>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</si>
  <si>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</si>
  <si>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</si>
  <si>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</si>
  <si>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</si>
  <si>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</si>
  <si>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</si>
  <si>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</si>
  <si>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</si>
  <si>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</si>
  <si>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</si>
  <si>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</si>
  <si>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</si>
  <si>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</si>
  <si>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</si>
  <si>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</si>
  <si>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</si>
  <si>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</si>
  <si>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</si>
  <si>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</si>
  <si>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</si>
  <si>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</si>
  <si>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</si>
  <si>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</si>
  <si>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</si>
  <si>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</si>
  <si>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</si>
  <si>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</si>
  <si>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</si>
  <si>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</si>
  <si>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</si>
  <si>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</si>
  <si>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</si>
  <si>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</si>
  <si>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</si>
  <si>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</si>
  <si>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</si>
  <si>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</si>
  <si>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</si>
  <si>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</si>
  <si>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</si>
  <si>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</si>
  <si>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</si>
  <si>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</si>
  <si>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</si>
  <si>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</si>
  <si>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</si>
  <si>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</si>
  <si>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</si>
  <si>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</si>
  <si>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</si>
  <si>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</si>
  <si>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Código</t>
  </si>
  <si>
    <t>Total de Vendas</t>
  </si>
  <si>
    <t>FATURAMENTO</t>
  </si>
  <si>
    <t xml:space="preserve">DESPESAS </t>
  </si>
  <si>
    <t>Despesas</t>
  </si>
  <si>
    <t>Rótulos de Linha</t>
  </si>
  <si>
    <t>Total Geral</t>
  </si>
  <si>
    <t>Soma de Quantidade Vendida</t>
  </si>
  <si>
    <t>Soma de Quantidade Comprada</t>
  </si>
  <si>
    <t>Soma de Valor da Venda</t>
  </si>
  <si>
    <t>Média de Quantidade Vendida</t>
  </si>
  <si>
    <t>PRODUTO MAIS VENDIDO</t>
  </si>
  <si>
    <t>Soma de Custo Compra</t>
  </si>
  <si>
    <t>Rótulos de Coluna</t>
  </si>
  <si>
    <t>VENDAS X COMPRAS</t>
  </si>
  <si>
    <t>PRODUTOS MENOS FATURADOS</t>
  </si>
  <si>
    <t>PRODUTOS MAIS FATURADOS</t>
  </si>
  <si>
    <t>PERCENTUAL DE LUCRO</t>
  </si>
  <si>
    <t>CUSTO DE COMPRA X FORNECEDOR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</si>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</sst>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b/>
      <sz val="18"/>
      <color theme="0"/>
      <name val="Calibri"/>
      <family val="2"/>
      <scheme val="minor"/>
    </font>
    <font>
      <sz val="11"/>
      <color theme="0"/>
      <name val="Barlow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274A1"/>
        <bgColor indexed="64"/>
      </patternFill>
    </fill>
    <fill>
      <patternFill patternType="solid">
        <fgColor rgb="FF405261"/>
        <bgColor indexed="64"/>
      </patternFill>
    </fill>
  </fills>
  <borders count="9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4" fillId="2" borderId="0" xfId="0" applyFont="1" applyFill="1" applyAlignment="1">
      <alignment vertical="center"/>
    </xf>
    <xf numFmtId="0" fontId="0" fillId="3" borderId="0" xfId="0" applyFill="1"/>
    <xf numFmtId="44" fontId="0" fillId="3" borderId="0" xfId="1" applyFont="1" applyFill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/>
    <xf numFmtId="0" fontId="0" fillId="3" borderId="0" xfId="0" applyFill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 wrapText="1"/>
    </xf>
    <xf numFmtId="7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5" fontId="7" fillId="5" borderId="4" xfId="1" applyNumberFormat="1" applyFont="1" applyFill="1" applyBorder="1" applyAlignment="1">
      <alignment horizontal="center" vertical="center"/>
    </xf>
    <xf numFmtId="165" fontId="7" fillId="5" borderId="0" xfId="1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165" fontId="7" fillId="5" borderId="6" xfId="1" applyNumberFormat="1" applyFont="1" applyFill="1" applyBorder="1" applyAlignment="1">
      <alignment horizontal="center" vertical="center"/>
    </xf>
    <xf numFmtId="165" fontId="7" fillId="5" borderId="7" xfId="1" applyNumberFormat="1" applyFont="1" applyFill="1" applyBorder="1" applyAlignment="1">
      <alignment horizontal="center" vertical="center"/>
    </xf>
    <xf numFmtId="165" fontId="7" fillId="5" borderId="8" xfId="1" applyNumberFormat="1" applyFont="1" applyFill="1" applyBorder="1" applyAlignment="1">
      <alignment horizontal="center" vertical="center"/>
    </xf>
    <xf numFmtId="166" fontId="7" fillId="5" borderId="1" xfId="3" applyNumberFormat="1" applyFont="1" applyFill="1" applyBorder="1" applyAlignment="1">
      <alignment horizontal="center" vertical="center"/>
    </xf>
    <xf numFmtId="166" fontId="7" fillId="5" borderId="2" xfId="3" applyNumberFormat="1" applyFont="1" applyFill="1" applyBorder="1" applyAlignment="1">
      <alignment horizontal="center" vertical="center"/>
    </xf>
    <xf numFmtId="166" fontId="7" fillId="5" borderId="3" xfId="3" applyNumberFormat="1" applyFont="1" applyFill="1" applyBorder="1" applyAlignment="1">
      <alignment horizontal="center" vertical="center"/>
    </xf>
    <xf numFmtId="166" fontId="7" fillId="5" borderId="4" xfId="3" applyNumberFormat="1" applyFont="1" applyFill="1" applyBorder="1" applyAlignment="1">
      <alignment horizontal="center" vertical="center"/>
    </xf>
    <xf numFmtId="166" fontId="7" fillId="5" borderId="0" xfId="3" applyNumberFormat="1" applyFont="1" applyFill="1" applyBorder="1" applyAlignment="1">
      <alignment horizontal="center" vertical="center"/>
    </xf>
    <xf numFmtId="166" fontId="7" fillId="5" borderId="5" xfId="3" applyNumberFormat="1" applyFont="1" applyFill="1" applyBorder="1" applyAlignment="1">
      <alignment horizontal="center" vertical="center"/>
    </xf>
    <xf numFmtId="166" fontId="7" fillId="5" borderId="6" xfId="3" applyNumberFormat="1" applyFont="1" applyFill="1" applyBorder="1" applyAlignment="1">
      <alignment horizontal="center" vertical="center"/>
    </xf>
    <xf numFmtId="166" fontId="7" fillId="5" borderId="7" xfId="3" applyNumberFormat="1" applyFont="1" applyFill="1" applyBorder="1" applyAlignment="1">
      <alignment horizontal="center" vertical="center"/>
    </xf>
    <xf numFmtId="166" fontId="7" fillId="5" borderId="8" xfId="3" applyNumberFormat="1" applyFont="1" applyFill="1" applyBorder="1" applyAlignment="1">
      <alignment horizontal="center" vertical="center"/>
    </xf>
  </cellXfs>
  <cellStyles count="4">
    <cellStyle name="Hyperlink" xfId="2" xr:uid="{00000000-000B-0000-0000-000008000000}"/>
    <cellStyle name="Moeda" xfId="1" builtinId="4"/>
    <cellStyle name="Normal" xfId="0" builtinId="0"/>
    <cellStyle name="Porcentagem" xfId="3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numFmt numFmtId="167" formatCode="m/d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Barlow"/>
        <scheme val="none"/>
      </font>
      <numFmt numFmtId="168" formatCode="m/d/\y\y\y\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numFmt numFmtId="167" formatCode="m/d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numFmt numFmtId="167" formatCode="m/d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Barlow"/>
        <scheme val="none"/>
      </font>
      <numFmt numFmtId="168" formatCode="m/d/\y\y\y\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numFmt numFmtId="167" formatCode="m/d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Barlow"/>
        <scheme val="none"/>
      </font>
      <numFmt numFmtId="168" formatCode="m/d/\y\y\y\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rlow"/>
        <scheme val="none"/>
      </font>
      <numFmt numFmtId="167" formatCode="m/d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9" tint="-0.249977111117893"/>
          <bgColor theme="9" tint="-0.249977111117893"/>
        </patternFill>
      </fill>
    </dxf>
    <dxf>
      <fill>
        <patternFill patternType="solid">
          <fgColor theme="9" tint="-0.249977111117893"/>
          <bgColor rgb="FF002060"/>
        </patternFill>
      </fill>
    </dxf>
    <dxf>
      <font>
        <b/>
        <color theme="0"/>
      </font>
      <fill>
        <patternFill patternType="solid">
          <fgColor theme="9" tint="-0.249977111117893"/>
          <bgColor theme="9" tint="-0.249977111117893"/>
        </patternFill>
      </fill>
      <border>
        <left style="medium">
          <color theme="0"/>
        </left>
      </border>
    </dxf>
    <dxf>
      <font>
        <b/>
        <color theme="0"/>
      </font>
      <fill>
        <patternFill patternType="solid">
          <fgColor theme="9" tint="-0.249977111117893"/>
          <bgColor theme="9" tint="-0.249977111117893"/>
        </patternFill>
      </fill>
      <border>
        <right style="medium">
          <color theme="0"/>
        </right>
      </border>
    </dxf>
    <dxf>
      <font>
        <b/>
        <color theme="0"/>
      </font>
      <fill>
        <patternFill patternType="solid">
          <fgColor theme="9" tint="-0.499984740745262"/>
          <bgColor theme="9" tint="-0.499984740745262"/>
        </patternFill>
      </fill>
      <border>
        <top style="medium">
          <color theme="0"/>
        </top>
      </border>
    </dxf>
    <dxf>
      <font>
        <color theme="0"/>
      </font>
      <fill>
        <patternFill patternType="solid">
          <fgColor theme="1"/>
          <bgColor theme="1"/>
        </patternFill>
      </fill>
      <border>
        <bottom style="medium">
          <color theme="0"/>
        </bottom>
      </border>
    </dxf>
    <dxf>
      <font>
        <color theme="0"/>
      </font>
      <fill>
        <patternFill patternType="solid">
          <fgColor theme="9"/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405261"/>
        </patternFill>
      </fill>
    </dxf>
  </dxfs>
  <tableStyles count="3" defaultTableStyle="TableStyleMedium2" defaultPivotStyle="PivotStyleLight16">
    <tableStyle name="Estilo de Segmentação de Dados 1" pivot="0" table="0" count="3" xr9:uid="{40373A51-E55F-4BE0-B4FF-991F884A6CF0}">
      <tableStyleElement type="wholeTable" dxfId="34"/>
    </tableStyle>
    <tableStyle name="Estilo de Tabela 1" pivot="0" count="1" xr9:uid="{7A5046BA-566E-471B-A33D-508741E9D76C}">
      <tableStyleElement type="wholeTable" dxfId="33"/>
    </tableStyle>
    <tableStyle name="TableStyleDark7 2" pivot="0" count="7" xr9:uid="{72DD278C-7B20-43CE-A257-21A1CFA97656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colors>
    <mruColors>
      <color rgb="FF2388E0"/>
      <color rgb="FFE06836"/>
      <color rgb="FFE09824"/>
      <color rgb="FFFFFFFF"/>
      <color rgb="FF405261"/>
      <color rgb="FF4274A1"/>
      <color rgb="FF8B7045"/>
      <color rgb="FF3936E0"/>
      <color rgb="FFE0BC81"/>
      <color rgb="FF36332D"/>
    </mruColors>
  </colors>
  <extLst>
    <ext xmlns:x14="http://schemas.microsoft.com/office/spreadsheetml/2009/9/main" uri="{46F421CA-312F-682f-3DD2-61675219B42D}">
      <x14:dxfs count="2">
        <dxf>
          <font>
            <color theme="0"/>
          </font>
          <fill>
            <patternFill>
              <bgColor theme="1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55" Type="http://schemas.openxmlformats.org/officeDocument/2006/relationships/customXml" Target="../customXml/item3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3" Type="http://schemas.openxmlformats.org/officeDocument/2006/relationships/customXml" Target="../customXml/item30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52" Type="http://schemas.openxmlformats.org/officeDocument/2006/relationships/customXml" Target="../customXml/item2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microsoft.com/office/2007/relationships/slicerCache" Target="slicerCaches/slicerCach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styles" Target="styles.xml"/><Relationship Id="rId41" Type="http://schemas.openxmlformats.org/officeDocument/2006/relationships/customXml" Target="../customXml/item18.xml"/><Relationship Id="rId54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5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[dashboard_power_pivot.xlsx]Tabela_Dinâmica3!Tabela dinâmica2</c:name>
    <c:fmtId val="5"/>
  </c:pivotSource>
  <c:chart>
    <c:autoTitleDeleted val="1"/>
    <c:pivotFmts>
      <c:pivotFmt>
        <c:idx val="0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388E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32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Tabela_Dinâmica3!$C$3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388E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32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Tabela_Dinâmica3!$B$4:$B$7</c:f>
              <c:strCache>
                <c:ptCount val="3"/>
                <c:pt idx="0">
                  <c:v>Chocolate Quente</c:v>
                </c:pt>
                <c:pt idx="1">
                  <c:v>Café</c:v>
                </c:pt>
                <c:pt idx="2">
                  <c:v>Pão de Queijo</c:v>
                </c:pt>
              </c:strCache>
            </c:strRef>
          </c:cat>
          <c:val>
            <c:numRef>
              <c:f>Tabela_Dinâmica3!$C$4:$C$7</c:f>
              <c:numCache>
                <c:formatCode>"R$"#,##0.00_);\("R$"#,##0.00\)</c:formatCode>
                <c:ptCount val="3"/>
                <c:pt idx="0">
                  <c:v>637.5</c:v>
                </c:pt>
                <c:pt idx="1">
                  <c:v>540</c:v>
                </c:pt>
                <c:pt idx="2">
                  <c:v>412.5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5-4159-9B73-B1595129C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26"/>
        <c:axId val="1151504463"/>
        <c:axId val="1151502543"/>
      </c:barChart>
      <c:catAx>
        <c:axId val="11515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502543"/>
        <c:crosses val="autoZero"/>
        <c:auto val="1"/>
        <c:lblAlgn val="ctr"/>
        <c:lblOffset val="100"/>
        <c:noMultiLvlLbl val="0"/>
      </c:catAx>
      <c:valAx>
        <c:axId val="1151502543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11515044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526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[dashboard_power_pivot.xlsx]Tabela_Dinâmica5!Tabela dinâmica1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rgbClr val="2388E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2388E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rgbClr val="E0982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C000"/>
            </a:soli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</c:pivotFmts>
    <c:plotArea>
      <c:layout>
        <c:manualLayout>
          <c:layoutTarget val="inner"/>
          <c:xMode val="edge"/>
          <c:yMode val="edge"/>
          <c:x val="5.9518548951181055E-2"/>
          <c:y val="8.628927103787401E-2"/>
          <c:w val="0.70305645292971808"/>
          <c:h val="0.54716045295381699"/>
        </c:manualLayout>
      </c:layout>
      <c:lineChart>
        <c:grouping val="standard"/>
        <c:varyColors val="0"/>
        <c:ser>
          <c:idx val="0"/>
          <c:order val="0"/>
          <c:tx>
            <c:strRef>
              <c:f>Tabela_Dinâmica5!$C$3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ln w="34925" cap="rnd">
              <a:solidFill>
                <a:srgbClr val="2388E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2388E0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Tabela_Dinâmica5!$B$4:$B$5</c:f>
              <c:strCache>
                <c:ptCount val="1"/>
                <c:pt idx="0">
                  <c:v>julho</c:v>
                </c:pt>
              </c:strCache>
            </c:strRef>
          </c:cat>
          <c:val>
            <c:numRef>
              <c:f>Tabela_Dinâmica5!$C$4:$C$5</c:f>
              <c:numCache>
                <c:formatCode>General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7B7-9616-570F9B9E51B5}"/>
            </c:ext>
          </c:extLst>
        </c:ser>
        <c:ser>
          <c:idx val="1"/>
          <c:order val="1"/>
          <c:tx>
            <c:strRef>
              <c:f>Tabela_Dinâmica5!$D$3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ln w="34925" cap="rnd">
              <a:solidFill>
                <a:srgbClr val="E0982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Tabela_Dinâmica5!$B$4:$B$5</c:f>
              <c:strCache>
                <c:ptCount val="1"/>
                <c:pt idx="0">
                  <c:v>julho</c:v>
                </c:pt>
              </c:strCache>
            </c:strRef>
          </c:cat>
          <c:val>
            <c:numRef>
              <c:f>Tabela_Dinâmica5!$D$4:$D$5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7B7-9616-570F9B9E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952591"/>
        <c:axId val="1643953071"/>
      </c:lineChart>
      <c:catAx>
        <c:axId val="16439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953071"/>
        <c:crosses val="autoZero"/>
        <c:auto val="1"/>
        <c:lblAlgn val="ctr"/>
        <c:lblOffset val="100"/>
        <c:noMultiLvlLbl val="0"/>
      </c:catAx>
      <c:valAx>
        <c:axId val="16439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9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91995188840634"/>
          <c:y val="0.2499559906187441"/>
          <c:w val="0.21864886060220975"/>
          <c:h val="0.55499875538381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526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[dashboard_power_pivot.xlsx]Tabela_Dinâmica4!Tabela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388E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32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Tabela_Dinâmica4!$C$3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388E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32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Tabela_Dinâmica4!$B$4:$B$7</c:f>
              <c:strCache>
                <c:ptCount val="3"/>
                <c:pt idx="0">
                  <c:v>Pão de Queijo</c:v>
                </c:pt>
                <c:pt idx="1">
                  <c:v>Suco de Laranja</c:v>
                </c:pt>
                <c:pt idx="2">
                  <c:v>Coxinha</c:v>
                </c:pt>
              </c:strCache>
            </c:strRef>
          </c:cat>
          <c:val>
            <c:numRef>
              <c:f>Tabela_Dinâmica4!$C$4:$C$7</c:f>
              <c:numCache>
                <c:formatCode>"R$"#,##0.00_);\("R$"#,##0.00\)</c:formatCode>
                <c:ptCount val="3"/>
                <c:pt idx="0">
                  <c:v>412.5</c:v>
                </c:pt>
                <c:pt idx="1">
                  <c:v>400</c:v>
                </c:pt>
                <c:pt idx="2">
                  <c:v>227.5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1-49DF-83E2-ACC05ED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27"/>
        <c:axId val="1723036223"/>
        <c:axId val="1723038143"/>
      </c:barChart>
      <c:catAx>
        <c:axId val="172303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038143"/>
        <c:crosses val="autoZero"/>
        <c:auto val="1"/>
        <c:lblAlgn val="ctr"/>
        <c:lblOffset val="100"/>
        <c:noMultiLvlLbl val="0"/>
      </c:catAx>
      <c:valAx>
        <c:axId val="1723038143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172303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526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[dashboard_power_pivot.xlsx]Tabela_Dinâmica2!Tabela dinâmica1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274A1"/>
            </a:solidFill>
            <a:round/>
          </a:ln>
          <a:effectLst/>
        </c:spPr>
        <c:marker>
          <c:spPr>
            <a:solidFill>
              <a:srgbClr val="4274A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E09824"/>
            </a:solidFill>
            <a:round/>
          </a:ln>
          <a:effectLst/>
        </c:spPr>
        <c:marker>
          <c:spPr>
            <a:solidFill>
              <a:srgbClr val="E0BC8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2388E0"/>
            </a:solidFill>
            <a:round/>
          </a:ln>
          <a:effectLst/>
        </c:spPr>
        <c:marker>
          <c:symbol val="circle"/>
          <c:size val="5"/>
          <c:spPr>
            <a:solidFill>
              <a:srgbClr val="2388E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E06836"/>
            </a:solidFill>
            <a:round/>
          </a:ln>
          <a:effectLst/>
        </c:spPr>
        <c:marker>
          <c:symbol val="circle"/>
          <c:size val="5"/>
          <c:spPr>
            <a:solidFill>
              <a:srgbClr val="E09824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rgbClr val="2388E0"/>
            </a:solidFill>
            <a:round/>
          </a:ln>
          <a:effectLst/>
        </c:spPr>
        <c:marker>
          <c:symbol val="circle"/>
          <c:size val="5"/>
          <c:spPr>
            <a:solidFill>
              <a:srgbClr val="2388E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Tabela_Dinâmica2!$C$3:$C$4</c:f>
              <c:strCache>
                <c:ptCount val="1"/>
                <c:pt idx="0">
                  <c:v>Mercado Express</c:v>
                </c:pt>
              </c:strCache>
            </c:strRef>
          </c:tx>
          <c:spPr>
            <a:ln w="28575" cap="rnd">
              <a:solidFill>
                <a:srgbClr val="2388E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388E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2388E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502-441E-8101-8257F2D46BF2}"/>
              </c:ext>
            </c:extLst>
          </c:dPt>
          <c:cat>
            <c:strRef>
              <c:f>Tabela_Dinâmica2!$B$5:$B$6</c:f>
              <c:strCache>
                <c:ptCount val="1"/>
                <c:pt idx="0">
                  <c:v>julho</c:v>
                </c:pt>
              </c:strCache>
            </c:strRef>
          </c:cat>
          <c:val>
            <c:numRef>
              <c:f>Tabela_Dinâmica2!$C$5:$C$6</c:f>
              <c:numCache>
                <c:formatCode>"R$"#,##0.00_);\("R$"#,##0.00\)</c:formatCode>
                <c:ptCount val="1"/>
                <c:pt idx="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C-4F6B-B58B-EF1E89EF07BE}"/>
            </c:ext>
          </c:extLst>
        </c:ser>
        <c:ser>
          <c:idx val="1"/>
          <c:order val="1"/>
          <c:tx>
            <c:strRef>
              <c:f>Tabela_Dinâmica2!$D$3:$D$4</c:f>
              <c:strCache>
                <c:ptCount val="1"/>
                <c:pt idx="0">
                  <c:v>Salgados Gran</c:v>
                </c:pt>
              </c:strCache>
            </c:strRef>
          </c:tx>
          <c:spPr>
            <a:ln w="28575" cap="rnd">
              <a:solidFill>
                <a:srgbClr val="E0683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0982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Tabela_Dinâmica2!$B$5:$B$6</c:f>
              <c:strCache>
                <c:ptCount val="1"/>
                <c:pt idx="0">
                  <c:v>julho</c:v>
                </c:pt>
              </c:strCache>
            </c:strRef>
          </c:cat>
          <c:val>
            <c:numRef>
              <c:f>Tabela_Dinâmica2!$D$5:$D$6</c:f>
              <c:numCache>
                <c:formatCode>"R$"#,##0.00_);\("R$"#,##0.00\)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502-441E-8101-8257F2D4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090031"/>
        <c:axId val="1712093871"/>
      </c:lineChart>
      <c:catAx>
        <c:axId val="17120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093871"/>
        <c:crosses val="autoZero"/>
        <c:auto val="1"/>
        <c:lblAlgn val="ctr"/>
        <c:lblOffset val="100"/>
        <c:noMultiLvlLbl val="0"/>
      </c:catAx>
      <c:valAx>
        <c:axId val="17120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0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526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183172</xdr:colOff>
      <xdr:row>34</xdr:row>
      <xdr:rowOff>1</xdr:rowOff>
    </xdr:from>
    <xdr:to>
      <xdr:col>79</xdr:col>
      <xdr:colOff>195942</xdr:colOff>
      <xdr:row>48</xdr:row>
      <xdr:rowOff>8283</xdr:rowOff>
    </xdr:to>
    <xdr:graphicFrame macro="">
      <xdr:nvGraphicFramePr>
        <xdr:cNvPr id="8" name="Gráfico 1">
          <a:extLst>
            <a:ext uri="{FF2B5EF4-FFF2-40B4-BE49-F238E27FC236}">
              <a16:creationId xmlns:a16="http://schemas.microsoft.com/office/drawing/2014/main" id="{07A2092E-DF80-BE64-D37F-A5742A766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140368</xdr:colOff>
      <xdr:row>33</xdr:row>
      <xdr:rowOff>95250</xdr:rowOff>
    </xdr:from>
    <xdr:to>
      <xdr:col>54</xdr:col>
      <xdr:colOff>0</xdr:colOff>
      <xdr:row>48</xdr:row>
      <xdr:rowOff>1035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EBBC5F-636D-2862-7534-9B2455EAD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14654</xdr:colOff>
      <xdr:row>14</xdr:row>
      <xdr:rowOff>6569</xdr:rowOff>
    </xdr:from>
    <xdr:to>
      <xdr:col>79</xdr:col>
      <xdr:colOff>197068</xdr:colOff>
      <xdr:row>31</xdr:row>
      <xdr:rowOff>2463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E3FA9F59-71D5-10EA-8147-579A2530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141409</xdr:colOff>
      <xdr:row>14</xdr:row>
      <xdr:rowOff>0</xdr:rowOff>
    </xdr:from>
    <xdr:to>
      <xdr:col>54</xdr:col>
      <xdr:colOff>5013</xdr:colOff>
      <xdr:row>31</xdr:row>
      <xdr:rowOff>12820</xdr:rowOff>
    </xdr:to>
    <xdr:graphicFrame macro="">
      <xdr:nvGraphicFramePr>
        <xdr:cNvPr id="10" name="Gráfico 2">
          <a:extLst>
            <a:ext uri="{FF2B5EF4-FFF2-40B4-BE49-F238E27FC236}">
              <a16:creationId xmlns:a16="http://schemas.microsoft.com/office/drawing/2014/main" id="{C41C9F47-8D6C-F9B3-FD0E-EF763569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138794</xdr:colOff>
      <xdr:row>48</xdr:row>
      <xdr:rowOff>65942</xdr:rowOff>
    </xdr:from>
    <xdr:to>
      <xdr:col>80</xdr:col>
      <xdr:colOff>7327</xdr:colOff>
      <xdr:row>51</xdr:row>
      <xdr:rowOff>102577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">
              <a:extLst>
                <a:ext uri="{FF2B5EF4-FFF2-40B4-BE49-F238E27FC236}">
                  <a16:creationId xmlns:a16="http://schemas.microsoft.com/office/drawing/2014/main" id="{588C5D4F-F0F7-8AE3-50A9-7A3388BAE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9044" y="5700346"/>
              <a:ext cx="11276552" cy="388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np" refreshedDate="45477.780987384256" createdVersion="5" refreshedVersion="8" minRefreshableVersion="3" recordCount="0" supportSubquery="1" supportAdvancedDrill="1" xr:uid="{D56336C9-403F-4287-BD9F-3C826368C58B}">
  <cacheSource type="external" connectionId="2"/>
  <cacheFields count="7">
    <cacheField name="[TB_Produtos].[Produto].[Produto]" caption="Produto" numFmtId="0" hierarchy="20" level="1">
      <sharedItems count="5">
        <s v="Café"/>
        <s v="Chocolate Quente"/>
        <s v="Coxinha"/>
        <s v="Pão de Queijo"/>
        <s v="Refrigerante"/>
      </sharedItems>
    </cacheField>
    <cacheField name="[Measures].[Soma de Custo Compra]" caption="Soma de Custo Compra" numFmtId="0" hierarchy="46" level="32767"/>
    <cacheField name="[Calendário].[Mês].[Mês]" caption="Mês" numFmtId="0" hierarchy="3" level="1">
      <sharedItems count="2">
        <s v="julho"/>
        <s v="janeiro" u="1"/>
      </sharedItems>
    </cacheField>
    <cacheField name="[TB_Fornecedor].[Empresa].[Empresa]" caption="Empresa" numFmtId="0" hierarchy="15" level="1">
      <sharedItems count="4">
        <s v="Mercado Express"/>
        <s v="Salgados Gran"/>
        <s v="Distribuídora KS" u="1"/>
        <s v="Frigorífico Z" u="1"/>
      </sharedItems>
    </cacheField>
    <cacheField name="[Calendário].[Hierarquia de Datas].[Ano]" caption="Ano" numFmtId="0" hierarchy="4" level="1">
      <sharedItems containsSemiMixedTypes="0" containsNonDate="0" containsString="0"/>
    </cacheField>
    <cacheField name="[Calendário].[Hierarquia de Datas].[Mês]" caption="Mês" numFmtId="0" hierarchy="4" level="2">
      <sharedItems containsSemiMixedTypes="0" containsNonDate="0" containsString="0"/>
    </cacheField>
    <cacheField name="[Calendário].[Hierarquia de Datas].[DateColumn]" caption="DateColumn" numFmtId="0" hierarchy="4" level="3">
      <sharedItems containsSemiMixedTypes="0" containsNonDate="0" containsString="0"/>
    </cacheField>
  </cacheFields>
  <cacheHierarchies count="53">
    <cacheHierarchy uniqueName="[Calendário].[Date]" caption="Date" attribute="1" time="1" keyAttribute="1" defaultMemberUniqueName="[Calendário].[Date].[All]" allUniqueName="[Calendário].[Date].[All]" dimensionUniqueName="[Calendário]" displayFolder="" count="2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2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4"/>
        <fieldUsage x="5"/>
        <fieldUsage x="6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2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2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2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2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2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2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2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2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2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2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3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2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2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2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2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2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2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2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2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2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2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2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2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2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2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2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2" memberValueDatatype="20" unbalanced="0" hidden="1"/>
    <cacheHierarchy uniqueName="[Measures].[Total de Vendas]" caption="Total de Vendas" measure="1" displayFolder="" measureGroup="TB_Saídas" count="0"/>
    <cacheHierarchy uniqueName="[Measures].[Despesas]" caption="Despesas" measure="1" displayFolder="" measureGroup="TB_Entradas" count="0"/>
    <cacheHierarchy uniqueName="[Measures].[Média de Quantidade Vendida2]" caption="Média de Quantidade Vendida2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Quantidade Vendida]" caption="Médi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Valor da Venda]" caption="Soma de Valor da Venda" measure="1" displayFolder="" measureGroup="TB_Saída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Preço Unitário]" caption="Soma de Preç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Preço Produto]" caption="Soma de Preço Produto" measure="1" displayFolder="" measureGroup="TB_Saíd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Fornecedor]" caption="Soma de Fornecedor" measure="1" displayFolder="" measureGroup="TB_Entrada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np" refreshedDate="45477.780987615741" createdVersion="5" refreshedVersion="8" minRefreshableVersion="3" recordCount="0" supportSubquery="1" supportAdvancedDrill="1" xr:uid="{1DA72AFB-F0C4-41C0-92FE-7CD09E676F61}">
  <cacheSource type="external" connectionId="2"/>
  <cacheFields count="6">
    <cacheField name="[Measures].[Total de Vendas]" caption="Total de Vendas" numFmtId="0" hierarchy="33" level="32767"/>
    <cacheField name="[Measures].[Despesas]" caption="Despesas" numFmtId="0" hierarchy="34" level="32767"/>
    <cacheField name="[Measures].[Média de Quantidade Vendida2]" caption="Média de Quantidade Vendida2" numFmtId="0" hierarchy="35" level="32767"/>
    <cacheField name="[Calendário].[Hierarquia de Datas].[Ano]" caption="Ano" numFmtId="0" hierarchy="4" level="1">
      <sharedItems containsSemiMixedTypes="0" containsNonDate="0" containsString="0"/>
    </cacheField>
    <cacheField name="[Calendário].[Hierarquia de Datas].[Mês]" caption="Mês" numFmtId="0" hierarchy="4" level="2">
      <sharedItems containsSemiMixedTypes="0" containsNonDate="0" containsString="0"/>
    </cacheField>
    <cacheField name="[Calendário].[Hierarquia de Datas].[DateColumn]" caption="DateColumn" numFmtId="0" hierarchy="4" level="3">
      <sharedItems containsSemiMixedTypes="0" containsNonDate="0" containsString="0"/>
    </cacheField>
  </cacheFields>
  <cacheHierarchies count="5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Total de Vendas]" caption="Total de Vendas" measure="1" displayFolder="" measureGroup="TB_Saídas" count="0" oneField="1">
      <fieldsUsage count="1">
        <fieldUsage x="0"/>
      </fieldsUsage>
    </cacheHierarchy>
    <cacheHierarchy uniqueName="[Measures].[Despesas]" caption="Despesas" measure="1" displayFolder="" measureGroup="TB_Entradas" count="0" oneField="1">
      <fieldsUsage count="1">
        <fieldUsage x="1"/>
      </fieldsUsage>
    </cacheHierarchy>
    <cacheHierarchy uniqueName="[Measures].[Média de Quantidade Vendida2]" caption="Média de Quantidade Vendida2" measure="1" displayFolder="" measureGroup="TB_Saídas" count="0" oneField="1">
      <fieldsUsage count="1">
        <fieldUsage x="2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Quantidade Vendida]" caption="Médi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Valor da Venda]" caption="Soma de Valor da Venda" measure="1" displayFolder="" measureGroup="TB_Saída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Preço Unitário]" caption="Soma de Preç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Preço Produto]" caption="Soma de Preço Produto" measure="1" displayFolder="" measureGroup="TB_Saíd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Fornecedor]" caption="Soma de Fornecedor" measure="1" displayFolder="" measureGroup="TB_Entrada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np" refreshedDate="45477.780988078703" createdVersion="5" refreshedVersion="8" minRefreshableVersion="3" recordCount="0" supportSubquery="1" supportAdvancedDrill="1" xr:uid="{D72F9E13-D925-481D-AFCC-E042E7DE9334}">
  <cacheSource type="external" connectionId="2"/>
  <cacheFields count="5">
    <cacheField name="[TB_Produtos].[Produto].[Produto]" caption="Produto" numFmtId="0" hierarchy="20" level="1">
      <sharedItems count="3">
        <s v="Café"/>
        <s v="Chocolate Quente"/>
        <s v="Pão de Queijo"/>
      </sharedItems>
    </cacheField>
    <cacheField name="[Measures].[Soma de Valor da Venda]" caption="Soma de Valor da Venda" numFmtId="0" hierarchy="49" level="32767"/>
    <cacheField name="[Calendário].[Hierarquia de Datas].[Ano]" caption="Ano" numFmtId="0" hierarchy="4" level="1">
      <sharedItems containsSemiMixedTypes="0" containsNonDate="0" containsString="0"/>
    </cacheField>
    <cacheField name="[Calendário].[Hierarquia de Datas].[Mês]" caption="Mês" numFmtId="0" hierarchy="4" level="2">
      <sharedItems containsSemiMixedTypes="0" containsNonDate="0" containsString="0"/>
    </cacheField>
    <cacheField name="[Calendário].[Hierarquia de Datas].[DateColumn]" caption="DateColumn" numFmtId="0" hierarchy="4" level="3">
      <sharedItems containsSemiMixedTypes="0" containsNonDate="0" containsString="0"/>
    </cacheField>
  </cacheFields>
  <cacheHierarchies count="5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2"/>
        <fieldUsage x="3"/>
        <fieldUsage x="4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Total de Vendas]" caption="Total de Vendas" measure="1" displayFolder="" measureGroup="TB_Saídas" count="0"/>
    <cacheHierarchy uniqueName="[Measures].[Despesas]" caption="Despesas" measure="1" displayFolder="" measureGroup="TB_Entradas" count="0"/>
    <cacheHierarchy uniqueName="[Measures].[Média de Quantidade Vendida2]" caption="Média de Quantidade Vendida2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Quantidade Vendida]" caption="Médi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Valor da Venda]" caption="Soma de Valor da Venda" measure="1" displayFolder="" measureGroup="TB_Saí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Preço Unitário]" caption="Soma de Preç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Preço Produto]" caption="Soma de Preço Produto" measure="1" displayFolder="" measureGroup="TB_Saíd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Fornecedor]" caption="Soma de Fornecedor" measure="1" displayFolder="" measureGroup="TB_Entrada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np" refreshedDate="45477.780988425926" createdVersion="5" refreshedVersion="8" minRefreshableVersion="3" recordCount="0" supportSubquery="1" supportAdvancedDrill="1" xr:uid="{2E71E73C-C641-4A73-97A1-77566D3F7E75}">
  <cacheSource type="external" connectionId="2"/>
  <cacheFields count="5">
    <cacheField name="[TB_Produtos].[Produto].[Produto]" caption="Produto" numFmtId="0" hierarchy="20" level="1">
      <sharedItems count="3">
        <s v="Coxinha"/>
        <s v="Pão de Queijo"/>
        <s v="Suco de Laranja"/>
      </sharedItems>
    </cacheField>
    <cacheField name="[Measures].[Soma de Valor da Venda]" caption="Soma de Valor da Venda" numFmtId="0" hierarchy="49" level="32767"/>
    <cacheField name="[Calendário].[Hierarquia de Datas].[Ano]" caption="Ano" numFmtId="0" hierarchy="4" level="1">
      <sharedItems containsSemiMixedTypes="0" containsNonDate="0" containsString="0"/>
    </cacheField>
    <cacheField name="[Calendário].[Hierarquia de Datas].[Mês]" caption="Mês" numFmtId="0" hierarchy="4" level="2">
      <sharedItems containsSemiMixedTypes="0" containsNonDate="0" containsString="0"/>
    </cacheField>
    <cacheField name="[Calendário].[Hierarquia de Datas].[DateColumn]" caption="DateColumn" numFmtId="0" hierarchy="4" level="3">
      <sharedItems containsSemiMixedTypes="0" containsNonDate="0" containsString="0"/>
    </cacheField>
  </cacheFields>
  <cacheHierarchies count="5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2"/>
        <fieldUsage x="3"/>
        <fieldUsage x="4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Total de Vendas]" caption="Total de Vendas" measure="1" displayFolder="" measureGroup="TB_Saídas" count="0"/>
    <cacheHierarchy uniqueName="[Measures].[Despesas]" caption="Despesas" measure="1" displayFolder="" measureGroup="TB_Entradas" count="0"/>
    <cacheHierarchy uniqueName="[Measures].[Média de Quantidade Vendida2]" caption="Média de Quantidade Vendida2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Quantidade Vendida]" caption="Médi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Valor da Venda]" caption="Soma de Valor da Venda" measure="1" displayFolder="" measureGroup="TB_Saí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Preço Unitário]" caption="Soma de Preç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Preço Produto]" caption="Soma de Preço Produto" measure="1" displayFolder="" measureGroup="TB_Saíd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Fornecedor]" caption="Soma de Fornecedor" measure="1" displayFolder="" measureGroup="TB_Entrada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np" refreshedDate="45477.780988773149" createdVersion="5" refreshedVersion="8" minRefreshableVersion="3" recordCount="0" supportSubquery="1" supportAdvancedDrill="1" xr:uid="{5C31FB3D-365E-4EB4-A777-561516324865}">
  <cacheSource type="external" connectionId="2"/>
  <cacheFields count="6">
    <cacheField name="[Measures].[Soma de Quantidade Vendida]" caption="Soma de Quantidade Vendida" numFmtId="0" hierarchy="47" level="32767"/>
    <cacheField name="[Calendário].[Mês].[Mês]" caption="Mês" numFmtId="0" hierarchy="3" level="1">
      <sharedItems count="2">
        <s v="julho"/>
        <s v="março" u="1"/>
      </sharedItems>
    </cacheField>
    <cacheField name="[Measures].[Soma de Quantidade Comprada]" caption="Soma de Quantidade Comprada" numFmtId="0" hierarchy="42" level="32767"/>
    <cacheField name="[Calendário].[Hierarquia de Datas].[Ano]" caption="Ano" numFmtId="0" hierarchy="4" level="1">
      <sharedItems containsSemiMixedTypes="0" containsNonDate="0" containsString="0"/>
    </cacheField>
    <cacheField name="[Calendário].[Hierarquia de Datas].[Mês]" caption="Mês" numFmtId="0" hierarchy="4" level="2">
      <sharedItems containsSemiMixedTypes="0" containsNonDate="0" containsString="0"/>
    </cacheField>
    <cacheField name="[Calendário].[Hierarquia de Datas].[DateColumn]" caption="DateColumn" numFmtId="0" hierarchy="4" level="3">
      <sharedItems containsSemiMixedTypes="0" containsNonDate="0" containsString="0"/>
    </cacheField>
  </cacheFields>
  <cacheHierarchies count="5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1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Total de Vendas]" caption="Total de Vendas" measure="1" displayFolder="" measureGroup="TB_Saídas" count="0"/>
    <cacheHierarchy uniqueName="[Measures].[Despesas]" caption="Despesas" measure="1" displayFolder="" measureGroup="TB_Entradas" count="0"/>
    <cacheHierarchy uniqueName="[Measures].[Média de Quantidade Vendida2]" caption="Média de Quantidade Vendida2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Quantidade Vendida]" caption="Médi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Valor da Venda]" caption="Soma de Valor da Venda" measure="1" displayFolder="" measureGroup="TB_Saída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Preço Unitário]" caption="Soma de Preç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Preço Produto]" caption="Soma de Preço Produto" measure="1" displayFolder="" measureGroup="TB_Saíd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Fornecedor]" caption="Soma de Fornecedor" measure="1" displayFolder="" measureGroup="TB_Entrada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np" refreshedDate="45477.765113773145" createdVersion="3" refreshedVersion="8" minRefreshableVersion="3" recordCount="0" supportSubquery="1" supportAdvancedDrill="1" xr:uid="{85A50765-C72F-4C49-90A9-1F35D775472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Total de Vendas]" caption="Total de Vendas" measure="1" displayFolder="" measureGroup="TB_Saídas" count="0"/>
    <cacheHierarchy uniqueName="[Measures].[Despesas]" caption="Despesas" measure="1" displayFolder="" measureGroup="TB_Entradas" count="0"/>
    <cacheHierarchy uniqueName="[Measures].[Média de Quantidade Vendida2]" caption="Média de Quantidade Vendida2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Quantidade Vendida]" caption="Médi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Valor da Venda]" caption="Soma de Valor da Venda" measure="1" displayFolder="" measureGroup="TB_Saída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Preço Unitário]" caption="Soma de Preç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Preço Produto]" caption="Soma de Preço Produto" measure="1" displayFolder="" measureGroup="TB_Saída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Fornecedor]" caption="Soma de Fornecedor" measure="1" displayFolder="" measureGroup="TB_Entrada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88079180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85B8E-6485-4084-BAE5-202B0E24E117}" name="Tabela dinâmica2" cacheId="1" applyNumberFormats="0" applyBorderFormats="0" applyFontFormats="0" applyPatternFormats="0" applyAlignmentFormats="0" applyWidthHeightFormats="1" dataCaption="Valores" tag="1a5e56df-7fd6-4d53-8697-79f3eea9789c" updatedVersion="8" minRefreshableVersion="3" useAutoFormatting="1" subtotalHiddenItems="1" itemPrintTitles="1" createdVersion="5" indent="0" outline="1" outlineData="1" multipleFieldFilters="0">
  <location ref="B3:D4" firstHeaderRow="0" firstDataRow="1" firstDataCol="0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tal de Vendas" fld="0" subtotal="count" baseField="0" baseItem="0"/>
    <dataField fld="1" subtotal="count" baseField="0" baseItem="0"/>
    <dataField name="Média de Quantidade Vendida" fld="2" subtotal="count" baseField="0" baseItem="2"/>
  </dataFields>
  <pivotHierarchies count="53">
    <pivotHierarchy dragToData="1"/>
    <pivotHierarchy dragToData="1"/>
    <pivotHierarchy dragToData="1"/>
    <pivotHierarchy dragToData="1"/>
    <pivotHierarchy multipleItemSelectionAllowed="1">
      <members count="1" level="2">
        <member name="[Calendário].[Hierarquia de Datas].[Mês].&amp;[julh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Média de Quantidade Vendi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02256-F20C-482F-9447-850EED65C4F3}" name="Tabela dinâmica1" cacheId="0" applyNumberFormats="0" applyBorderFormats="0" applyFontFormats="0" applyPatternFormats="0" applyAlignmentFormats="0" applyWidthHeightFormats="1" dataCaption="Valores" tag="c5043e88-0764-422f-80fd-cb37690486b5" updatedVersion="8" minRefreshableVersion="3" useAutoFormatting="1" itemPrintTitles="1" createdVersion="5" indent="0" outline="1" outlineData="1" multipleFieldFilters="0" chartFormat="21">
  <location ref="B3:E6" firstHeaderRow="1" firstDataRow="2" firstDataCol="1"/>
  <pivotFields count="7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2"/>
  </rowFields>
  <rowItems count="2">
    <i>
      <x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Custo Compra" fld="1" baseField="0" baseItem="0"/>
  </dataFields>
  <chartFormats count="7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multipleItemSelectionAllowed="1">
      <members count="1" level="2">
        <member name="[Calendário].[Hierarquia de Datas].[Mês].&amp;[julh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7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  <x15:activeTabTopLevelEntity name="[TB_Entradas]"/>
        <x15:activeTabTopLevelEntity name="[Calendário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916B4-2690-4435-B389-1886358B87A9}" name="Tabela dinâmica2" cacheId="2" applyNumberFormats="0" applyBorderFormats="0" applyFontFormats="0" applyPatternFormats="0" applyAlignmentFormats="0" applyWidthHeightFormats="1" dataCaption="Valores" tag="c8146579-f756-49e5-ba77-4c5f258d9552" updatedVersion="8" minRefreshableVersion="3" useAutoFormatting="1" itemPrintTitles="1" createdVersion="5" indent="0" outline="1" outlineData="1" multipleFieldFilters="0" chartFormat="13">
  <location ref="B3:C7" firstHeaderRow="1" firstDataRow="1" firstDataCol="1"/>
  <pivotFields count="5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oma de Valor da Venda" fld="1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multipleItemSelectionAllowed="1">
      <members count="1" level="2">
        <member name="[Calendário].[Hierarquia de Datas].[Mês].&amp;[julh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4" iMeasureHier="49">
      <autoFilter ref="A1">
        <filterColumn colId="0">
          <top10 val="3" filterVal="3"/>
        </filterColumn>
      </autoFilter>
    </filter>
  </filter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274ED-8A43-4504-A411-9B0EA58DF4B2}" name="Tabela dinâmica2" cacheId="3" applyNumberFormats="0" applyBorderFormats="0" applyFontFormats="0" applyPatternFormats="0" applyAlignmentFormats="0" applyWidthHeightFormats="1" dataCaption="Valores" tag="38e89854-1413-4993-97b6-c29789c10e41" updatedVersion="8" minRefreshableVersion="3" useAutoFormatting="1" itemPrintTitles="1" createdVersion="5" indent="0" outline="1" outlineData="1" multipleFieldFilters="0" chartFormat="16">
  <location ref="B3:C7" firstHeaderRow="1" firstDataRow="1" firstDataCol="1"/>
  <pivotFields count="5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oma de Valor da Venda" fld="1" baseField="0" baseItem="0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multipleItemSelectionAllowed="1">
      <members count="1" level="2">
        <member name="[Calendário].[Hierarquia de Datas].[Mês].&amp;[julh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5" iMeasureHier="49">
      <autoFilter ref="A1">
        <filterColumn colId="0">
          <top10 top="0" val="3" filterVal="3"/>
        </filterColumn>
      </autoFilter>
    </filter>
  </filter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043C4-A7F9-40BB-9ECE-EA11D4636F1A}" name="Tabela dinâmica1" cacheId="4" applyNumberFormats="0" applyBorderFormats="0" applyFontFormats="0" applyPatternFormats="0" applyAlignmentFormats="0" applyWidthHeightFormats="1" dataCaption="Valores" tag="d3880cda-feef-4226-8b9e-f8b4d2ac8680" updatedVersion="8" minRefreshableVersion="3" useAutoFormatting="1" subtotalHiddenItems="1" itemPrintTitles="1" createdVersion="5" indent="0" outline="1" outlineData="1" multipleFieldFilters="0" chartFormat="9">
  <location ref="B3:D5" firstHeaderRow="0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 Vendida" fld="0" baseField="0" baseItem="0"/>
    <dataField name="Soma de Quantidade Comprada" fld="2" baseField="0" baseItem="0"/>
  </dataFields>
  <chartFormats count="3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multipleItemSelectionAllowed="1">
      <members count="1" level="2">
        <member name="[Calendário].[Hierarquia de Datas].[Mês].&amp;[julh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Produtos]"/>
        <x15:activeTabTopLevelEntity name="[Calendário]"/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ierarquia_de_Datas" xr10:uid="{3F0E234C-C1E5-4A2F-81FD-7C9FA346B03B}" sourceName="[Calendário].[Hierarquia de Datas]">
  <pivotTables>
    <pivotTable tabId="10" name="Tabela dinâmica1"/>
    <pivotTable tabId="8" name="Tabela dinâmica2"/>
    <pivotTable tabId="11" name="Tabela dinâmica2"/>
    <pivotTable tabId="14" name="Tabela dinâmica2"/>
    <pivotTable tabId="13" name="Tabela dinâmica1"/>
  </pivotTables>
  <data>
    <olap pivotCacheId="1788079180">
      <levels count="4">
        <level uniqueName="[Calendário].[Hierarquia de Datas].[(All)]" sourceCaption="(All)" count="0"/>
        <level uniqueName="[Calendário].[Hierarquia de Datas].[Ano]" sourceCaption="Ano" count="0"/>
        <level uniqueName="[Calendário].[Hierarquia de Datas].[Mês]" sourceCaption="Mês" count="12">
          <ranges>
            <range startItem="0">
              <i n="[Calendário].[Hierarquia de Datas].[Mês].&amp;[janeiro]" c="janeiro">
                <p n="[Calendário].[Hierarquia de Datas].[Ano].&amp;[2022]"/>
              </i>
              <i n="[Calendário].[Hierarquia de Datas].[Mês].&amp;[fevereiro]" c="fevereiro">
                <p n="[Calendário].[Hierarquia de Datas].[Ano].&amp;[2022]"/>
              </i>
              <i n="[Calendário].[Hierarquia de Datas].[Mês].&amp;[março]" c="março">
                <p n="[Calendário].[Hierarquia de Datas].[Ano].&amp;[2022]"/>
              </i>
              <i n="[Calendário].[Hierarquia de Datas].[Mês].&amp;[abril]" c="abril">
                <p n="[Calendário].[Hierarquia de Datas].[Ano].&amp;[2022]"/>
              </i>
              <i n="[Calendário].[Hierarquia de Datas].[Mês].&amp;[maio]" c="maio">
                <p n="[Calendário].[Hierarquia de Datas].[Ano].&amp;[2022]"/>
              </i>
              <i n="[Calendário].[Hierarquia de Datas].[Mês].&amp;[junho]" c="junho">
                <p n="[Calendário].[Hierarquia de Datas].[Ano].&amp;[2022]"/>
              </i>
              <i n="[Calendário].[Hierarquia de Datas].[Mês].&amp;[julho]" c="julho">
                <p n="[Calendário].[Hierarquia de Datas].[Ano].&amp;[2022]"/>
              </i>
              <i n="[Calendário].[Hierarquia de Datas].[Mês].&amp;[agosto]" c="agosto">
                <p n="[Calendário].[Hierarquia de Datas].[Ano].&amp;[2022]"/>
              </i>
              <i n="[Calendário].[Hierarquia de Datas].[Mês].&amp;[setembro]" c="setembro">
                <p n="[Calendário].[Hierarquia de Datas].[Ano].&amp;[2022]"/>
              </i>
              <i n="[Calendário].[Hierarquia de Datas].[Mês].&amp;[outubro]" c="outubro">
                <p n="[Calendário].[Hierarquia de Datas].[Ano].&amp;[2022]"/>
              </i>
              <i n="[Calendário].[Hierarquia de Datas].[Mês].&amp;[novembro]" c="novembro">
                <p n="[Calendário].[Hierarquia de Datas].[Ano].&amp;[2022]"/>
              </i>
              <i n="[Calendário].[Hierarquia de Datas].[Mês].&amp;[dezembro]" c="dezembro">
                <p n="[Calendário].[Hierarquia de Datas].[Ano].&amp;[2022]"/>
              </i>
            </range>
          </ranges>
        </level>
        <level uniqueName="[Calendário].[Hierarquia de Datas].[DateColumn]" sourceCaption="DateColumn" count="0"/>
      </levels>
      <selections count="1">
        <selection n="[Calendário].[Hierarquia de Datas].[Mês].&amp;[julho]">
          <p n="[Calendário].[Hierarquia de Datas].[Ano].&amp;[2022]"/>
        </selection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alendário].[Hierarquia de Datas].[Mês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04ECD90-836C-4FE4-B047-2DD44C390C69}" cache="SegmentaçãodeDados_Hierarquia_de_Datas" caption="Mês" columnCount="12" showCaption="0" level="2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5" dataDxfId="24">
  <autoFilter ref="B4:G31" xr:uid="{BF78AD2E-2996-4673-93A5-FBABBADBFCAD}"/>
  <tableColumns count="6">
    <tableColumn id="6" xr3:uid="{89619A99-9F64-4B62-9717-C624D5416E92}" name="Código" dataDxfId="23"/>
    <tableColumn id="1" xr3:uid="{377E90C8-0A45-4737-AC04-4C7CDB0AEAE2}" name="Produto" dataDxfId="22"/>
    <tableColumn id="2" xr3:uid="{4EB804C9-8A27-4783-BD36-FB9E656AE6E9}" name="Unidade de Medida" dataDxfId="21"/>
    <tableColumn id="3" xr3:uid="{A21D3E1F-EEC0-4E4A-BE5D-F1FC07B6F8D6}" name="Estoque Mínimo" dataDxfId="20"/>
    <tableColumn id="4" xr3:uid="{56ACBABD-1CFA-40E7-BC2B-DBA4120CD2CF}" name="Custo Unitário" dataDxfId="19" dataCellStyle="Moeda"/>
    <tableColumn id="5" xr3:uid="{96CD541B-A2C4-4577-95D7-DC8135FFC00B}" name="Preço Unitário" dataDxfId="18" dataCellStyle="Moeda"/>
  </tableColumns>
  <tableStyleInfo name="TableStyleDark7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17" dataDxfId="16">
  <autoFilter ref="B5:F9" xr:uid="{3FE8CB29-2D3F-4475-8076-85314FAA5C42}"/>
  <tableColumns count="5">
    <tableColumn id="5" xr3:uid="{5FC9FE8F-4F08-40A4-AA09-0975F9E316A7}" name="Código" dataDxfId="15"/>
    <tableColumn id="1" xr3:uid="{5957F8AA-CE75-4BE8-A28F-E63751C6F321}" name="Empresa" dataDxfId="14"/>
    <tableColumn id="2" xr3:uid="{714E240A-6400-4353-BAFA-98056A75BEB8}" name="Telefone" dataDxfId="13"/>
    <tableColumn id="3" xr3:uid="{83F2A368-4F63-4459-A8E0-C24478833107}" name="Responsável" dataDxfId="12"/>
    <tableColumn id="4" xr3:uid="{B26AA4D1-77D3-4E4E-8E26-1DD67159E60C}" name="E-mail" dataDxfId="11" dataCellStyle="Moeda"/>
  </tableColumns>
  <tableStyleInfo name="TableStyleDark7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0" dataDxfId="9">
  <autoFilter ref="B5:E59" xr:uid="{96889516-6D39-4469-A223-4B0F7168EF79}"/>
  <tableColumns count="4">
    <tableColumn id="1" xr3:uid="{701AD28A-1CD8-44C9-BCEB-958AEB0E91DD}" name="Data" dataDxfId="8"/>
    <tableColumn id="2" xr3:uid="{F247CE0B-0EF4-4B75-A4B5-2205D8CF8B59}" name="Produto" dataDxfId="7"/>
    <tableColumn id="3" xr3:uid="{1A5D1499-6E9D-496F-95A9-F290D6FBA0EA}" name="Fornecedor" dataDxfId="6"/>
    <tableColumn id="4" xr3:uid="{8E9FF413-1C84-4664-AA13-4DDF2E3D7D9D}" name="Quantidade Comprada" dataDxfId="5" dataCellStyle="Moeda"/>
  </tableColumns>
  <tableStyleInfo name="TableStyleDark7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4" dataDxfId="3">
  <autoFilter ref="B5:D62" xr:uid="{586A585A-A0FE-42A4-967D-5B04DAD1156E}"/>
  <tableColumns count="3">
    <tableColumn id="1" xr3:uid="{B4F598A6-4052-4062-950B-44B21BB57036}" name="Data" dataDxfId="2"/>
    <tableColumn id="2" xr3:uid="{370468ED-B740-49DE-AB89-5354284A2ABF}" name="Produto" dataDxfId="1"/>
    <tableColumn id="3" xr3:uid="{BE1ABBF0-3358-4840-B3C0-322DEDC290E1}" name="Quantidade Vendida" dataDxfId="0"/>
  </tableColumns>
  <tableStyleInfo name="TableStyleDark7 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002060"/>
  </sheetPr>
  <dimension ref="A1:J31"/>
  <sheetViews>
    <sheetView showGridLines="0" zoomScale="130" zoomScaleNormal="130" workbookViewId="0">
      <selection activeCell="I14" sqref="I14"/>
    </sheetView>
  </sheetViews>
  <sheetFormatPr defaultColWidth="9.140625" defaultRowHeight="15" x14ac:dyDescent="0.25"/>
  <cols>
    <col min="1" max="1" width="5.28515625" customWidth="1"/>
    <col min="2" max="2" width="11.7109375" bestFit="1" customWidth="1"/>
    <col min="3" max="3" width="17.5703125" bestFit="1" customWidth="1"/>
    <col min="4" max="4" width="23.42578125" bestFit="1" customWidth="1"/>
    <col min="5" max="5" width="20.28515625" bestFit="1" customWidth="1"/>
    <col min="6" max="6" width="18.42578125" style="1" bestFit="1" customWidth="1"/>
    <col min="7" max="7" width="18.42578125" bestFit="1" customWidth="1"/>
    <col min="8" max="8" width="13.5703125" customWidth="1"/>
    <col min="9" max="9" width="15.28515625" customWidth="1"/>
  </cols>
  <sheetData>
    <row r="1" spans="1:10" s="8" customFormat="1" ht="60" customHeight="1" x14ac:dyDescent="0.25">
      <c r="A1" s="24" t="s">
        <v>0</v>
      </c>
      <c r="B1" s="24"/>
      <c r="C1" s="24"/>
      <c r="D1" s="24"/>
      <c r="E1" s="24"/>
      <c r="F1" s="24"/>
      <c r="G1" s="24"/>
    </row>
    <row r="2" spans="1:10" s="10" customFormat="1" ht="6" customHeight="1" x14ac:dyDescent="0.25">
      <c r="F2" s="11"/>
    </row>
    <row r="4" spans="1:10" ht="18" x14ac:dyDescent="0.35">
      <c r="B4" s="20" t="s">
        <v>66</v>
      </c>
      <c r="C4" s="21" t="s">
        <v>1</v>
      </c>
      <c r="D4" s="21" t="s">
        <v>2</v>
      </c>
      <c r="E4" s="21" t="s">
        <v>3</v>
      </c>
      <c r="F4" s="21" t="s">
        <v>4</v>
      </c>
      <c r="G4" s="21" t="s">
        <v>5</v>
      </c>
    </row>
    <row r="5" spans="1:10" ht="18" x14ac:dyDescent="0.35">
      <c r="B5" s="12">
        <v>510</v>
      </c>
      <c r="C5" s="13" t="s">
        <v>6</v>
      </c>
      <c r="D5" s="14" t="s">
        <v>7</v>
      </c>
      <c r="E5" s="14">
        <v>50</v>
      </c>
      <c r="F5" s="15">
        <v>2</v>
      </c>
      <c r="G5" s="15">
        <v>6</v>
      </c>
      <c r="H5" s="3"/>
      <c r="I5" s="3"/>
    </row>
    <row r="6" spans="1:10" ht="18" x14ac:dyDescent="0.35">
      <c r="B6" s="12">
        <v>512</v>
      </c>
      <c r="C6" s="13" t="s">
        <v>8</v>
      </c>
      <c r="D6" s="14" t="s">
        <v>9</v>
      </c>
      <c r="E6" s="14">
        <v>5</v>
      </c>
      <c r="F6" s="15">
        <v>1.5</v>
      </c>
      <c r="G6" s="15">
        <v>3</v>
      </c>
      <c r="I6" s="3"/>
    </row>
    <row r="7" spans="1:10" ht="18" x14ac:dyDescent="0.35">
      <c r="B7" s="12">
        <v>514</v>
      </c>
      <c r="C7" s="13" t="s">
        <v>10</v>
      </c>
      <c r="D7" s="14" t="s">
        <v>9</v>
      </c>
      <c r="E7" s="14">
        <v>50</v>
      </c>
      <c r="F7" s="15">
        <v>0.5</v>
      </c>
      <c r="G7" s="15">
        <v>6.5</v>
      </c>
      <c r="I7" s="3"/>
    </row>
    <row r="8" spans="1:10" ht="18" x14ac:dyDescent="0.35">
      <c r="B8" s="12">
        <v>516</v>
      </c>
      <c r="C8" s="13" t="s">
        <v>11</v>
      </c>
      <c r="D8" s="14" t="s">
        <v>9</v>
      </c>
      <c r="E8" s="14">
        <v>50</v>
      </c>
      <c r="F8" s="15">
        <v>1</v>
      </c>
      <c r="G8" s="15">
        <v>4.5</v>
      </c>
      <c r="I8" s="3"/>
    </row>
    <row r="9" spans="1:10" ht="18" x14ac:dyDescent="0.35">
      <c r="B9" s="12">
        <v>518</v>
      </c>
      <c r="C9" s="13" t="s">
        <v>12</v>
      </c>
      <c r="D9" s="14" t="s">
        <v>9</v>
      </c>
      <c r="E9" s="14">
        <v>50</v>
      </c>
      <c r="F9" s="15">
        <v>1</v>
      </c>
      <c r="G9" s="15">
        <v>4</v>
      </c>
      <c r="I9" s="3"/>
      <c r="J9" s="5"/>
    </row>
    <row r="10" spans="1:10" ht="18" x14ac:dyDescent="0.35">
      <c r="B10" s="12">
        <v>520</v>
      </c>
      <c r="C10" s="13" t="s">
        <v>13</v>
      </c>
      <c r="D10" s="14" t="s">
        <v>9</v>
      </c>
      <c r="E10" s="14">
        <v>50</v>
      </c>
      <c r="F10" s="15">
        <v>1</v>
      </c>
      <c r="G10" s="15">
        <v>4</v>
      </c>
    </row>
    <row r="11" spans="1:10" ht="18" x14ac:dyDescent="0.35">
      <c r="B11" s="12">
        <v>522</v>
      </c>
      <c r="C11" s="13" t="s">
        <v>14</v>
      </c>
      <c r="D11" s="14" t="s">
        <v>9</v>
      </c>
      <c r="E11" s="14">
        <v>50</v>
      </c>
      <c r="F11" s="15">
        <v>0.5</v>
      </c>
      <c r="G11" s="15">
        <v>4</v>
      </c>
    </row>
    <row r="12" spans="1:10" ht="18" x14ac:dyDescent="0.35">
      <c r="B12" s="12">
        <v>524</v>
      </c>
      <c r="C12" s="13" t="s">
        <v>15</v>
      </c>
      <c r="D12" s="14" t="s">
        <v>16</v>
      </c>
      <c r="E12" s="14">
        <v>15</v>
      </c>
      <c r="F12" s="15">
        <v>0.5</v>
      </c>
      <c r="G12" s="15">
        <v>2</v>
      </c>
    </row>
    <row r="13" spans="1:10" ht="18" x14ac:dyDescent="0.35">
      <c r="B13" s="12">
        <v>526</v>
      </c>
      <c r="C13" s="13" t="s">
        <v>17</v>
      </c>
      <c r="D13" s="14" t="s">
        <v>16</v>
      </c>
      <c r="E13" s="14">
        <v>15</v>
      </c>
      <c r="F13" s="15">
        <v>0.25</v>
      </c>
      <c r="G13" s="15">
        <v>1</v>
      </c>
    </row>
    <row r="14" spans="1:10" ht="18" x14ac:dyDescent="0.35">
      <c r="B14" s="12">
        <v>528</v>
      </c>
      <c r="C14" s="13" t="s">
        <v>18</v>
      </c>
      <c r="D14" s="14" t="s">
        <v>16</v>
      </c>
      <c r="E14" s="14">
        <v>15</v>
      </c>
      <c r="F14" s="15">
        <v>0.25</v>
      </c>
      <c r="G14" s="15">
        <v>1</v>
      </c>
    </row>
    <row r="15" spans="1:10" ht="18" x14ac:dyDescent="0.35">
      <c r="B15" s="12">
        <v>530</v>
      </c>
      <c r="C15" s="13" t="s">
        <v>19</v>
      </c>
      <c r="D15" s="14" t="s">
        <v>20</v>
      </c>
      <c r="E15" s="14">
        <v>10</v>
      </c>
      <c r="F15" s="15">
        <v>0.25</v>
      </c>
      <c r="G15" s="15">
        <v>8.5</v>
      </c>
    </row>
    <row r="16" spans="1:10" ht="18" x14ac:dyDescent="0.35">
      <c r="B16" s="12">
        <v>532</v>
      </c>
      <c r="C16" s="13" t="s">
        <v>21</v>
      </c>
      <c r="D16" s="14" t="s">
        <v>20</v>
      </c>
      <c r="E16" s="14">
        <v>12</v>
      </c>
      <c r="F16" s="15">
        <v>10</v>
      </c>
      <c r="G16" s="15">
        <v>5</v>
      </c>
    </row>
    <row r="17" spans="2:7" ht="18" x14ac:dyDescent="0.35">
      <c r="B17" s="12">
        <v>534</v>
      </c>
      <c r="C17" s="13" t="s">
        <v>22</v>
      </c>
      <c r="D17" s="14" t="s">
        <v>9</v>
      </c>
      <c r="E17" s="14">
        <v>4</v>
      </c>
      <c r="F17" s="15">
        <v>2</v>
      </c>
      <c r="G17" s="15">
        <v>2</v>
      </c>
    </row>
    <row r="18" spans="2:7" ht="18" x14ac:dyDescent="0.35">
      <c r="B18" s="12">
        <v>536</v>
      </c>
      <c r="C18" s="13" t="s">
        <v>23</v>
      </c>
      <c r="D18" s="14" t="s">
        <v>16</v>
      </c>
      <c r="E18" s="14">
        <v>10</v>
      </c>
      <c r="F18" s="15">
        <v>1</v>
      </c>
      <c r="G18" s="15">
        <v>5</v>
      </c>
    </row>
    <row r="19" spans="2:7" ht="18" x14ac:dyDescent="0.35">
      <c r="B19" s="12">
        <v>538</v>
      </c>
      <c r="C19" s="13" t="s">
        <v>24</v>
      </c>
      <c r="D19" s="14" t="s">
        <v>16</v>
      </c>
      <c r="E19" s="14">
        <v>2</v>
      </c>
      <c r="F19" s="15">
        <v>0.75</v>
      </c>
      <c r="G19" s="15">
        <v>1.5</v>
      </c>
    </row>
    <row r="20" spans="2:7" ht="18" x14ac:dyDescent="0.35">
      <c r="B20" s="12">
        <v>540</v>
      </c>
      <c r="C20" s="13" t="s">
        <v>25</v>
      </c>
      <c r="D20" s="14" t="s">
        <v>9</v>
      </c>
      <c r="E20" s="14">
        <v>10</v>
      </c>
      <c r="F20" s="15">
        <v>0.25</v>
      </c>
      <c r="G20" s="15">
        <v>7.5</v>
      </c>
    </row>
    <row r="21" spans="2:7" ht="18" x14ac:dyDescent="0.35">
      <c r="B21" s="12">
        <v>542</v>
      </c>
      <c r="C21" s="13" t="s">
        <v>26</v>
      </c>
      <c r="D21" s="14" t="s">
        <v>16</v>
      </c>
      <c r="E21" s="14">
        <v>5</v>
      </c>
      <c r="F21" s="15">
        <v>0.75</v>
      </c>
      <c r="G21" s="15">
        <v>10</v>
      </c>
    </row>
    <row r="22" spans="2:7" ht="18" x14ac:dyDescent="0.35">
      <c r="B22" s="12">
        <v>544</v>
      </c>
      <c r="C22" s="13" t="s">
        <v>27</v>
      </c>
      <c r="D22" s="14" t="s">
        <v>9</v>
      </c>
      <c r="E22" s="14">
        <v>2</v>
      </c>
      <c r="F22" s="15">
        <v>8</v>
      </c>
      <c r="G22" s="15">
        <v>15</v>
      </c>
    </row>
    <row r="23" spans="2:7" ht="18" x14ac:dyDescent="0.35">
      <c r="B23" s="12">
        <v>546</v>
      </c>
      <c r="C23" s="13" t="s">
        <v>28</v>
      </c>
      <c r="D23" s="14" t="s">
        <v>9</v>
      </c>
      <c r="E23" s="14">
        <v>2</v>
      </c>
      <c r="F23" s="15">
        <v>4.5</v>
      </c>
      <c r="G23" s="15">
        <v>15</v>
      </c>
    </row>
    <row r="24" spans="2:7" ht="18" x14ac:dyDescent="0.35">
      <c r="B24" s="12">
        <v>548</v>
      </c>
      <c r="C24" s="13" t="s">
        <v>29</v>
      </c>
      <c r="D24" s="14" t="s">
        <v>30</v>
      </c>
      <c r="E24" s="14">
        <v>5</v>
      </c>
      <c r="F24" s="15">
        <v>0.25</v>
      </c>
      <c r="G24" s="15">
        <v>2</v>
      </c>
    </row>
    <row r="25" spans="2:7" ht="18" x14ac:dyDescent="0.35">
      <c r="B25" s="12">
        <v>550</v>
      </c>
      <c r="C25" s="13" t="s">
        <v>31</v>
      </c>
      <c r="D25" s="14" t="s">
        <v>30</v>
      </c>
      <c r="E25" s="14">
        <v>5</v>
      </c>
      <c r="F25" s="15">
        <v>0.75</v>
      </c>
      <c r="G25" s="15">
        <v>8</v>
      </c>
    </row>
    <row r="26" spans="2:7" ht="18" x14ac:dyDescent="0.35">
      <c r="B26" s="12">
        <v>552</v>
      </c>
      <c r="C26" s="13" t="s">
        <v>32</v>
      </c>
      <c r="D26" s="14" t="s">
        <v>9</v>
      </c>
      <c r="E26" s="14">
        <v>2</v>
      </c>
      <c r="F26" s="15">
        <v>1</v>
      </c>
      <c r="G26" s="15">
        <v>3</v>
      </c>
    </row>
    <row r="27" spans="2:7" ht="18" x14ac:dyDescent="0.35">
      <c r="B27" s="12">
        <v>554</v>
      </c>
      <c r="C27" s="13" t="s">
        <v>33</v>
      </c>
      <c r="D27" s="14" t="s">
        <v>9</v>
      </c>
      <c r="E27" s="14">
        <v>2</v>
      </c>
      <c r="F27" s="15">
        <v>2.5</v>
      </c>
      <c r="G27" s="15">
        <v>3.5</v>
      </c>
    </row>
    <row r="28" spans="2:7" ht="18" x14ac:dyDescent="0.35">
      <c r="B28" s="12">
        <v>556</v>
      </c>
      <c r="C28" s="13" t="s">
        <v>34</v>
      </c>
      <c r="D28" s="14" t="s">
        <v>9</v>
      </c>
      <c r="E28" s="14">
        <v>2</v>
      </c>
      <c r="F28" s="15">
        <v>1.5</v>
      </c>
      <c r="G28" s="15">
        <v>3</v>
      </c>
    </row>
    <row r="29" spans="2:7" ht="18" x14ac:dyDescent="0.35">
      <c r="B29" s="12">
        <v>558</v>
      </c>
      <c r="C29" s="13" t="s">
        <v>35</v>
      </c>
      <c r="D29" s="14" t="s">
        <v>9</v>
      </c>
      <c r="E29" s="14">
        <v>2</v>
      </c>
      <c r="F29" s="15">
        <v>3</v>
      </c>
      <c r="G29" s="15">
        <v>4.5</v>
      </c>
    </row>
    <row r="30" spans="2:7" ht="18" x14ac:dyDescent="0.35">
      <c r="B30" s="12">
        <v>560</v>
      </c>
      <c r="C30" s="13" t="s">
        <v>36</v>
      </c>
      <c r="D30" s="14" t="s">
        <v>16</v>
      </c>
      <c r="E30" s="14">
        <v>10</v>
      </c>
      <c r="F30" s="15">
        <v>2</v>
      </c>
      <c r="G30" s="15">
        <v>8</v>
      </c>
    </row>
    <row r="31" spans="2:7" ht="18" x14ac:dyDescent="0.35">
      <c r="B31" s="12">
        <v>562</v>
      </c>
      <c r="C31" s="13" t="s">
        <v>37</v>
      </c>
      <c r="D31" s="14" t="s">
        <v>9</v>
      </c>
      <c r="E31" s="14">
        <v>10</v>
      </c>
      <c r="F31" s="15">
        <v>0.25</v>
      </c>
      <c r="G31" s="15">
        <v>5</v>
      </c>
    </row>
  </sheetData>
  <mergeCells count="1">
    <mergeCell ref="A1:G1"/>
  </mergeCells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C6A9-147E-4F98-9322-D496A36423C3}">
  <sheetPr>
    <tabColor theme="1"/>
  </sheetPr>
  <dimension ref="B3:D5"/>
  <sheetViews>
    <sheetView workbookViewId="0">
      <selection activeCell="B3" sqref="B3"/>
    </sheetView>
  </sheetViews>
  <sheetFormatPr defaultRowHeight="15" x14ac:dyDescent="0.25"/>
  <cols>
    <col min="2" max="2" width="18" bestFit="1" customWidth="1"/>
    <col min="3" max="3" width="27.85546875" bestFit="1" customWidth="1"/>
    <col min="4" max="4" width="29.42578125" bestFit="1" customWidth="1"/>
    <col min="5" max="5" width="6.42578125" bestFit="1" customWidth="1"/>
    <col min="6" max="6" width="5" bestFit="1" customWidth="1"/>
    <col min="7" max="7" width="5.42578125" bestFit="1" customWidth="1"/>
    <col min="8" max="8" width="6.140625" bestFit="1" customWidth="1"/>
    <col min="9" max="9" width="5.5703125" bestFit="1" customWidth="1"/>
    <col min="10" max="10" width="6.85546875" bestFit="1" customWidth="1"/>
    <col min="11" max="11" width="9.5703125" bestFit="1" customWidth="1"/>
    <col min="12" max="12" width="8.140625" bestFit="1" customWidth="1"/>
    <col min="13" max="13" width="10.140625" bestFit="1" customWidth="1"/>
    <col min="14" max="14" width="10" bestFit="1" customWidth="1"/>
    <col min="15" max="15" width="10.7109375" bestFit="1" customWidth="1"/>
    <col min="16" max="25" width="27.85546875" bestFit="1" customWidth="1"/>
    <col min="26" max="26" width="32.85546875" bestFit="1" customWidth="1"/>
    <col min="27" max="27" width="27" bestFit="1" customWidth="1"/>
  </cols>
  <sheetData>
    <row r="3" spans="2:4" x14ac:dyDescent="0.25">
      <c r="B3" s="6" t="s">
        <v>71</v>
      </c>
      <c r="C3" t="s">
        <v>73</v>
      </c>
      <c r="D3" t="s">
        <v>74</v>
      </c>
    </row>
    <row r="4" spans="2:4" x14ac:dyDescent="0.25">
      <c r="B4" s="7" t="s">
        <v>85</v>
      </c>
      <c r="C4">
        <v>295</v>
      </c>
      <c r="D4">
        <v>350</v>
      </c>
    </row>
    <row r="5" spans="2:4" x14ac:dyDescent="0.25">
      <c r="B5" s="7" t="s">
        <v>72</v>
      </c>
      <c r="C5">
        <v>235</v>
      </c>
      <c r="D5">
        <v>440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002060"/>
  </sheetPr>
  <dimension ref="A1:I9"/>
  <sheetViews>
    <sheetView showGridLines="0" zoomScale="160" zoomScaleNormal="160" workbookViewId="0">
      <selection activeCell="H8" sqref="H8"/>
    </sheetView>
  </sheetViews>
  <sheetFormatPr defaultColWidth="9.140625" defaultRowHeight="15" x14ac:dyDescent="0.25"/>
  <cols>
    <col min="1" max="1" width="5.28515625" customWidth="1"/>
    <col min="2" max="2" width="8.5703125" customWidth="1"/>
    <col min="3" max="3" width="16.85546875" bestFit="1" customWidth="1"/>
    <col min="4" max="4" width="14.28515625" bestFit="1" customWidth="1"/>
    <col min="5" max="5" width="23.140625" customWidth="1"/>
    <col min="6" max="6" width="33.5703125" customWidth="1"/>
  </cols>
  <sheetData>
    <row r="1" spans="1:9" s="8" customFormat="1" ht="60" customHeight="1" x14ac:dyDescent="0.25">
      <c r="A1" s="24" t="s">
        <v>38</v>
      </c>
      <c r="B1" s="24"/>
      <c r="C1" s="24"/>
      <c r="D1" s="24"/>
      <c r="E1" s="24"/>
      <c r="F1" s="24"/>
      <c r="G1" s="9"/>
    </row>
    <row r="2" spans="1:9" s="10" customFormat="1" ht="6" customHeight="1" x14ac:dyDescent="0.25">
      <c r="F2" s="11"/>
    </row>
    <row r="5" spans="1:9" ht="18" x14ac:dyDescent="0.35">
      <c r="B5" s="20" t="s">
        <v>66</v>
      </c>
      <c r="C5" s="21" t="s">
        <v>39</v>
      </c>
      <c r="D5" s="21" t="s">
        <v>40</v>
      </c>
      <c r="E5" s="21" t="s">
        <v>41</v>
      </c>
      <c r="F5" s="21" t="s">
        <v>42</v>
      </c>
    </row>
    <row r="6" spans="1:9" ht="18" x14ac:dyDescent="0.35">
      <c r="B6" s="12">
        <v>10</v>
      </c>
      <c r="C6" s="13" t="s">
        <v>43</v>
      </c>
      <c r="D6" s="14" t="s">
        <v>44</v>
      </c>
      <c r="E6" s="14" t="s">
        <v>45</v>
      </c>
      <c r="F6" s="15" t="s">
        <v>46</v>
      </c>
    </row>
    <row r="7" spans="1:9" ht="18" x14ac:dyDescent="0.35">
      <c r="B7" s="12">
        <v>20</v>
      </c>
      <c r="C7" s="13" t="s">
        <v>47</v>
      </c>
      <c r="D7" s="14" t="s">
        <v>48</v>
      </c>
      <c r="E7" s="14" t="s">
        <v>49</v>
      </c>
      <c r="F7" s="15" t="s">
        <v>50</v>
      </c>
    </row>
    <row r="8" spans="1:9" ht="18" x14ac:dyDescent="0.35">
      <c r="B8" s="12">
        <v>30</v>
      </c>
      <c r="C8" s="13" t="s">
        <v>51</v>
      </c>
      <c r="D8" s="14" t="s">
        <v>52</v>
      </c>
      <c r="E8" s="14" t="s">
        <v>53</v>
      </c>
      <c r="F8" s="15" t="s">
        <v>54</v>
      </c>
      <c r="I8" t="s">
        <v>55</v>
      </c>
    </row>
    <row r="9" spans="1:9" ht="18" x14ac:dyDescent="0.35">
      <c r="B9" s="12">
        <v>40</v>
      </c>
      <c r="C9" s="13" t="s">
        <v>56</v>
      </c>
      <c r="D9" s="14" t="s">
        <v>57</v>
      </c>
      <c r="E9" s="14" t="s">
        <v>58</v>
      </c>
      <c r="F9" s="15" t="s">
        <v>59</v>
      </c>
    </row>
  </sheetData>
  <mergeCells count="1">
    <mergeCell ref="A1:F1"/>
  </mergeCells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002060"/>
  </sheetPr>
  <dimension ref="A1:G60"/>
  <sheetViews>
    <sheetView showGridLines="0" zoomScale="140" zoomScaleNormal="140" workbookViewId="0">
      <selection activeCell="I12" sqref="I12"/>
    </sheetView>
  </sheetViews>
  <sheetFormatPr defaultColWidth="9.140625" defaultRowHeight="15" x14ac:dyDescent="0.25"/>
  <cols>
    <col min="1" max="1" width="5.28515625" customWidth="1"/>
    <col min="2" max="2" width="15.7109375" customWidth="1"/>
    <col min="3" max="4" width="16.42578125" style="2" customWidth="1"/>
    <col min="5" max="5" width="22.85546875" customWidth="1"/>
    <col min="6" max="6" width="7.140625" style="2" customWidth="1"/>
    <col min="7" max="7" width="17.42578125" customWidth="1"/>
    <col min="8" max="8" width="18.42578125" customWidth="1"/>
  </cols>
  <sheetData>
    <row r="1" spans="1:7" s="8" customFormat="1" ht="60" customHeight="1" x14ac:dyDescent="0.25">
      <c r="A1" s="24" t="s">
        <v>60</v>
      </c>
      <c r="B1" s="24"/>
      <c r="C1" s="24"/>
      <c r="D1" s="24"/>
      <c r="E1" s="24"/>
      <c r="F1" s="24"/>
      <c r="G1" s="9"/>
    </row>
    <row r="2" spans="1:7" s="10" customFormat="1" ht="6" customHeight="1" x14ac:dyDescent="0.25">
      <c r="F2" s="11"/>
    </row>
    <row r="4" spans="1:7" x14ac:dyDescent="0.25">
      <c r="C4"/>
    </row>
    <row r="5" spans="1:7" s="4" customFormat="1" ht="18" x14ac:dyDescent="0.35">
      <c r="B5" s="14" t="s">
        <v>61</v>
      </c>
      <c r="C5" s="12" t="s">
        <v>1</v>
      </c>
      <c r="D5" s="14" t="s">
        <v>62</v>
      </c>
      <c r="E5" s="14" t="s">
        <v>63</v>
      </c>
    </row>
    <row r="6" spans="1:7" ht="18" x14ac:dyDescent="0.35">
      <c r="B6" s="16">
        <v>44566</v>
      </c>
      <c r="C6" s="12">
        <v>510</v>
      </c>
      <c r="D6" s="14">
        <v>10</v>
      </c>
      <c r="E6" s="17">
        <v>100</v>
      </c>
      <c r="F6"/>
    </row>
    <row r="7" spans="1:7" ht="18" x14ac:dyDescent="0.35">
      <c r="B7" s="16">
        <v>44566</v>
      </c>
      <c r="C7" s="12">
        <v>514</v>
      </c>
      <c r="D7" s="14">
        <v>40</v>
      </c>
      <c r="E7" s="17">
        <v>100</v>
      </c>
      <c r="F7"/>
    </row>
    <row r="8" spans="1:7" ht="18" x14ac:dyDescent="0.35">
      <c r="B8" s="16">
        <v>44576</v>
      </c>
      <c r="C8" s="12">
        <v>530</v>
      </c>
      <c r="D8" s="14">
        <v>10</v>
      </c>
      <c r="E8" s="17">
        <v>90</v>
      </c>
      <c r="F8"/>
    </row>
    <row r="9" spans="1:7" ht="18" x14ac:dyDescent="0.35">
      <c r="B9" s="16">
        <v>44578</v>
      </c>
      <c r="C9" s="12">
        <v>540</v>
      </c>
      <c r="D9" s="14">
        <v>40</v>
      </c>
      <c r="E9" s="17">
        <v>100</v>
      </c>
      <c r="F9"/>
    </row>
    <row r="10" spans="1:7" ht="18" x14ac:dyDescent="0.35">
      <c r="B10" s="16">
        <v>44593</v>
      </c>
      <c r="C10" s="12">
        <v>540</v>
      </c>
      <c r="D10" s="14">
        <v>40</v>
      </c>
      <c r="E10" s="17">
        <v>85</v>
      </c>
      <c r="F10"/>
    </row>
    <row r="11" spans="1:7" ht="18" x14ac:dyDescent="0.35">
      <c r="B11" s="16">
        <v>44594</v>
      </c>
      <c r="C11" s="12">
        <v>530</v>
      </c>
      <c r="D11" s="14">
        <v>10</v>
      </c>
      <c r="E11" s="17">
        <v>80</v>
      </c>
      <c r="F11"/>
    </row>
    <row r="12" spans="1:7" ht="18" x14ac:dyDescent="0.35">
      <c r="B12" s="16">
        <v>44598</v>
      </c>
      <c r="C12" s="12">
        <v>510</v>
      </c>
      <c r="D12" s="14">
        <v>10</v>
      </c>
      <c r="E12" s="17">
        <v>125</v>
      </c>
      <c r="F12"/>
    </row>
    <row r="13" spans="1:7" ht="18" x14ac:dyDescent="0.35">
      <c r="B13" s="16">
        <v>44602</v>
      </c>
      <c r="C13" s="12">
        <v>550</v>
      </c>
      <c r="D13" s="14">
        <v>30</v>
      </c>
      <c r="E13" s="17">
        <v>50</v>
      </c>
      <c r="F13"/>
    </row>
    <row r="14" spans="1:7" ht="18" x14ac:dyDescent="0.35">
      <c r="B14" s="16">
        <v>44612</v>
      </c>
      <c r="C14" s="12">
        <v>514</v>
      </c>
      <c r="D14" s="14">
        <v>40</v>
      </c>
      <c r="E14" s="17">
        <v>100</v>
      </c>
      <c r="F14"/>
    </row>
    <row r="15" spans="1:7" ht="18" x14ac:dyDescent="0.35">
      <c r="B15" s="16">
        <v>44625</v>
      </c>
      <c r="C15" s="12">
        <v>560</v>
      </c>
      <c r="D15" s="14">
        <v>30</v>
      </c>
      <c r="E15" s="17">
        <v>250</v>
      </c>
      <c r="F15"/>
    </row>
    <row r="16" spans="1:7" ht="18" x14ac:dyDescent="0.35">
      <c r="B16" s="16">
        <v>44630</v>
      </c>
      <c r="C16" s="12">
        <v>540</v>
      </c>
      <c r="D16" s="14">
        <v>40</v>
      </c>
      <c r="E16" s="17">
        <v>50</v>
      </c>
      <c r="F16"/>
    </row>
    <row r="17" spans="2:6" ht="18" x14ac:dyDescent="0.35">
      <c r="B17" s="16">
        <v>44635</v>
      </c>
      <c r="C17" s="12">
        <v>510</v>
      </c>
      <c r="D17" s="14">
        <v>10</v>
      </c>
      <c r="E17" s="17">
        <v>150</v>
      </c>
      <c r="F17"/>
    </row>
    <row r="18" spans="2:6" ht="18" x14ac:dyDescent="0.35">
      <c r="B18" s="16">
        <v>44637</v>
      </c>
      <c r="C18" s="12">
        <v>542</v>
      </c>
      <c r="D18" s="14">
        <v>10</v>
      </c>
      <c r="E18" s="17">
        <v>100</v>
      </c>
      <c r="F18"/>
    </row>
    <row r="19" spans="2:6" ht="18" x14ac:dyDescent="0.35">
      <c r="B19" s="16">
        <v>44644</v>
      </c>
      <c r="C19" s="12">
        <v>530</v>
      </c>
      <c r="D19" s="14">
        <v>10</v>
      </c>
      <c r="E19" s="17">
        <v>40</v>
      </c>
      <c r="F19"/>
    </row>
    <row r="20" spans="2:6" ht="18" x14ac:dyDescent="0.35">
      <c r="B20" s="16">
        <v>44647</v>
      </c>
      <c r="C20" s="12">
        <v>514</v>
      </c>
      <c r="D20" s="14">
        <v>40</v>
      </c>
      <c r="E20" s="17">
        <v>50</v>
      </c>
      <c r="F20"/>
    </row>
    <row r="21" spans="2:6" ht="18" x14ac:dyDescent="0.35">
      <c r="B21" s="16">
        <v>44655</v>
      </c>
      <c r="C21" s="12">
        <v>540</v>
      </c>
      <c r="D21" s="14">
        <v>40</v>
      </c>
      <c r="E21" s="17">
        <v>90</v>
      </c>
      <c r="F21"/>
    </row>
    <row r="22" spans="2:6" ht="18" x14ac:dyDescent="0.35">
      <c r="B22" s="16">
        <v>44661</v>
      </c>
      <c r="C22" s="12">
        <v>510</v>
      </c>
      <c r="D22" s="14">
        <v>10</v>
      </c>
      <c r="E22" s="17">
        <v>150</v>
      </c>
      <c r="F22"/>
    </row>
    <row r="23" spans="2:6" ht="18" x14ac:dyDescent="0.35">
      <c r="B23" s="16">
        <v>44672</v>
      </c>
      <c r="C23" s="12">
        <v>530</v>
      </c>
      <c r="D23" s="14">
        <v>10</v>
      </c>
      <c r="E23" s="17">
        <v>60</v>
      </c>
      <c r="F23"/>
    </row>
    <row r="24" spans="2:6" ht="18" x14ac:dyDescent="0.35">
      <c r="B24" s="16">
        <v>44681</v>
      </c>
      <c r="C24" s="12">
        <v>514</v>
      </c>
      <c r="D24" s="14">
        <v>40</v>
      </c>
      <c r="E24" s="17">
        <v>50</v>
      </c>
      <c r="F24"/>
    </row>
    <row r="25" spans="2:6" ht="18" x14ac:dyDescent="0.35">
      <c r="B25" s="16">
        <v>44686</v>
      </c>
      <c r="C25" s="12">
        <v>544</v>
      </c>
      <c r="D25" s="14">
        <v>20</v>
      </c>
      <c r="E25" s="17">
        <v>60</v>
      </c>
      <c r="F25"/>
    </row>
    <row r="26" spans="2:6" ht="18" x14ac:dyDescent="0.35">
      <c r="B26" s="16">
        <v>44687</v>
      </c>
      <c r="C26" s="12">
        <v>514</v>
      </c>
      <c r="D26" s="14">
        <v>40</v>
      </c>
      <c r="E26" s="17">
        <v>50</v>
      </c>
      <c r="F26"/>
    </row>
    <row r="27" spans="2:6" ht="18" x14ac:dyDescent="0.35">
      <c r="B27" s="16">
        <v>44691</v>
      </c>
      <c r="C27" s="12">
        <v>540</v>
      </c>
      <c r="D27" s="14">
        <v>40</v>
      </c>
      <c r="E27" s="17">
        <v>30</v>
      </c>
      <c r="F27"/>
    </row>
    <row r="28" spans="2:6" ht="18" x14ac:dyDescent="0.35">
      <c r="B28" s="16">
        <v>44691</v>
      </c>
      <c r="C28" s="12">
        <v>510</v>
      </c>
      <c r="D28" s="14">
        <v>10</v>
      </c>
      <c r="E28" s="17">
        <v>100</v>
      </c>
      <c r="F28"/>
    </row>
    <row r="29" spans="2:6" ht="18" x14ac:dyDescent="0.35">
      <c r="B29" s="16">
        <v>44698</v>
      </c>
      <c r="C29" s="12">
        <v>530</v>
      </c>
      <c r="D29" s="14">
        <v>10</v>
      </c>
      <c r="E29" s="17">
        <v>45</v>
      </c>
      <c r="F29"/>
    </row>
    <row r="30" spans="2:6" ht="18" x14ac:dyDescent="0.35">
      <c r="B30" s="16">
        <v>44714</v>
      </c>
      <c r="C30" s="12">
        <v>510</v>
      </c>
      <c r="D30" s="14">
        <v>10</v>
      </c>
      <c r="E30" s="17">
        <v>150</v>
      </c>
      <c r="F30"/>
    </row>
    <row r="31" spans="2:6" ht="18" x14ac:dyDescent="0.35">
      <c r="B31" s="16">
        <v>44719</v>
      </c>
      <c r="C31" s="12">
        <v>530</v>
      </c>
      <c r="D31" s="14">
        <v>10</v>
      </c>
      <c r="E31" s="17">
        <v>115</v>
      </c>
      <c r="F31"/>
    </row>
    <row r="32" spans="2:6" ht="18" x14ac:dyDescent="0.35">
      <c r="B32" s="16">
        <v>44727</v>
      </c>
      <c r="C32" s="12">
        <v>540</v>
      </c>
      <c r="D32" s="14">
        <v>40</v>
      </c>
      <c r="E32" s="17">
        <v>100</v>
      </c>
      <c r="F32"/>
    </row>
    <row r="33" spans="2:6" ht="18" x14ac:dyDescent="0.35">
      <c r="B33" s="16">
        <v>44735</v>
      </c>
      <c r="C33" s="12">
        <v>514</v>
      </c>
      <c r="D33" s="14">
        <v>40</v>
      </c>
      <c r="E33" s="17">
        <v>45</v>
      </c>
      <c r="F33"/>
    </row>
    <row r="34" spans="2:6" ht="18" x14ac:dyDescent="0.35">
      <c r="B34" s="16">
        <v>44743</v>
      </c>
      <c r="C34" s="12">
        <v>510</v>
      </c>
      <c r="D34" s="14">
        <v>10</v>
      </c>
      <c r="E34" s="17">
        <v>150</v>
      </c>
      <c r="F34"/>
    </row>
    <row r="35" spans="2:6" ht="18" x14ac:dyDescent="0.35">
      <c r="B35" s="16">
        <v>44747</v>
      </c>
      <c r="C35" s="12">
        <v>540</v>
      </c>
      <c r="D35" s="14">
        <v>40</v>
      </c>
      <c r="E35" s="17">
        <v>60</v>
      </c>
      <c r="F35"/>
    </row>
    <row r="36" spans="2:6" ht="18" x14ac:dyDescent="0.35">
      <c r="B36" s="16">
        <v>44749</v>
      </c>
      <c r="C36" s="12">
        <v>530</v>
      </c>
      <c r="D36" s="14">
        <v>10</v>
      </c>
      <c r="E36" s="17">
        <v>120</v>
      </c>
      <c r="F36"/>
    </row>
    <row r="37" spans="2:6" ht="18" x14ac:dyDescent="0.35">
      <c r="B37" s="16">
        <v>44757</v>
      </c>
      <c r="C37" s="12">
        <v>514</v>
      </c>
      <c r="D37" s="14">
        <v>40</v>
      </c>
      <c r="E37" s="17">
        <v>20</v>
      </c>
      <c r="F37"/>
    </row>
    <row r="38" spans="2:6" ht="18" x14ac:dyDescent="0.35">
      <c r="B38" s="16">
        <v>44778</v>
      </c>
      <c r="C38" s="12">
        <v>530</v>
      </c>
      <c r="D38" s="14">
        <v>10</v>
      </c>
      <c r="E38" s="17">
        <v>35</v>
      </c>
      <c r="F38"/>
    </row>
    <row r="39" spans="2:6" ht="18" x14ac:dyDescent="0.35">
      <c r="B39" s="16">
        <v>44783</v>
      </c>
      <c r="C39" s="12">
        <v>536</v>
      </c>
      <c r="D39" s="14">
        <v>10</v>
      </c>
      <c r="E39" s="17">
        <v>100</v>
      </c>
      <c r="F39"/>
    </row>
    <row r="40" spans="2:6" ht="18" x14ac:dyDescent="0.35">
      <c r="B40" s="16">
        <v>44791</v>
      </c>
      <c r="C40" s="12">
        <v>540</v>
      </c>
      <c r="D40" s="14">
        <v>40</v>
      </c>
      <c r="E40" s="17">
        <v>30</v>
      </c>
      <c r="F40"/>
    </row>
    <row r="41" spans="2:6" ht="18" x14ac:dyDescent="0.35">
      <c r="B41" s="16">
        <v>44791</v>
      </c>
      <c r="C41" s="12">
        <v>514</v>
      </c>
      <c r="D41" s="14">
        <v>40</v>
      </c>
      <c r="E41" s="17">
        <v>30</v>
      </c>
      <c r="F41"/>
    </row>
    <row r="42" spans="2:6" ht="18" x14ac:dyDescent="0.35">
      <c r="B42" s="16">
        <v>44804</v>
      </c>
      <c r="C42" s="12">
        <v>510</v>
      </c>
      <c r="D42" s="14">
        <v>10</v>
      </c>
      <c r="E42" s="17">
        <v>150</v>
      </c>
      <c r="F42"/>
    </row>
    <row r="43" spans="2:6" ht="18" x14ac:dyDescent="0.35">
      <c r="B43" s="16">
        <v>44806</v>
      </c>
      <c r="C43" s="12">
        <v>560</v>
      </c>
      <c r="D43" s="14">
        <v>30</v>
      </c>
      <c r="E43" s="17">
        <v>100</v>
      </c>
      <c r="F43"/>
    </row>
    <row r="44" spans="2:6" ht="18" x14ac:dyDescent="0.35">
      <c r="B44" s="16">
        <v>44811</v>
      </c>
      <c r="C44" s="12">
        <v>530</v>
      </c>
      <c r="D44" s="14">
        <v>10</v>
      </c>
      <c r="E44" s="17">
        <v>34</v>
      </c>
      <c r="F44"/>
    </row>
    <row r="45" spans="2:6" ht="18" x14ac:dyDescent="0.35">
      <c r="B45" s="16">
        <v>44821</v>
      </c>
      <c r="C45" s="12">
        <v>546</v>
      </c>
      <c r="D45" s="14">
        <v>20</v>
      </c>
      <c r="E45" s="17">
        <v>50</v>
      </c>
      <c r="F45"/>
    </row>
    <row r="46" spans="2:6" ht="18" x14ac:dyDescent="0.35">
      <c r="B46" s="16">
        <v>44823</v>
      </c>
      <c r="C46" s="12">
        <v>540</v>
      </c>
      <c r="D46" s="14">
        <v>40</v>
      </c>
      <c r="E46" s="17">
        <v>20</v>
      </c>
      <c r="F46"/>
    </row>
    <row r="47" spans="2:6" ht="18" x14ac:dyDescent="0.35">
      <c r="B47" s="16">
        <v>44828</v>
      </c>
      <c r="C47" s="12">
        <v>514</v>
      </c>
      <c r="D47" s="14">
        <v>40</v>
      </c>
      <c r="E47" s="17">
        <v>15</v>
      </c>
      <c r="F47"/>
    </row>
    <row r="48" spans="2:6" ht="18" x14ac:dyDescent="0.35">
      <c r="B48" s="16">
        <v>44834</v>
      </c>
      <c r="C48" s="12">
        <v>510</v>
      </c>
      <c r="D48" s="14">
        <v>10</v>
      </c>
      <c r="E48" s="17">
        <v>180</v>
      </c>
      <c r="F48"/>
    </row>
    <row r="49" spans="2:6" ht="18" x14ac:dyDescent="0.35">
      <c r="B49" s="16">
        <v>44835</v>
      </c>
      <c r="C49" s="12">
        <v>530</v>
      </c>
      <c r="D49" s="14">
        <v>10</v>
      </c>
      <c r="E49" s="17">
        <v>46</v>
      </c>
      <c r="F49"/>
    </row>
    <row r="50" spans="2:6" ht="18" x14ac:dyDescent="0.35">
      <c r="B50" s="16">
        <v>44841</v>
      </c>
      <c r="C50" s="12">
        <v>540</v>
      </c>
      <c r="D50" s="14">
        <v>40</v>
      </c>
      <c r="E50" s="17">
        <v>35</v>
      </c>
      <c r="F50"/>
    </row>
    <row r="51" spans="2:6" ht="18" x14ac:dyDescent="0.35">
      <c r="B51" s="16">
        <v>44854</v>
      </c>
      <c r="C51" s="12">
        <v>510</v>
      </c>
      <c r="D51" s="14">
        <v>10</v>
      </c>
      <c r="E51" s="17">
        <v>100</v>
      </c>
      <c r="F51"/>
    </row>
    <row r="52" spans="2:6" ht="18" x14ac:dyDescent="0.35">
      <c r="B52" s="16">
        <v>44859</v>
      </c>
      <c r="C52" s="12">
        <v>514</v>
      </c>
      <c r="D52" s="14">
        <v>40</v>
      </c>
      <c r="E52" s="17">
        <v>55</v>
      </c>
      <c r="F52"/>
    </row>
    <row r="53" spans="2:6" ht="18" x14ac:dyDescent="0.35">
      <c r="B53" s="16">
        <v>44874</v>
      </c>
      <c r="C53" s="12">
        <v>548</v>
      </c>
      <c r="D53" s="14">
        <v>30</v>
      </c>
      <c r="E53" s="17">
        <v>100</v>
      </c>
      <c r="F53"/>
    </row>
    <row r="54" spans="2:6" ht="18" x14ac:dyDescent="0.35">
      <c r="B54" s="16">
        <v>44880</v>
      </c>
      <c r="C54" s="12">
        <v>510</v>
      </c>
      <c r="D54" s="14">
        <v>10</v>
      </c>
      <c r="E54" s="17">
        <v>80</v>
      </c>
      <c r="F54"/>
    </row>
    <row r="55" spans="2:6" ht="18" x14ac:dyDescent="0.35">
      <c r="B55" s="16">
        <v>44883</v>
      </c>
      <c r="C55" s="12">
        <v>530</v>
      </c>
      <c r="D55" s="14">
        <v>10</v>
      </c>
      <c r="E55" s="17">
        <v>45</v>
      </c>
      <c r="F55"/>
    </row>
    <row r="56" spans="2:6" ht="18" x14ac:dyDescent="0.35">
      <c r="B56" s="16">
        <v>44888</v>
      </c>
      <c r="C56" s="12">
        <v>540</v>
      </c>
      <c r="D56" s="14">
        <v>40</v>
      </c>
      <c r="E56" s="17">
        <v>20</v>
      </c>
      <c r="F56"/>
    </row>
    <row r="57" spans="2:6" ht="18" x14ac:dyDescent="0.35">
      <c r="B57" s="16">
        <v>44895</v>
      </c>
      <c r="C57" s="12">
        <v>514</v>
      </c>
      <c r="D57" s="14">
        <v>40</v>
      </c>
      <c r="E57" s="17">
        <v>35</v>
      </c>
      <c r="F57"/>
    </row>
    <row r="58" spans="2:6" ht="18" x14ac:dyDescent="0.35">
      <c r="B58" s="16">
        <v>44907</v>
      </c>
      <c r="C58" s="12">
        <v>510</v>
      </c>
      <c r="D58" s="14">
        <v>10</v>
      </c>
      <c r="E58" s="17">
        <v>200</v>
      </c>
      <c r="F58"/>
    </row>
    <row r="59" spans="2:6" ht="18" x14ac:dyDescent="0.35">
      <c r="B59" s="16">
        <v>44910</v>
      </c>
      <c r="C59" s="12">
        <v>530</v>
      </c>
      <c r="D59" s="14">
        <v>10</v>
      </c>
      <c r="E59" s="17">
        <v>40</v>
      </c>
      <c r="F59"/>
    </row>
    <row r="60" spans="2:6" x14ac:dyDescent="0.25">
      <c r="B60" s="3"/>
    </row>
  </sheetData>
  <dataConsolidate/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002060"/>
  </sheetPr>
  <dimension ref="A1:E63"/>
  <sheetViews>
    <sheetView showGridLines="0" zoomScale="175" zoomScaleNormal="175" workbookViewId="0">
      <selection activeCell="F11" sqref="F11"/>
    </sheetView>
  </sheetViews>
  <sheetFormatPr defaultColWidth="9.140625" defaultRowHeight="15" x14ac:dyDescent="0.25"/>
  <cols>
    <col min="1" max="1" width="5.28515625" customWidth="1"/>
    <col min="2" max="2" width="15.28515625" customWidth="1"/>
    <col min="3" max="3" width="17.140625" style="2" customWidth="1"/>
    <col min="4" max="4" width="23.28515625" customWidth="1"/>
    <col min="5" max="5" width="6.7109375" customWidth="1"/>
    <col min="6" max="6" width="17.5703125" customWidth="1"/>
  </cols>
  <sheetData>
    <row r="1" spans="1:5" s="8" customFormat="1" ht="60" customHeight="1" x14ac:dyDescent="0.25">
      <c r="A1" s="24" t="s">
        <v>64</v>
      </c>
      <c r="B1" s="24"/>
      <c r="C1" s="24"/>
      <c r="D1" s="24"/>
      <c r="E1" s="24"/>
    </row>
    <row r="2" spans="1:5" s="10" customFormat="1" ht="6" customHeight="1" x14ac:dyDescent="0.25">
      <c r="C2" s="19"/>
      <c r="E2" s="11"/>
    </row>
    <row r="5" spans="1:5" ht="18" x14ac:dyDescent="0.25">
      <c r="B5" s="22" t="s">
        <v>61</v>
      </c>
      <c r="C5" s="22" t="s">
        <v>1</v>
      </c>
      <c r="D5" s="22" t="s">
        <v>65</v>
      </c>
    </row>
    <row r="6" spans="1:5" ht="18" x14ac:dyDescent="0.35">
      <c r="B6" s="18">
        <v>44566</v>
      </c>
      <c r="C6" s="14">
        <v>514</v>
      </c>
      <c r="D6" s="14">
        <v>30</v>
      </c>
    </row>
    <row r="7" spans="1:5" ht="18" x14ac:dyDescent="0.35">
      <c r="B7" s="18">
        <v>44567</v>
      </c>
      <c r="C7" s="14">
        <v>510</v>
      </c>
      <c r="D7" s="14">
        <v>80</v>
      </c>
    </row>
    <row r="8" spans="1:5" ht="18" x14ac:dyDescent="0.35">
      <c r="B8" s="18">
        <v>44581</v>
      </c>
      <c r="C8" s="14">
        <v>540</v>
      </c>
      <c r="D8" s="14">
        <v>50</v>
      </c>
    </row>
    <row r="9" spans="1:5" ht="18" x14ac:dyDescent="0.35">
      <c r="B9" s="18">
        <v>44586</v>
      </c>
      <c r="C9" s="14">
        <v>530</v>
      </c>
      <c r="D9" s="14">
        <v>50</v>
      </c>
    </row>
    <row r="10" spans="1:5" ht="18" x14ac:dyDescent="0.35">
      <c r="B10" s="18">
        <v>44597</v>
      </c>
      <c r="C10" s="14">
        <v>540</v>
      </c>
      <c r="D10" s="14">
        <v>30</v>
      </c>
    </row>
    <row r="11" spans="1:5" ht="18" x14ac:dyDescent="0.35">
      <c r="B11" s="18">
        <v>44598</v>
      </c>
      <c r="C11" s="14">
        <v>510</v>
      </c>
      <c r="D11" s="14">
        <v>110</v>
      </c>
    </row>
    <row r="12" spans="1:5" ht="18" x14ac:dyDescent="0.35">
      <c r="B12" s="18">
        <v>44602</v>
      </c>
      <c r="C12" s="14">
        <v>530</v>
      </c>
      <c r="D12" s="14">
        <v>75</v>
      </c>
    </row>
    <row r="13" spans="1:5" ht="18" x14ac:dyDescent="0.35">
      <c r="B13" s="18">
        <v>44620</v>
      </c>
      <c r="C13" s="14">
        <v>514</v>
      </c>
      <c r="D13" s="14">
        <v>20</v>
      </c>
    </row>
    <row r="14" spans="1:5" ht="18" x14ac:dyDescent="0.35">
      <c r="B14" s="18">
        <v>44626</v>
      </c>
      <c r="C14" s="14">
        <v>560</v>
      </c>
      <c r="D14" s="14">
        <v>110</v>
      </c>
    </row>
    <row r="15" spans="1:5" ht="18" x14ac:dyDescent="0.35">
      <c r="B15" s="18">
        <v>44631</v>
      </c>
      <c r="C15" s="14">
        <v>540</v>
      </c>
      <c r="D15" s="14">
        <v>40</v>
      </c>
    </row>
    <row r="16" spans="1:5" ht="18" x14ac:dyDescent="0.35">
      <c r="B16" s="18">
        <v>44646</v>
      </c>
      <c r="C16" s="14">
        <v>530</v>
      </c>
      <c r="D16" s="14">
        <v>50</v>
      </c>
    </row>
    <row r="17" spans="2:4" ht="18" x14ac:dyDescent="0.35">
      <c r="B17" s="18">
        <v>44649</v>
      </c>
      <c r="C17" s="14">
        <v>514</v>
      </c>
      <c r="D17" s="14">
        <v>15</v>
      </c>
    </row>
    <row r="18" spans="2:4" ht="18" x14ac:dyDescent="0.35">
      <c r="B18" s="18">
        <v>44630</v>
      </c>
      <c r="C18" s="14">
        <v>510</v>
      </c>
      <c r="D18" s="14">
        <v>100</v>
      </c>
    </row>
    <row r="19" spans="2:4" ht="18" x14ac:dyDescent="0.35">
      <c r="B19" s="18">
        <v>44659</v>
      </c>
      <c r="C19" s="14">
        <v>514</v>
      </c>
      <c r="D19" s="14">
        <v>40</v>
      </c>
    </row>
    <row r="20" spans="2:4" ht="18" x14ac:dyDescent="0.35">
      <c r="B20" s="18">
        <v>44663</v>
      </c>
      <c r="C20" s="14">
        <v>510</v>
      </c>
      <c r="D20" s="14">
        <v>75</v>
      </c>
    </row>
    <row r="21" spans="2:4" ht="18" x14ac:dyDescent="0.35">
      <c r="B21" s="18">
        <v>44667</v>
      </c>
      <c r="C21" s="14">
        <v>550</v>
      </c>
      <c r="D21" s="14">
        <v>25</v>
      </c>
    </row>
    <row r="22" spans="2:4" ht="18" x14ac:dyDescent="0.35">
      <c r="B22" s="18">
        <v>44671</v>
      </c>
      <c r="C22" s="14">
        <v>540</v>
      </c>
      <c r="D22" s="14">
        <v>40</v>
      </c>
    </row>
    <row r="23" spans="2:4" ht="18" x14ac:dyDescent="0.35">
      <c r="B23" s="18">
        <v>44681</v>
      </c>
      <c r="C23" s="14">
        <v>530</v>
      </c>
      <c r="D23" s="14">
        <v>35</v>
      </c>
    </row>
    <row r="24" spans="2:4" ht="18" x14ac:dyDescent="0.35">
      <c r="B24" s="18">
        <v>44691</v>
      </c>
      <c r="C24" s="14">
        <v>540</v>
      </c>
      <c r="D24" s="14">
        <v>35</v>
      </c>
    </row>
    <row r="25" spans="2:4" ht="18" x14ac:dyDescent="0.35">
      <c r="B25" s="18">
        <v>44692</v>
      </c>
      <c r="C25" s="14">
        <v>544</v>
      </c>
      <c r="D25" s="14">
        <v>20</v>
      </c>
    </row>
    <row r="26" spans="2:4" ht="18" x14ac:dyDescent="0.35">
      <c r="B26" s="18">
        <v>44692</v>
      </c>
      <c r="C26" s="14">
        <v>510</v>
      </c>
      <c r="D26" s="14">
        <v>75</v>
      </c>
    </row>
    <row r="27" spans="2:4" ht="18" x14ac:dyDescent="0.35">
      <c r="B27" s="18">
        <v>44700</v>
      </c>
      <c r="C27" s="14">
        <v>530</v>
      </c>
      <c r="D27" s="14">
        <v>27</v>
      </c>
    </row>
    <row r="28" spans="2:4" ht="18" x14ac:dyDescent="0.35">
      <c r="B28" s="18">
        <v>44700</v>
      </c>
      <c r="C28" s="14">
        <v>514</v>
      </c>
      <c r="D28" s="14">
        <v>20</v>
      </c>
    </row>
    <row r="29" spans="2:4" ht="18" x14ac:dyDescent="0.35">
      <c r="B29" s="18">
        <v>44737</v>
      </c>
      <c r="C29" s="14">
        <v>530</v>
      </c>
      <c r="D29" s="14">
        <v>35</v>
      </c>
    </row>
    <row r="30" spans="2:4" ht="18" x14ac:dyDescent="0.35">
      <c r="B30" s="18">
        <v>44738</v>
      </c>
      <c r="C30" s="14">
        <v>510</v>
      </c>
      <c r="D30" s="14">
        <v>100</v>
      </c>
    </row>
    <row r="31" spans="2:4" ht="18" x14ac:dyDescent="0.35">
      <c r="B31" s="18">
        <v>44738</v>
      </c>
      <c r="C31" s="14">
        <v>540</v>
      </c>
      <c r="D31" s="14">
        <v>20</v>
      </c>
    </row>
    <row r="32" spans="2:4" ht="18" x14ac:dyDescent="0.35">
      <c r="B32" s="18">
        <v>44739</v>
      </c>
      <c r="C32" s="14">
        <v>514</v>
      </c>
      <c r="D32" s="14">
        <v>15</v>
      </c>
    </row>
    <row r="33" spans="2:4" ht="18" x14ac:dyDescent="0.35">
      <c r="B33" s="18">
        <v>44749</v>
      </c>
      <c r="C33" s="14">
        <v>542</v>
      </c>
      <c r="D33" s="14">
        <v>40</v>
      </c>
    </row>
    <row r="34" spans="2:4" ht="18" x14ac:dyDescent="0.35">
      <c r="B34" s="18">
        <v>44749</v>
      </c>
      <c r="C34" s="14">
        <v>510</v>
      </c>
      <c r="D34" s="14">
        <v>90</v>
      </c>
    </row>
    <row r="35" spans="2:4" ht="18" x14ac:dyDescent="0.35">
      <c r="B35" s="18">
        <v>44758</v>
      </c>
      <c r="C35" s="14">
        <v>514</v>
      </c>
      <c r="D35" s="14">
        <v>35</v>
      </c>
    </row>
    <row r="36" spans="2:4" ht="18" x14ac:dyDescent="0.35">
      <c r="B36" s="18">
        <v>44765</v>
      </c>
      <c r="C36" s="14">
        <v>530</v>
      </c>
      <c r="D36" s="14">
        <v>75</v>
      </c>
    </row>
    <row r="37" spans="2:4" ht="18" x14ac:dyDescent="0.35">
      <c r="B37" s="18">
        <v>44772</v>
      </c>
      <c r="C37" s="14">
        <v>540</v>
      </c>
      <c r="D37" s="14">
        <v>55</v>
      </c>
    </row>
    <row r="38" spans="2:4" ht="18" x14ac:dyDescent="0.35">
      <c r="B38" s="18">
        <v>44792</v>
      </c>
      <c r="C38" s="14">
        <v>514</v>
      </c>
      <c r="D38" s="14">
        <v>12</v>
      </c>
    </row>
    <row r="39" spans="2:4" ht="18" x14ac:dyDescent="0.35">
      <c r="B39" s="18">
        <v>44794</v>
      </c>
      <c r="C39" s="14">
        <v>530</v>
      </c>
      <c r="D39" s="14">
        <v>36</v>
      </c>
    </row>
    <row r="40" spans="2:4" ht="18" x14ac:dyDescent="0.35">
      <c r="B40" s="18">
        <v>44803</v>
      </c>
      <c r="C40" s="14">
        <v>536</v>
      </c>
      <c r="D40" s="14">
        <v>90</v>
      </c>
    </row>
    <row r="41" spans="2:4" ht="18" x14ac:dyDescent="0.35">
      <c r="B41" s="18">
        <v>44803</v>
      </c>
      <c r="C41" s="14">
        <v>540</v>
      </c>
      <c r="D41" s="14">
        <v>25</v>
      </c>
    </row>
    <row r="42" spans="2:4" ht="18" x14ac:dyDescent="0.35">
      <c r="B42" s="18">
        <v>44803</v>
      </c>
      <c r="C42" s="14">
        <v>510</v>
      </c>
      <c r="D42" s="14">
        <v>100</v>
      </c>
    </row>
    <row r="43" spans="2:4" ht="18" x14ac:dyDescent="0.35">
      <c r="B43" s="18">
        <v>44811</v>
      </c>
      <c r="C43" s="14">
        <v>560</v>
      </c>
      <c r="D43" s="14">
        <v>100</v>
      </c>
    </row>
    <row r="44" spans="2:4" ht="18" x14ac:dyDescent="0.35">
      <c r="B44" s="18">
        <v>44811</v>
      </c>
      <c r="C44" s="14">
        <v>510</v>
      </c>
      <c r="D44" s="14">
        <v>35</v>
      </c>
    </row>
    <row r="45" spans="2:4" ht="18" x14ac:dyDescent="0.35">
      <c r="B45" s="18">
        <v>44821</v>
      </c>
      <c r="C45" s="14">
        <v>530</v>
      </c>
      <c r="D45" s="14">
        <v>42</v>
      </c>
    </row>
    <row r="46" spans="2:4" ht="18" x14ac:dyDescent="0.35">
      <c r="B46" s="18">
        <v>44823</v>
      </c>
      <c r="C46" s="14">
        <v>546</v>
      </c>
      <c r="D46" s="14">
        <v>30</v>
      </c>
    </row>
    <row r="47" spans="2:4" ht="18" x14ac:dyDescent="0.35">
      <c r="B47" s="18">
        <v>44829</v>
      </c>
      <c r="C47" s="14">
        <v>540</v>
      </c>
      <c r="D47" s="14">
        <v>40</v>
      </c>
    </row>
    <row r="48" spans="2:4" ht="18" x14ac:dyDescent="0.35">
      <c r="B48" s="18">
        <v>44834</v>
      </c>
      <c r="C48" s="14">
        <v>514</v>
      </c>
      <c r="D48" s="14">
        <v>18</v>
      </c>
    </row>
    <row r="49" spans="2:4" ht="18" x14ac:dyDescent="0.35">
      <c r="B49" s="18">
        <v>44838</v>
      </c>
      <c r="C49" s="14">
        <v>530</v>
      </c>
      <c r="D49" s="14">
        <v>28</v>
      </c>
    </row>
    <row r="50" spans="2:4" ht="18" x14ac:dyDescent="0.35">
      <c r="B50" s="18">
        <v>44847</v>
      </c>
      <c r="C50" s="14">
        <v>544</v>
      </c>
      <c r="D50" s="14">
        <v>30</v>
      </c>
    </row>
    <row r="51" spans="2:4" ht="18" x14ac:dyDescent="0.35">
      <c r="B51" s="18">
        <v>44851</v>
      </c>
      <c r="C51" s="14">
        <v>540</v>
      </c>
      <c r="D51" s="14">
        <v>30</v>
      </c>
    </row>
    <row r="52" spans="2:4" ht="18" x14ac:dyDescent="0.35">
      <c r="B52" s="18">
        <v>44862</v>
      </c>
      <c r="C52" s="14">
        <v>514</v>
      </c>
      <c r="D52" s="14">
        <v>10</v>
      </c>
    </row>
    <row r="53" spans="2:4" ht="18" x14ac:dyDescent="0.35">
      <c r="B53" s="18">
        <v>44865</v>
      </c>
      <c r="C53" s="14">
        <v>542</v>
      </c>
      <c r="D53" s="14">
        <v>35</v>
      </c>
    </row>
    <row r="54" spans="2:4" ht="18" x14ac:dyDescent="0.35">
      <c r="B54" s="18">
        <v>44865</v>
      </c>
      <c r="C54" s="14">
        <v>510</v>
      </c>
      <c r="D54" s="14">
        <v>30</v>
      </c>
    </row>
    <row r="55" spans="2:4" ht="18" x14ac:dyDescent="0.35">
      <c r="B55" s="18">
        <v>44869</v>
      </c>
      <c r="C55" s="14">
        <v>514</v>
      </c>
      <c r="D55" s="14">
        <v>30</v>
      </c>
    </row>
    <row r="56" spans="2:4" ht="18" x14ac:dyDescent="0.35">
      <c r="B56" s="18">
        <v>44870</v>
      </c>
      <c r="C56" s="14">
        <v>540</v>
      </c>
      <c r="D56" s="14">
        <v>15</v>
      </c>
    </row>
    <row r="57" spans="2:4" ht="18" x14ac:dyDescent="0.35">
      <c r="B57" s="18">
        <v>44872</v>
      </c>
      <c r="C57" s="14">
        <v>510</v>
      </c>
      <c r="D57" s="14">
        <v>50</v>
      </c>
    </row>
    <row r="58" spans="2:4" ht="18" x14ac:dyDescent="0.35">
      <c r="B58" s="18">
        <v>44886</v>
      </c>
      <c r="C58" s="14">
        <v>530</v>
      </c>
      <c r="D58" s="14">
        <v>24</v>
      </c>
    </row>
    <row r="59" spans="2:4" ht="18" x14ac:dyDescent="0.35">
      <c r="B59" s="18">
        <v>44897</v>
      </c>
      <c r="C59" s="14">
        <v>540</v>
      </c>
      <c r="D59" s="14">
        <v>20</v>
      </c>
    </row>
    <row r="60" spans="2:4" ht="18" x14ac:dyDescent="0.35">
      <c r="B60" s="18">
        <v>44905</v>
      </c>
      <c r="C60" s="14">
        <v>542</v>
      </c>
      <c r="D60" s="14">
        <v>25</v>
      </c>
    </row>
    <row r="61" spans="2:4" ht="18" x14ac:dyDescent="0.35">
      <c r="B61" s="18">
        <v>44915</v>
      </c>
      <c r="C61" s="14">
        <v>510</v>
      </c>
      <c r="D61" s="14">
        <v>100</v>
      </c>
    </row>
    <row r="62" spans="2:4" ht="18" x14ac:dyDescent="0.35">
      <c r="B62" s="18">
        <v>44917</v>
      </c>
      <c r="C62" s="14">
        <v>530</v>
      </c>
      <c r="D62" s="14">
        <v>23</v>
      </c>
    </row>
    <row r="63" spans="2:4" x14ac:dyDescent="0.25">
      <c r="B63" s="3"/>
    </row>
  </sheetData>
  <mergeCells count="1">
    <mergeCell ref="A1:E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47FB-9F08-47C0-ADFF-C2BD8F2232A0}">
  <sheetPr>
    <tabColor rgb="FF00B0F0"/>
  </sheetPr>
  <dimension ref="O6:CB49"/>
  <sheetViews>
    <sheetView showGridLines="0" tabSelected="1" zoomScale="130" zoomScaleNormal="130" workbookViewId="0">
      <selection activeCell="C36" sqref="C36"/>
    </sheetView>
  </sheetViews>
  <sheetFormatPr defaultColWidth="2.28515625" defaultRowHeight="9" customHeight="1" x14ac:dyDescent="0.25"/>
  <cols>
    <col min="1" max="48" width="2.28515625" style="10"/>
    <col min="49" max="63" width="2.7109375" style="10" customWidth="1"/>
    <col min="64" max="65" width="2.28515625" style="10"/>
    <col min="66" max="80" width="3" style="10" customWidth="1"/>
    <col min="81" max="16384" width="2.28515625" style="10"/>
  </cols>
  <sheetData>
    <row r="6" spans="15:80" ht="9" customHeight="1" thickBot="1" x14ac:dyDescent="0.3"/>
    <row r="7" spans="15:80" ht="9" customHeight="1" thickTop="1" x14ac:dyDescent="0.25">
      <c r="O7" s="34" t="s">
        <v>68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F7" s="34" t="s">
        <v>69</v>
      </c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W7" s="34" t="s">
        <v>83</v>
      </c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N7" s="34" t="s">
        <v>77</v>
      </c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</row>
    <row r="8" spans="15:80" ht="9" customHeight="1" thickBot="1" x14ac:dyDescent="0.3">
      <c r="O8" s="37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F8" s="37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W8" s="37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N8" s="37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</row>
    <row r="9" spans="15:80" ht="9" customHeight="1" thickTop="1" x14ac:dyDescent="0.25">
      <c r="O9" s="46">
        <f>GETPIVOTDATA("[Measures].[Total de Vendas]",Tabela_Dinâmica1!$B$3)</f>
        <v>2217.5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8"/>
      <c r="AF9" s="46">
        <f>GETPIVOTDATA("[Measures].[Despesas]",Tabela_Dinâmica1!$B$3)</f>
        <v>355</v>
      </c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8"/>
      <c r="AW9" s="52">
        <f>(O9-AF9)/AF9</f>
        <v>5.246478873239437</v>
      </c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4"/>
      <c r="BN9" s="52" t="str">
        <f>Tabela_Dinâmica3!B4</f>
        <v>Chocolate Quente</v>
      </c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4"/>
    </row>
    <row r="10" spans="15:80" ht="9" customHeight="1" x14ac:dyDescent="0.25">
      <c r="O10" s="46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8"/>
      <c r="AF10" s="46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8"/>
      <c r="AW10" s="55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7"/>
      <c r="BN10" s="55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7"/>
    </row>
    <row r="11" spans="15:80" ht="9" customHeight="1" thickBot="1" x14ac:dyDescent="0.3">
      <c r="O11" s="49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  <c r="AW11" s="58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60"/>
      <c r="BN11" s="58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60"/>
    </row>
    <row r="12" spans="15:80" ht="9" customHeight="1" thickTop="1" thickBot="1" x14ac:dyDescent="0.3"/>
    <row r="13" spans="15:80" ht="9" customHeight="1" thickTop="1" x14ac:dyDescent="0.25">
      <c r="O13" s="34" t="s">
        <v>84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6"/>
      <c r="BD13" s="34" t="s">
        <v>81</v>
      </c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6"/>
    </row>
    <row r="14" spans="15:80" ht="9" customHeight="1" thickBot="1" x14ac:dyDescent="0.3">
      <c r="O14" s="37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9"/>
      <c r="BD14" s="37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9"/>
    </row>
    <row r="15" spans="15:80" ht="9" customHeight="1" thickTop="1" x14ac:dyDescent="0.25">
      <c r="O15" s="28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30"/>
      <c r="BD15" s="28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30"/>
    </row>
    <row r="16" spans="15:80" ht="9" customHeight="1" x14ac:dyDescent="0.25">
      <c r="O16" s="28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30"/>
      <c r="BD16" s="28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30"/>
    </row>
    <row r="17" spans="15:80" ht="9" customHeight="1" x14ac:dyDescent="0.25">
      <c r="O17" s="28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30"/>
      <c r="BD17" s="28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30"/>
    </row>
    <row r="18" spans="15:80" ht="9" customHeight="1" x14ac:dyDescent="0.25">
      <c r="O18" s="28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30"/>
      <c r="BD18" s="28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30"/>
    </row>
    <row r="19" spans="15:80" ht="9" customHeight="1" x14ac:dyDescent="0.25">
      <c r="O19" s="28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30"/>
      <c r="BD19" s="28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30"/>
    </row>
    <row r="20" spans="15:80" ht="9" customHeight="1" x14ac:dyDescent="0.25">
      <c r="O20" s="28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30"/>
      <c r="BD20" s="28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30"/>
    </row>
    <row r="21" spans="15:80" ht="9" customHeight="1" x14ac:dyDescent="0.25">
      <c r="O21" s="28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30"/>
      <c r="BD21" s="28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30"/>
    </row>
    <row r="22" spans="15:80" ht="9" customHeight="1" x14ac:dyDescent="0.25">
      <c r="O22" s="28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30"/>
      <c r="BD22" s="28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30"/>
    </row>
    <row r="23" spans="15:80" ht="9" customHeight="1" x14ac:dyDescent="0.25">
      <c r="O23" s="28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30"/>
      <c r="BD23" s="28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30"/>
    </row>
    <row r="24" spans="15:80" ht="9" customHeight="1" x14ac:dyDescent="0.25">
      <c r="O24" s="28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30"/>
      <c r="BD24" s="28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30"/>
    </row>
    <row r="25" spans="15:80" ht="9" customHeight="1" x14ac:dyDescent="0.25">
      <c r="O25" s="28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30"/>
      <c r="BD25" s="28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30"/>
    </row>
    <row r="26" spans="15:80" ht="9" customHeight="1" x14ac:dyDescent="0.25">
      <c r="O26" s="28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30"/>
      <c r="BD26" s="28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30"/>
    </row>
    <row r="27" spans="15:80" ht="9" customHeight="1" x14ac:dyDescent="0.25">
      <c r="O27" s="28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30"/>
      <c r="BD27" s="28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30"/>
    </row>
    <row r="28" spans="15:80" ht="9" customHeight="1" x14ac:dyDescent="0.25">
      <c r="O28" s="28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30"/>
      <c r="BD28" s="28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30"/>
    </row>
    <row r="29" spans="15:80" ht="9" customHeight="1" x14ac:dyDescent="0.25">
      <c r="O29" s="28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30"/>
      <c r="BD29" s="28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30"/>
    </row>
    <row r="30" spans="15:80" ht="9.75" customHeight="1" x14ac:dyDescent="0.25">
      <c r="O30" s="28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30"/>
      <c r="BD30" s="28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30"/>
    </row>
    <row r="31" spans="15:80" ht="9" customHeight="1" thickBot="1" x14ac:dyDescent="0.3">
      <c r="O31" s="3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3"/>
      <c r="BD31" s="31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3"/>
    </row>
    <row r="32" spans="15:80" ht="9" customHeight="1" thickTop="1" thickBot="1" x14ac:dyDescent="0.3"/>
    <row r="33" spans="15:80" ht="9" customHeight="1" thickTop="1" x14ac:dyDescent="0.25">
      <c r="O33" s="40" t="s">
        <v>80</v>
      </c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2"/>
      <c r="BD33" s="34" t="s">
        <v>82</v>
      </c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6"/>
    </row>
    <row r="34" spans="15:80" ht="9" customHeight="1" thickBot="1" x14ac:dyDescent="0.3">
      <c r="O34" s="43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5"/>
      <c r="BD34" s="37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9"/>
    </row>
    <row r="35" spans="15:80" ht="9" customHeight="1" thickTop="1" x14ac:dyDescent="0.25"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  <c r="BD35" s="25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7"/>
    </row>
    <row r="36" spans="15:80" ht="9" customHeight="1" x14ac:dyDescent="0.25">
      <c r="O36" s="28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30"/>
      <c r="BD36" s="28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30"/>
    </row>
    <row r="37" spans="15:80" ht="9" customHeight="1" x14ac:dyDescent="0.25">
      <c r="O37" s="28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30"/>
      <c r="BD37" s="28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30"/>
    </row>
    <row r="38" spans="15:80" ht="9" customHeight="1" x14ac:dyDescent="0.25">
      <c r="O38" s="28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30"/>
      <c r="BD38" s="28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30"/>
    </row>
    <row r="39" spans="15:80" ht="9" customHeight="1" x14ac:dyDescent="0.25">
      <c r="O39" s="28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30"/>
      <c r="BD39" s="28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30"/>
    </row>
    <row r="40" spans="15:80" ht="9" customHeight="1" x14ac:dyDescent="0.25">
      <c r="O40" s="28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30"/>
      <c r="BD40" s="28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30"/>
    </row>
    <row r="41" spans="15:80" ht="9" customHeight="1" x14ac:dyDescent="0.25">
      <c r="O41" s="28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30"/>
      <c r="BD41" s="28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30"/>
    </row>
    <row r="42" spans="15:80" ht="9" customHeight="1" x14ac:dyDescent="0.25">
      <c r="O42" s="28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30"/>
      <c r="BD42" s="28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30"/>
    </row>
    <row r="43" spans="15:80" ht="9" customHeight="1" x14ac:dyDescent="0.25">
      <c r="O43" s="28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30"/>
      <c r="BD43" s="28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30"/>
    </row>
    <row r="44" spans="15:80" ht="9" customHeight="1" x14ac:dyDescent="0.25">
      <c r="O44" s="28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30"/>
      <c r="BD44" s="28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30"/>
    </row>
    <row r="45" spans="15:80" ht="9" customHeight="1" x14ac:dyDescent="0.25">
      <c r="O45" s="28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30"/>
      <c r="BD45" s="28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30"/>
    </row>
    <row r="46" spans="15:80" ht="9" customHeight="1" x14ac:dyDescent="0.25">
      <c r="O46" s="28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30"/>
      <c r="BD46" s="28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30"/>
    </row>
    <row r="47" spans="15:80" ht="9" customHeight="1" x14ac:dyDescent="0.25">
      <c r="O47" s="28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30"/>
      <c r="BD47" s="28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30"/>
    </row>
    <row r="48" spans="15:80" ht="9" customHeight="1" thickBot="1" x14ac:dyDescent="0.3">
      <c r="O48" s="31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3"/>
      <c r="BD48" s="31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3"/>
    </row>
    <row r="49" s="10" customFormat="1" ht="9" customHeight="1" thickTop="1" x14ac:dyDescent="0.25"/>
  </sheetData>
  <mergeCells count="16">
    <mergeCell ref="O7:AC8"/>
    <mergeCell ref="AF7:AT8"/>
    <mergeCell ref="AW7:BK8"/>
    <mergeCell ref="BN7:CB8"/>
    <mergeCell ref="O9:AC11"/>
    <mergeCell ref="AF9:AT11"/>
    <mergeCell ref="AW9:BK11"/>
    <mergeCell ref="BN9:CB11"/>
    <mergeCell ref="O35:BB48"/>
    <mergeCell ref="BD35:CB48"/>
    <mergeCell ref="O13:BB14"/>
    <mergeCell ref="BD13:CB14"/>
    <mergeCell ref="O15:BB31"/>
    <mergeCell ref="BD15:CB31"/>
    <mergeCell ref="O33:BB34"/>
    <mergeCell ref="BD33:CB3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BE59-151E-44A3-9A3D-86E109BD4DA9}">
  <sheetPr>
    <tabColor theme="1"/>
  </sheetPr>
  <dimension ref="B3:D4"/>
  <sheetViews>
    <sheetView workbookViewId="0">
      <selection activeCell="E20" sqref="E20"/>
    </sheetView>
  </sheetViews>
  <sheetFormatPr defaultRowHeight="15" x14ac:dyDescent="0.25"/>
  <cols>
    <col min="2" max="2" width="15.28515625" bestFit="1" customWidth="1"/>
    <col min="3" max="3" width="9.28515625" bestFit="1" customWidth="1"/>
    <col min="4" max="4" width="28.7109375" bestFit="1" customWidth="1"/>
    <col min="5" max="5" width="21.42578125" bestFit="1" customWidth="1"/>
    <col min="6" max="6" width="7" bestFit="1" customWidth="1"/>
    <col min="7" max="8" width="5" bestFit="1" customWidth="1"/>
    <col min="9" max="10" width="7" bestFit="1" customWidth="1"/>
    <col min="11" max="12" width="5" bestFit="1" customWidth="1"/>
    <col min="13" max="13" width="6" bestFit="1" customWidth="1"/>
    <col min="14" max="14" width="7" bestFit="1" customWidth="1"/>
    <col min="15" max="52" width="10.7109375" bestFit="1" customWidth="1"/>
  </cols>
  <sheetData>
    <row r="3" spans="2:4" x14ac:dyDescent="0.25">
      <c r="B3" t="s">
        <v>67</v>
      </c>
      <c r="C3" t="s">
        <v>70</v>
      </c>
      <c r="D3" t="s">
        <v>76</v>
      </c>
    </row>
    <row r="4" spans="2:4" x14ac:dyDescent="0.25">
      <c r="B4" s="23">
        <v>2217.5</v>
      </c>
      <c r="C4" s="23">
        <v>355</v>
      </c>
      <c r="D4">
        <v>59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1CF8-94DA-4741-86D8-333AA2750F29}">
  <sheetPr>
    <tabColor theme="1" tint="4.9989318521683403E-2"/>
  </sheetPr>
  <dimension ref="B3:E6"/>
  <sheetViews>
    <sheetView workbookViewId="0">
      <selection activeCell="B3" sqref="B3"/>
    </sheetView>
  </sheetViews>
  <sheetFormatPr defaultRowHeight="15" x14ac:dyDescent="0.25"/>
  <cols>
    <col min="2" max="2" width="21.7109375" bestFit="1" customWidth="1"/>
    <col min="3" max="3" width="19.5703125" bestFit="1" customWidth="1"/>
    <col min="4" max="4" width="13.5703125" bestFit="1" customWidth="1"/>
    <col min="5" max="5" width="10.7109375" bestFit="1" customWidth="1"/>
    <col min="6" max="6" width="13.5703125" bestFit="1" customWidth="1"/>
    <col min="7" max="7" width="10.7109375" bestFit="1" customWidth="1"/>
    <col min="8" max="8" width="15.28515625" bestFit="1" customWidth="1"/>
    <col min="9" max="9" width="16.140625" bestFit="1" customWidth="1"/>
    <col min="10" max="10" width="13.5703125" bestFit="1" customWidth="1"/>
    <col min="11" max="11" width="16.140625" bestFit="1" customWidth="1"/>
    <col min="12" max="12" width="13.5703125" bestFit="1" customWidth="1"/>
    <col min="13" max="13" width="11.42578125" bestFit="1" customWidth="1"/>
    <col min="14" max="14" width="16.140625" bestFit="1" customWidth="1"/>
    <col min="15" max="15" width="13.5703125" bestFit="1" customWidth="1"/>
    <col min="16" max="16" width="16.140625" bestFit="1" customWidth="1"/>
    <col min="17" max="17" width="13.5703125" bestFit="1" customWidth="1"/>
    <col min="18" max="18" width="16.140625" bestFit="1" customWidth="1"/>
    <col min="19" max="19" width="13.5703125" bestFit="1" customWidth="1"/>
    <col min="20" max="20" width="16.140625" bestFit="1" customWidth="1"/>
    <col min="21" max="21" width="13.5703125" bestFit="1" customWidth="1"/>
    <col min="22" max="22" width="15.28515625" bestFit="1" customWidth="1"/>
    <col min="23" max="23" width="11.42578125" bestFit="1" customWidth="1"/>
    <col min="24" max="24" width="16.140625" bestFit="1" customWidth="1"/>
    <col min="25" max="25" width="13.5703125" bestFit="1" customWidth="1"/>
    <col min="26" max="26" width="16.140625" bestFit="1" customWidth="1"/>
    <col min="27" max="27" width="13.5703125" bestFit="1" customWidth="1"/>
    <col min="28" max="28" width="15.28515625" bestFit="1" customWidth="1"/>
    <col min="29" max="29" width="16.140625" bestFit="1" customWidth="1"/>
    <col min="30" max="30" width="13.5703125" bestFit="1" customWidth="1"/>
    <col min="31" max="31" width="16.140625" bestFit="1" customWidth="1"/>
    <col min="32" max="32" width="10.7109375" bestFit="1" customWidth="1"/>
  </cols>
  <sheetData>
    <row r="3" spans="2:5" x14ac:dyDescent="0.25">
      <c r="B3" s="6" t="s">
        <v>78</v>
      </c>
      <c r="C3" s="6" t="s">
        <v>79</v>
      </c>
    </row>
    <row r="4" spans="2:5" x14ac:dyDescent="0.25">
      <c r="B4" s="6" t="s">
        <v>71</v>
      </c>
      <c r="C4" t="s">
        <v>43</v>
      </c>
      <c r="D4" t="s">
        <v>56</v>
      </c>
      <c r="E4" t="s">
        <v>72</v>
      </c>
    </row>
    <row r="5" spans="2:5" x14ac:dyDescent="0.25">
      <c r="B5" s="7" t="s">
        <v>85</v>
      </c>
      <c r="C5" s="23">
        <v>330</v>
      </c>
      <c r="D5" s="23">
        <v>25</v>
      </c>
      <c r="E5" s="23">
        <v>355</v>
      </c>
    </row>
    <row r="6" spans="2:5" x14ac:dyDescent="0.25">
      <c r="B6" s="7" t="s">
        <v>72</v>
      </c>
      <c r="C6" s="23">
        <v>410</v>
      </c>
      <c r="D6" s="23">
        <v>37.5</v>
      </c>
      <c r="E6" s="23">
        <v>922.5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38D8-221C-40EE-9C1F-4F9177D6FECB}">
  <sheetPr>
    <tabColor theme="1"/>
  </sheetPr>
  <dimension ref="B3:C7"/>
  <sheetViews>
    <sheetView workbookViewId="0">
      <selection activeCell="B4" sqref="B4"/>
    </sheetView>
  </sheetViews>
  <sheetFormatPr defaultRowHeight="15" x14ac:dyDescent="0.25"/>
  <cols>
    <col min="2" max="2" width="18" bestFit="1" customWidth="1"/>
    <col min="3" max="3" width="22.85546875" bestFit="1" customWidth="1"/>
  </cols>
  <sheetData>
    <row r="3" spans="2:3" x14ac:dyDescent="0.25">
      <c r="B3" s="6" t="s">
        <v>71</v>
      </c>
      <c r="C3" t="s">
        <v>75</v>
      </c>
    </row>
    <row r="4" spans="2:3" x14ac:dyDescent="0.25">
      <c r="B4" s="7" t="s">
        <v>19</v>
      </c>
      <c r="C4" s="23">
        <v>637.5</v>
      </c>
    </row>
    <row r="5" spans="2:3" x14ac:dyDescent="0.25">
      <c r="B5" s="7" t="s">
        <v>6</v>
      </c>
      <c r="C5" s="23">
        <v>540</v>
      </c>
    </row>
    <row r="6" spans="2:3" x14ac:dyDescent="0.25">
      <c r="B6" s="7" t="s">
        <v>25</v>
      </c>
      <c r="C6" s="23">
        <v>412.5</v>
      </c>
    </row>
    <row r="7" spans="2:3" x14ac:dyDescent="0.25">
      <c r="B7" s="7" t="s">
        <v>72</v>
      </c>
      <c r="C7" s="23">
        <v>1590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146B-A473-40FE-8650-58B110ACA552}">
  <sheetPr>
    <tabColor theme="1"/>
  </sheetPr>
  <dimension ref="B3:C7"/>
  <sheetViews>
    <sheetView workbookViewId="0">
      <selection activeCell="B4" sqref="B4"/>
    </sheetView>
  </sheetViews>
  <sheetFormatPr defaultRowHeight="15" x14ac:dyDescent="0.25"/>
  <cols>
    <col min="2" max="2" width="18" bestFit="1" customWidth="1"/>
    <col min="3" max="3" width="22.85546875" bestFit="1" customWidth="1"/>
  </cols>
  <sheetData>
    <row r="3" spans="2:3" x14ac:dyDescent="0.25">
      <c r="B3" s="6" t="s">
        <v>71</v>
      </c>
      <c r="C3" t="s">
        <v>75</v>
      </c>
    </row>
    <row r="4" spans="2:3" x14ac:dyDescent="0.25">
      <c r="B4" s="7" t="s">
        <v>25</v>
      </c>
      <c r="C4" s="23">
        <v>412.5</v>
      </c>
    </row>
    <row r="5" spans="2:3" x14ac:dyDescent="0.25">
      <c r="B5" s="7" t="s">
        <v>26</v>
      </c>
      <c r="C5" s="23">
        <v>400</v>
      </c>
    </row>
    <row r="6" spans="2:3" x14ac:dyDescent="0.25">
      <c r="B6" s="7" t="s">
        <v>10</v>
      </c>
      <c r="C6" s="23">
        <v>227.5</v>
      </c>
    </row>
    <row r="7" spans="2:3" x14ac:dyDescent="0.25">
      <c r="B7" s="7" t="s">
        <v>72</v>
      </c>
      <c r="C7" s="23">
        <v>1040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e 4 d 2 b 2 2 - 3 f 4 2 - 4 3 9 4 - a 2 c 0 - a 2 d 6 2 0 2 d 9 1 9 1 " > < C u s t o m C o n t e n t > < ! [ C D A T A [ < ? x m l   v e r s i o n = " 1 . 0 "   e n c o d i n g = " u t f - 1 6 " ? > < S e t t i n g s > < C a l c u l a t e d F i e l d s > < i t e m > < M e a s u r e N a m e > V e n d a s   T o t a i s < / M e a s u r e N a m e > < D i s p l a y N a m e > V e n d a s   T o t a i s 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 1 9 2 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 2 0 0 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5 0 4 3 e 8 8 - 0 7 6 4 - 4 2 2 f - 8 0 f d - c b 3 7 6 9 0 4 8 6 b 5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 M � d i a   d e   Q u a n t i d a d e   V e n d i d a 2 < / M e a s u r e N a m e > < D i s p l a y N a m e > M � d i a   d e   Q u a n t i d a d e   V e n d i d a 2 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3 8 e 8 9 8 5 4 - 1 4 1 3 - 4 9 9 3 - 9 7 b 6 - c 2 9 7 8 9 c 1 0 e 4 1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 M � d i a   d e   Q u a n t i d a d e   V e n d i d a 2 < / M e a s u r e N a m e > < D i s p l a y N a m e > M � d i a   d e   Q u a n t i d a d e   V e n d i d a 2 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7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 2 2 5 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3 8 8 0 c d a - f e e f - 4 2 2 6 - 8 b 9 e - f 8 b 4 d 2 a c 8 6 8 0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 M � d i a   d e   Q u a n t i d a d e   V e n d i d a 2 < / M e a s u r e N a m e > < D i s p l a y N a m e > M � d i a   d e   Q u a n t i d a d e   V e n d i d a 2 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� r i o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 1 4 3 < / i n t > < / v a l u e > < / i t e m > < i t e m > < k e y > < s t r i n g > M � s < / s t r i n g > < / k e y > < v a l u e > < i n t > 6 4 < / i n t > < / v a l u e > < / i t e m > < i t e m > < k e y > < s t r i n g > M M M - A A A A < / s t r i n g > < / k e y > < v a l u e > < i n t > 1 1 5 < / i n t > < / v a l u e > < / i t e m > < i t e m > < k e y > < s t r i n g > D i a   d o   N � m e r o   d a   S e m a n a < / s t r i n g > < / k e y > < v a l u e > < i n t > 2 1 5 < / i n t > < / v a l u e > < / i t e m > < i t e m > < k e y > < s t r i n g > D i a   d a   S e m a n a < / s t r i n g > < / k e y > < v a l u e > < i n t > 1 3 6 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 1 4 0 < / i n t > < / v a l u e > < / i t e m > < i t e m > < k e y > < s t r i n g > Q u a n t i d a d e   V e n d i d a < / s t r i n g > < / k e y > < v a l u e > < i n t > 3 6 8 < / i n t > < / v a l u e > < / i t e m > < i t e m > < k e y > < s t r i n g > D a t a   ( � n d i c e   d e   M � s ) < / s t r i n g > < / k e y > < v a l u e > < i n t > 2 1 3 < / i n t > < / v a l u e > < / i t e m > < i t e m > < k e y > < s t r i n g > D a t a   ( M � s ) < / s t r i n g > < / k e y > < v a l u e > < i n t > 1 4 2 < / i n t > < / v a l u e > < / i t e m > < i t e m > < k e y > < s t r i n g > P r e � o   P r o d u t o < / s t r i n g > < / k e y > < v a l u e > < i n t > 1 4 9 < / i n t > < / v a l u e > < / i t e m > < i t e m > < k e y > < s t r i n g > V a l o r   d a   V e n d a < / s t r i n g > < / k e y > < v a l u e > < i n t > 2 3 4 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i t e m > < k e y > < s t r i n g > P r e � o   P r o d u t o < / s t r i n g > < / k e y > < v a l u e > < i n t > 5 < / i n t > < / v a l u e > < / i t e m > < i t e m > < k e y > < s t r i n g > V a l o r   d a   V e n d a 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 T a b l e s \ T B _ E n t r a d a s \ M e a s u r e s \ D e s p e s a s 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 T a b l e s \ T B _ S a � d a s \ C o l u m n s \ P r e � o   P r o d u t o < / K e y > < / D i a g r a m O b j e c t K e y > < D i a g r a m O b j e c t K e y > < K e y > T a b l e s \ T B _ S a � d a s \ C o l u m n s \ V a l o r   d a   V e n d a 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 T a b l e s \ T B _ S a � d a s \ M e a s u r e s \ M � d i a   d e   Q u a n t i d a d e   V e n d i d a < / K e y > < / D i a g r a m O b j e c t K e y > < D i a g r a m O b j e c t K e y > < K e y > T a b l e s \ T B _ S a � d a s \ M � d i a   d e   Q u a n t i d a d e   V e n d i d a \ A d d i t i o n a l   I n f o \ M e d i d a   I m p l � c i t a < / K e y > < / D i a g r a m O b j e c t K e y > < D i a g r a m O b j e c t K e y > < K e y > T a b l e s \ T B _ S a � d a s \ M e a s u r e s \ S o m a   d e   V a l o r   d a   V e n d a < / K e y > < / D i a g r a m O b j e c t K e y > < D i a g r a m O b j e c t K e y > < K e y > T a b l e s \ T B _ S a � d a s \ S o m a   d e   V a l o r   d a   V e n d a \ A d d i t i o n a l   I n f o \ M e d i d a   I m p l � c i t a < / K e y > < / D i a g r a m O b j e c t K e y > < D i a g r a m O b j e c t K e y > < K e y > T a b l e s \ T B _ S a � d a s \ M e a s u r e s \ T o t a l   d e   V e n d a s 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 T a b l e s \ C a l e n d � r i o \ C o l u m n s \ D i a   d o   N � m e r o 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 R e l a t i o n s h i p s \ & l t ; T a b l e s \ T B _ E n t r a d a s \ C o l u m n s \ D a t a & g t ; - & l t ; T a b l e s \ C a l e n d � r i o \ C o l u m n s \ D a t e & g t ; \ F K 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 R e l a t i o n s h i p s \ & l t ; T a b l e s \ T B _ E n t r a d a s \ C o l u m n s \ D a t a & g t ; - & l t ; T a b l e s \ C a l e n d � r i o \ C o l u m n s \ D a t e & g t ; \ P K 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 R e l a t i o n s h i p s \ & l t ; T a b l e s \ T B _ S a � d a s \ C o l u m n s \ D a t a & g t ; - & l t ; T a b l e s \ C a l e n d � r i o \ C o l u m n s \ D a t e & g t ; \ F K 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 R e l a t i o n s h i p s \ & l t ; T a b l e s \ T B _ S a � d a s \ C o l u m n s \ D a t a & g t ; - & l t ; T a b l e s \ C a l e n d � r i o \ C o l u m n s \ D a t e & g t ; \ P K 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 R e l a t i o n s h i p s \ & l t ; T a b l e s \ T B _ S a � d a s \ C o l u m n s \ D a t a & g t ; - & l t ; T a b l e s \ C a l e n d � r i o \ C o l u m n s \ D a t e & g t ; \ C r o s s F i l t e r < / K e y > < / D i a g r a m O b j e c t K e y > < / A l l K e y s > < S e l e c t e d K e y s > < D i a g r a m O b j e c t K e y > < K e y > T a b l e s \ C a l e n d � r i o 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 3 5 6 < / L e f t > < S c r o l l V e r t i c a l O f f s e t > 3 < / S c r o l l V e r t i c a l O f f s e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 T a b l e s \ T B _ E n t r a d a s \ M e a s u r e s \ D e s p e s a s 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 6 8 4 < / L e f t > < T a b I n d e x > 2 < / T a b I n d e x > < T o p > 1 9 . 5 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 2 4 8 < / L e f t > < T a b I n d e x > 3 < / T a b I n d e x > < T o p > 2 7 6 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 T a b l e s \ T B _ S a � d a s \ M e a s u r e s \ M � d i a 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 T a b l e s \ T B _ S a � d a s \ M � d i a 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 V a l o r   d a  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 T a b l e s \ T B _ S a � d a s \ M e a s u r e s \ T o t a l   d e 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 1 9 9 < / H e i g h t > < I s E x p a n d e d > t r u e < / I s E x p a n d e d > < I s F o c u s e d > t r u e < / I s F o c u s e d > < L a y e d O u t > t r u e < / L a y e d O u t > < L e f t > 6 7 9 < / L e f t > < T a b I n d e x > 4 < / T a b I n d e x > < T o p > 2 6 4 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 d o  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 ( 3 4 0 , 7 5 ) .   P o n t o   d e   e x t r e m i d a d e   2 :   ( 2 1 6 , 1 2 3 ) 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 1 2 1 < / b : _ y > < / b : P o i n t > < b : P o i n t > < b : _ x > 2 7 6 < / b : _ x > < b : _ y > 1 2 3 < / b : _ y > < / b : P o i n t > < b : P o i n t > < b : _ x > 2 1 6 < / b : _ x > < b : _ y > 1 2 3 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< / b : _ x > < b : _ y > 6 7 < / b : _ y > < / L a b e l L o c a t i o n > < L o c a t i o n   x m l n s : b = " h t t p : / / s c h e m a s . d a t a c o n t r a c t . o r g / 2 0 0 4 / 0 7 / S y s t e m . W i n d o w s " > < b : _ x > 3 5 6 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 1 1 5 < / b : _ y > < / L a b e l L o c a t i o n > < L o c a t i o n   x m l n s : b = " h t t p : / / s c h e m a s . d a t a c o n t r a c t . o r g / 2 0 0 4 / 0 7 / S y s t e m . W i n d o w s " > < b : _ x > 2 0 0 . 0 0 0 0 0 0 0 0 0 0 0 0 0 3 < / b : _ x > < b : _ y > 1 2 3 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 1 2 1 < / b : _ y > < / b : P o i n t > < b : P o i n t > < b : _ x > 2 7 6 < / b : _ x > < b : _ y > 1 2 3 < / b : _ y > < / b : P o i n t > < b : P o i n t > < b : _ x > 2 1 6 < / b : _ x > < b : _ y > 1 2 3 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 ( 5 8 1 , 6 5 ) .   P o n t o   d e   e x t r e m i d a d e   2 :   ( 6 6 8 , 1 2 9 , 5 ) 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< / b : _ x > < b : _ y > 6 5 < / b : _ y > < / b : P o i n t > < b : P o i n t > < b : _ x > 6 2 3 . 7 5 < / b : _ x > < b : _ y > 6 5 < / b : _ y > < / b : P o i n t > < b : P o i n t > < b : _ x > 6 2 5 . 7 5 < / b : _ x > < b : _ y > 6 7 < / b : _ y > < / b : P o i n t > < b : P o i n t > < b : _ x > 6 2 5 . 7 5 < / b : _ x > < b : _ y > 1 2 7 . 5 < / b : _ y > < / b : P o i n t > < b : P o i n t > < b : _ x > 6 2 7 . 7 5 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< / b : _ x > < b : _ y > 5 7 < / b : _ y > < / L a b e l L o c a t i o n > < L o c a t i o n   x m l n s : b = " h t t p : / / s c h e m a s . d a t a c o n t r a c t . o r g / 2 0 0 4 / 0 7 / S y s t e m . W i n d o w s " > < b : _ x > 5 6 5 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 6 6 8 < / b : _ x > < b : _ y > 1 2 1 . 5 < / b : _ y > < / L a b e l L o c a t i o n > < L o c a t i o n   x m l n s : b = " h t t p : / / s c h e m a s . d a t a c o n t r a c t . o r g / 2 0 0 4 / 0 7 / S y s t e m . W i n d o w s " > < b : _ x > 6 8 4 < / b : _ x > < b : _ y > 1 2 9 . 5 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 6 5 < / b : _ y > < / b : P o i n t > < b : P o i n t > < b : _ x > 6 2 3 . 7 5 < / b : _ x > < b : _ y > 6 5 < / b : _ y > < / b : P o i n t > < b : P o i n t > < b : _ x > 6 2 5 . 7 5 < / b : _ x > < b : _ y > 6 7 < / b : _ y > < / b : P o i n t > < b : P o i n t > < b : _ x > 6 2 5 . 7 5 < / b : _ x > < b : _ y > 1 2 7 . 5 < / b : _ y > < / b : P o i n t > < b : P o i n t > < b : _ x > 6 2 7 . 7 5 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 ( 5 8 1 , 8 5 ) .   P o n t o   d e   e x t r e m i d a d e   2 :   ( 6 6 3 , 3 5 3 , 5 ) 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< / b : _ x > < b : _ y > 8 5 < / b : _ y > < / b : P o i n t > < b : P o i n t > < b : _ x > 6 1 8 . 7 5 < / b : _ x > < b : _ y > 8 5 < / b : _ y > < / b : P o i n t > < b : P o i n t > < b : _ x > 6 2 0 . 7 5 < / b : _ x > < b : _ y > 8 7 < / b : _ y > < / b : P o i n t > < b : P o i n t > < b : _ x > 6 2 0 . 7 5 < / b : _ x > < b : _ y > 3 5 1 . 5 < / b : _ y > < / b : P o i n t > < b : P o i n t > < b : _ x > 6 2 2 . 7 5 < / b : _ x > < b : _ y > 3 5 3 . 5 < / b : _ y > < / b : P o i n t > < b : P o i n t > < b : _ x > 6 6 3 < / b : _ x > < b : _ y > 3 5 3 . 5 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< / b : _ x > < b : _ y > 7 7 < / b : _ y > < / L a b e l L o c a t i o n > < L o c a t i o n   x m l n s : b = " h t t p : / / s c h e m a s . d a t a c o n t r a c t . o r g / 2 0 0 4 / 0 7 / S y s t e m . W i n d o w s " > < b : _ x > 5 6 5 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 6 6 3 < / b : _ x > < b : _ y > 3 4 5 . 5 < / b : _ y > < / L a b e l L o c a t i o n > < L o c a t i o n   x m l n s : b = " h t t p : / / s c h e m a s . d a t a c o n t r a c t . o r g / 2 0 0 4 / 0 7 / S y s t e m . W i n d o w s " > < b : _ x > 6 7 9 < / b : _ x > < b : _ y > 3 5 3 . 5 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 8 5 < / b : _ y > < / b : P o i n t > < b : P o i n t > < b : _ x > 6 1 8 . 7 5 < / b : _ x > < b : _ y > 8 5 < / b : _ y > < / b : P o i n t > < b : P o i n t > < b : _ x > 6 2 0 . 7 5 < / b : _ x > < b : _ y > 8 7 < / b : _ y > < / b : P o i n t > < b : P o i n t > < b : _ x > 6 2 0 . 7 5 < / b : _ x > < b : _ y > 3 5 1 . 5 < / b : _ y > < / b : P o i n t > < b : P o i n t > < b : _ x > 6 2 2 . 7 5 < / b : _ x > < b : _ y > 3 5 3 . 5 < / b : _ y > < / b : P o i n t > < b : P o i n t > < b : _ x > 6 6 3 < / b : _ x > < b : _ y > 3 5 3 . 5 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 ( 3 4 6 , 2 6 1 ) .   P o n t o   d e   e x t r e m i d a d e   2 :   ( 1 0 2 , 2 6 1 ) 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 3 4 6 < / b : _ x > < b : _ y > 2 6 1 < / b : _ y > < / b : P o i n t > < b : P o i n t > < b : _ x > 1 0 2 < / b : _ x > < b : _ y > 2 6 1 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< / b : _ x > < b : _ y > 2 6 1 < / b : _ y > < / L a b e l L o c a t i o n > < L o c a t i o n   x m l n s : b = " h t t p : / / s c h e m a s . d a t a c o n t r a c t . o r g / 2 0 0 4 / 0 7 / S y s t e m . W i n d o w s " > < b : _ x > 3 4 8 < / b : _ x > < b : _ y > 2 7 6 < / b : _ y > < / L o c a t i o n > < S h a p e R o t a t e A n g l e > 2 6 2 . 4 0 5 3 5 6 6 3 1 4 0 8 5 5 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< / b : _ x > < b : _ y > 2 4 5 < / b : _ y > < / L a b e l L o c a t i o n > < L o c a t i o n   x m l n s : b = " h t t p : / / s c h e m a s . d a t a c o n t r a c t . o r g / 2 0 0 4 / 0 7 / S y s t e m . W i n d o w s " > < b : _ x > 1 0 0 < / b : _ x > < b : _ y > 2 4 6 < / b : _ y > < / L o c a t i o n > < S h a p e R o t a t e A n g l e > 8 2 . 4 0 5 3 5 6 6 3 1 4 0 8 5 5 1 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 3 4 6 < / b : _ x > < b : _ y > 2 6 1 < / b : _ y > < / b : P o i n t > < b : P o i n t > < b : _ x > 1 0 2 < / b : _ x > < b : _ y > 2 6 1 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 ( 4 6 4 , 4 0 5 ) .   P o n t o   d e   e x t r e m i d a d e   2 :   ( 6 6 3 , 3 7 3 , 5 ) 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 4 6 4 < / b : _ x > < b : _ y > 4 0 5 < / b : _ y > < / b : P o i n t > < b : P o i n t > < b : _ x > 5 6 1 . 5 < / b : _ x > < b : _ y > 4 0 5 < / b : _ y > < / b : P o i n t > < b : P o i n t > < b : _ x > 5 6 3 . 5 < / b : _ x > < b : _ y > 4 0 3 < / b : _ y > < / b : P o i n t > < b : P o i n t > < b : _ x > 5 6 3 . 5 < / b : _ x > < b : _ y > 3 7 5 . 5 < / b : _ y > < / b : P o i n t > < b : P o i n t > < b : _ x > 5 6 5 . 5 < / b : _ x > < b : _ y > 3 7 3 . 5 < / b : _ y > < / b : P o i n t > < b : P o i n t > < b : _ x > 6 6 3 < / b : _ x > < b : _ y > 3 7 3 . 5 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< / b : _ x > < b : _ y > 3 9 7 < / b : _ y > < / L a b e l L o c a t i o n > < L o c a t i o n   x m l n s : b = " h t t p : / / s c h e m a s . d a t a c o n t r a c t . o r g / 2 0 0 4 / 0 7 / S y s t e m . W i n d o w s " > < b : _ x > 4 4 8 < / b : _ x > < b : _ y > 4 0 5 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 6 6 3 < / b : _ x > < b : _ y > 3 6 5 . 5 < / b : _ y > < / L a b e l L o c a t i o n > < L o c a t i o n   x m l n s : b = " h t t p : / / s c h e m a s . d a t a c o n t r a c t . o r g / 2 0 0 4 / 0 7 / S y s t e m . W i n d o w s " > < b : _ x > 6 7 9 < / b : _ x > < b : _ y > 3 7 3 . 5 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 4 6 4 < / b : _ x > < b : _ y > 4 0 5 < / b : _ y > < / b : P o i n t > < b : P o i n t > < b : _ x > 5 6 1 . 5 < / b : _ x > < b : _ y > 4 0 5 < / b : _ y > < / b : P o i n t > < b : P o i n t > < b : _ x > 5 6 3 . 5 < / b : _ x > < b : _ y > 4 0 3 < / b : _ y > < / b : P o i n t > < b : P o i n t > < b : _ x > 5 6 3 . 5 < / b : _ x > < b : _ y > 3 7 5 . 5 < / b : _ y > < / b : P o i n t > < b : P o i n t > < b : _ x > 5 6 5 . 5 < / b : _ x > < b : _ y > 3 7 3 . 5 < / b : _ y > < / b : P o i n t > < b : P o i n t > < b : _ x > 6 6 3 < / b : _ x > < b : _ y > 3 7 3 . 5 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 M e a s u r e s \ M � d i a   d e   Q u a n t i d a d e   V e n d i d a < / K e y > < / D i a g r a m O b j e c t K e y > < D i a g r a m O b j e c t K e y > < K e y > M e a s u r e s \ M � d i a   d e   Q u a n t i d a d e   V e n d i d a \ T a g I n f o \ F � r m u l a < / K e y > < / D i a g r a m O b j e c t K e y > < D i a g r a m O b j e c t K e y > < K e y > M e a s u r e s \ M � d i a   d e   Q u a n t i d a d e   V e n d i d a \ T a g I n f o \ V a l o r < / K e y > < / D i a g r a m O b j e c t K e y > < D i a g r a m O b j e c t K e y > < K e y > M e a s u r e s \ S o m a   d e   V a l o r   d a   V e n d a < / K e y > < / D i a g r a m O b j e c t K e y > < D i a g r a m O b j e c t K e y > < K e y > M e a s u r e s \ S o m a   d e   V a l o r   d a   V e n d a \ T a g I n f o \ F � r m u l a < / K e y > < / D i a g r a m O b j e c t K e y > < D i a g r a m O b j e c t K e y > < K e y > M e a s u r e s \ S o m a   d e   V a l o r   d a   V e n d a \ T a g I n f o \ V a l o r < / K e y > < / D i a g r a m O b j e c t K e y > < D i a g r a m O b j e c t K e y > < K e y > M e a s u r e s \ T o t a l   d e   V e n d a s < / K e y > < / D i a g r a m O b j e c t K e y > < D i a g r a m O b j e c t K e y > < K e y > M e a s u r e s \ T o t a l   d e   V e n d a s \ T a g I n f o \ F � r m u l a < / K e y > < / D i a g r a m O b j e c t K e y > < D i a g r a m O b j e c t K e y > < K e y > M e a s u r e s \ T o t a l   d e   V e n d a s \ T a g I n f o \ V a l o r < / K e y > < / D i a g r a m O b j e c t K e y > < D i a g r a m O b j e c t K e y > < K e y > M e a s u r e s \ M � d i a   d e   Q u a n t i d a d e   V e n d i d a 2 < / K e y > < / D i a g r a m O b j e c t K e y > < D i a g r a m O b j e c t K e y > < K e y > M e a s u r e s \ M � d i a   d e   Q u a n t i d a d e   V e n d i d a 2 \ T a g I n f o \ F � r m u l a < / K e y > < / D i a g r a m O b j e c t K e y > < D i a g r a m O b j e c t K e y > < K e y > M e a s u r e s \ M � d i a   d e   Q u a n t i d a d e   V e n d i d a 2 \ T a g I n f o \ V a l o r 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 C o l u m n s \ P r e � o   P r o d u t o < / K e y > < / D i a g r a m O b j e c t K e y > < D i a g r a m O b j e c t K e y > < K e y > C o l u m n s \ V a l o r   d a   V e n d a 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 L i n k s \ & l t ; C o l u m n s \ M � d i a   d e   Q u a n t i d a d e   V e n d i d a & g t ; - & l t ; M e a s u r e s \ Q u a n t i d a d e   V e n d i d a & g t ; < / K e y > < / D i a g r a m O b j e c t K e y > < D i a g r a m O b j e c t K e y > < K e y > L i n k s \ & l t ; C o l u m n s \ M � d i a   d e   Q u a n t i d a d e   V e n d i d a & g t ; - & l t ; M e a s u r e s \ Q u a n t i d a d e   V e n d i d a & g t ; \ C O L U M N < / K e y > < / D i a g r a m O b j e c t K e y > < D i a g r a m O b j e c t K e y > < K e y > L i n k s \ & l t ; C o l u m n s \ M � d i a 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 V a l o r   d a   V e n d a & g t ; - & l t ; M e a s u r e s \ V a l o r   d a   V e n d a & g t ; < / K e y > < / D i a g r a m O b j e c t K e y > < D i a g r a m O b j e c t K e y > < K e y > L i n k s \ & l t ; C o l u m n s \ S o m a   d e   V a l o r   d a   V e n d a & g t ; - & l t ; M e a s u r e s \ V a l o r   d a   V e n d a & g t ; \ C O L U M N < / K e y > < / D i a g r a m O b j e c t K e y > < D i a g r a m O b j e c t K e y > < K e y > L i n k s \ & l t ; C o l u m n s \ S o m a   d e   V a l o r   d a   V e n d a & g t ; - & l t ; M e a s u r e s \ V a l o r   d a 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 6 < / C o l u m n > < L a y e d O u t > t r u e < / L a y e d O u t > < R o w > 1 < / R o w > < / M e a s u r e G r i d T e x t > < M e a s u r e G r i d T e x t > < C o l u m n > 1 < / C o l u m n > < L a y e d O u t > t r u e < / L a y e d O u t > < / M e a s u r e G r i d T e x t > < M e a s u r e G r i d T e x t > < C o l u m n > 2 < / C o l u m n > < L a y e d O u t > t r u e < / L a y e d O u t > < R o w > 2 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 Q u a n t i d a d e   V e n d i d a 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< / K e y > < / a : K e y > < a : V a l u e   i : t y p e = " M e a s u r e G r i d N o d e V i e w S t a t e " > < C o l u m n >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 V e n d a s 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 Q u a n t i d a d e   V e n d i d a 2 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 M e a s u r e s \ M � d i a   d e   Q u a n t i d a d e   V e n d i d a 2 \ T a g I n f o \ F � r m u l a 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 Q u a n t i d a d e   V e n d i d a 2 \ T a g I n f o \ V a l o r 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 M e a s u r e s \ D e s p e s a s < / K e y > < / D i a g r a m O b j e c t K e y > < D i a g r a m O b j e c t K e y > < K e y > M e a s u r e s \ D e s p e s a s \ T a g I n f o \ F � r m u l a < / K e y > < / D i a g r a m O b j e c t K e y > < D i a g r a m O b j e c t K e y > < K e y > M e a s u r e s \ D e s p e s a s \ T a g I n f o \ V a l o r 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 M e a s u r e s \ D e s p e s a s 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 M e a s u r e s \ D e s p e s a s \ T a g I n f o \ F � r m u l a 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O r d e r " > < C u s t o m C o n t e n t > < ! [ C D A T A [ T B _ E n t r a d a s , T B _ F o r n e c e d o r , T B _ P r o d u t o s , T B _ S a � d a s , C a l e n d � r i o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8 1 4 6 5 7 9 - f 7 5 6 - 4 9 e 5 - b a 7 7 - 4 c 5 f 2 5 8 d 9 5 5 2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 M � d i a   d e   Q u a n t i d a d e   V e n d i d a 2 < / M e a s u r e N a m e > < D i s p l a y N a m e > M � d i a   d e   Q u a n t i d a d e   V e n d i d a 2 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 2 0 2 4 - 0 7 - 0 4 T 1 8 : 3 8 : 5 3 . 8 8 3 3 9 9 3 - 0 3 : 0 0 < / L a s t P r o c e s s e d T i m e > < / D a t a M o d e l i n g S a n d b o x . S e r i a l i z e d S a n d b o x E r r o r C a c h e >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1 a 5 e 5 6 d f - 7 f d 6 - 4 d 5 3 - 8 6 9 7 - 7 9 f 3 e e a 9 7 8 9 c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 M � d i a   d e   Q u a n t i d a d e   V e n d i d a 2 < / M e a s u r e N a m e > < D i s p l a y N a m e > M � d i a   d e   Q u a n t i d a d e   V e n d i d a 2 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4CEA5F-DE24-4FCF-9930-2D3CDADBB5F6}">
  <ds:schemaRefs/>
</ds:datastoreItem>
</file>

<file path=customXml/itemProps10.xml><?xml version="1.0" encoding="utf-8"?>
<ds:datastoreItem xmlns:ds="http://schemas.openxmlformats.org/officeDocument/2006/customXml" ds:itemID="{C95D67E1-325C-442D-95A5-63D19A5F089D}">
  <ds:schemaRefs/>
</ds:datastoreItem>
</file>

<file path=customXml/itemProps11.xml><?xml version="1.0" encoding="utf-8"?>
<ds:datastoreItem xmlns:ds="http://schemas.openxmlformats.org/officeDocument/2006/customXml" ds:itemID="{5FB934FB-3BFA-44F0-AAF9-33C0ECFC86B5}">
  <ds:schemaRefs/>
</ds:datastoreItem>
</file>

<file path=customXml/itemProps12.xml><?xml version="1.0" encoding="utf-8"?>
<ds:datastoreItem xmlns:ds="http://schemas.openxmlformats.org/officeDocument/2006/customXml" ds:itemID="{DAFC5807-7077-45B1-A562-5977E704EC37}">
  <ds:schemaRefs/>
</ds:datastoreItem>
</file>

<file path=customXml/itemProps13.xml><?xml version="1.0" encoding="utf-8"?>
<ds:datastoreItem xmlns:ds="http://schemas.openxmlformats.org/officeDocument/2006/customXml" ds:itemID="{36BA76AB-8FE0-443F-99EC-9AC939C0B743}">
  <ds:schemaRefs/>
</ds:datastoreItem>
</file>

<file path=customXml/itemProps14.xml><?xml version="1.0" encoding="utf-8"?>
<ds:datastoreItem xmlns:ds="http://schemas.openxmlformats.org/officeDocument/2006/customXml" ds:itemID="{07D74E3E-752C-46AB-AD0F-95F7C2E907C4}">
  <ds:schemaRefs/>
</ds:datastoreItem>
</file>

<file path=customXml/itemProps15.xml><?xml version="1.0" encoding="utf-8"?>
<ds:datastoreItem xmlns:ds="http://schemas.openxmlformats.org/officeDocument/2006/customXml" ds:itemID="{5AA0D93A-E4EC-4CA3-A51D-B381069DACCA}">
  <ds:schemaRefs/>
</ds:datastoreItem>
</file>

<file path=customXml/itemProps16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7.xml><?xml version="1.0" encoding="utf-8"?>
<ds:datastoreItem xmlns:ds="http://schemas.openxmlformats.org/officeDocument/2006/customXml" ds:itemID="{74EEE840-E580-4A33-8153-7134E3B80879}">
  <ds:schemaRefs/>
</ds:datastoreItem>
</file>

<file path=customXml/itemProps18.xml><?xml version="1.0" encoding="utf-8"?>
<ds:datastoreItem xmlns:ds="http://schemas.openxmlformats.org/officeDocument/2006/customXml" ds:itemID="{E2B9B311-19BB-4793-A2CF-935CA0CA541D}">
  <ds:schemaRefs/>
</ds:datastoreItem>
</file>

<file path=customXml/itemProps19.xml><?xml version="1.0" encoding="utf-8"?>
<ds:datastoreItem xmlns:ds="http://schemas.openxmlformats.org/officeDocument/2006/customXml" ds:itemID="{9EC16E0D-20E6-4345-BC7F-8DA6824C9F7C}">
  <ds:schemaRefs/>
</ds:datastoreItem>
</file>

<file path=customXml/itemProps2.xml><?xml version="1.0" encoding="utf-8"?>
<ds:datastoreItem xmlns:ds="http://schemas.openxmlformats.org/officeDocument/2006/customXml" ds:itemID="{AF65FDED-E19C-4A4D-8625-5B6DC193F740}">
  <ds:schemaRefs/>
</ds:datastoreItem>
</file>

<file path=customXml/itemProps20.xml><?xml version="1.0" encoding="utf-8"?>
<ds:datastoreItem xmlns:ds="http://schemas.openxmlformats.org/officeDocument/2006/customXml" ds:itemID="{4FD6190F-3707-4BB9-935B-3FA04B9BA47C}">
  <ds:schemaRefs/>
</ds:datastoreItem>
</file>

<file path=customXml/itemProps21.xml><?xml version="1.0" encoding="utf-8"?>
<ds:datastoreItem xmlns:ds="http://schemas.openxmlformats.org/officeDocument/2006/customXml" ds:itemID="{0A4AAE96-A14B-42D4-838A-B8D7FADCB615}">
  <ds:schemaRefs/>
</ds:datastoreItem>
</file>

<file path=customXml/itemProps22.xml><?xml version="1.0" encoding="utf-8"?>
<ds:datastoreItem xmlns:ds="http://schemas.openxmlformats.org/officeDocument/2006/customXml" ds:itemID="{CED1C5E6-B8E5-4AD1-AE26-CB6C7069D6B4}">
  <ds:schemaRefs/>
</ds:datastoreItem>
</file>

<file path=customXml/itemProps23.xml><?xml version="1.0" encoding="utf-8"?>
<ds:datastoreItem xmlns:ds="http://schemas.openxmlformats.org/officeDocument/2006/customXml" ds:itemID="{DD4BC02B-4D28-4C09-8FBA-C66C482C0312}">
  <ds:schemaRefs/>
</ds:datastoreItem>
</file>

<file path=customXml/itemProps24.xml><?xml version="1.0" encoding="utf-8"?>
<ds:datastoreItem xmlns:ds="http://schemas.openxmlformats.org/officeDocument/2006/customXml" ds:itemID="{E20C0238-F70B-4B4D-B767-0C351206850F}">
  <ds:schemaRefs/>
</ds:datastoreItem>
</file>

<file path=customXml/itemProps25.xml><?xml version="1.0" encoding="utf-8"?>
<ds:datastoreItem xmlns:ds="http://schemas.openxmlformats.org/officeDocument/2006/customXml" ds:itemID="{EB62C265-F175-4972-BB4B-570CF6F9735A}">
  <ds:schemaRefs/>
</ds:datastoreItem>
</file>

<file path=customXml/itemProps26.xml><?xml version="1.0" encoding="utf-8"?>
<ds:datastoreItem xmlns:ds="http://schemas.openxmlformats.org/officeDocument/2006/customXml" ds:itemID="{57C6100C-2BB5-4286-B41C-694EECD25D81}">
  <ds:schemaRefs/>
</ds:datastoreItem>
</file>

<file path=customXml/itemProps27.xml><?xml version="1.0" encoding="utf-8"?>
<ds:datastoreItem xmlns:ds="http://schemas.openxmlformats.org/officeDocument/2006/customXml" ds:itemID="{76E20832-0A72-405C-BB4A-28BB56F573DD}">
  <ds:schemaRefs/>
</ds:datastoreItem>
</file>

<file path=customXml/itemProps28.xml><?xml version="1.0" encoding="utf-8"?>
<ds:datastoreItem xmlns:ds="http://schemas.openxmlformats.org/officeDocument/2006/customXml" ds:itemID="{5D4C1E62-0AEF-43C2-9DB9-5258FC37D902}">
  <ds:schemaRefs/>
</ds:datastoreItem>
</file>

<file path=customXml/itemProps29.xml><?xml version="1.0" encoding="utf-8"?>
<ds:datastoreItem xmlns:ds="http://schemas.openxmlformats.org/officeDocument/2006/customXml" ds:itemID="{B0A22E39-90AE-49F8-AE30-C46E3FADCA0C}">
  <ds:schemaRefs/>
</ds:datastoreItem>
</file>

<file path=customXml/itemProps3.xml><?xml version="1.0" encoding="utf-8"?>
<ds:datastoreItem xmlns:ds="http://schemas.openxmlformats.org/officeDocument/2006/customXml" ds:itemID="{CA51DDFD-A3C5-4B28-9FF5-6F1B0554A005}">
  <ds:schemaRefs/>
</ds:datastoreItem>
</file>

<file path=customXml/itemProps30.xml><?xml version="1.0" encoding="utf-8"?>
<ds:datastoreItem xmlns:ds="http://schemas.openxmlformats.org/officeDocument/2006/customXml" ds:itemID="{FBD22014-5B08-4FD1-8BE4-ED2E1C26C28A}">
  <ds:schemaRefs/>
</ds:datastoreItem>
</file>

<file path=customXml/itemProps31.xml><?xml version="1.0" encoding="utf-8"?>
<ds:datastoreItem xmlns:ds="http://schemas.openxmlformats.org/officeDocument/2006/customXml" ds:itemID="{FDF607C5-8425-46F9-9F85-747BF3188CCB}">
  <ds:schemaRefs/>
</ds:datastoreItem>
</file>

<file path=customXml/itemProps32.xml><?xml version="1.0" encoding="utf-8"?>
<ds:datastoreItem xmlns:ds="http://schemas.openxmlformats.org/officeDocument/2006/customXml" ds:itemID="{4F3374F5-4B5F-42D1-8C69-AE8459E6623D}">
  <ds:schemaRefs/>
</ds:datastoreItem>
</file>

<file path=customXml/itemProps4.xml><?xml version="1.0" encoding="utf-8"?>
<ds:datastoreItem xmlns:ds="http://schemas.openxmlformats.org/officeDocument/2006/customXml" ds:itemID="{9F3CF884-CEF2-49FC-987E-41027221C901}">
  <ds:schemaRefs/>
</ds:datastoreItem>
</file>

<file path=customXml/itemProps5.xml><?xml version="1.0" encoding="utf-8"?>
<ds:datastoreItem xmlns:ds="http://schemas.openxmlformats.org/officeDocument/2006/customXml" ds:itemID="{B8D9DDA8-8D83-494B-91DD-98616E9713D8}">
  <ds:schemaRefs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4f05b7ab-9a2f-41ed-818c-74617ab702a7"/>
    <ds:schemaRef ds:uri="http://purl.org/dc/dcmitype/"/>
    <ds:schemaRef ds:uri="http://schemas.microsoft.com/office/infopath/2007/PartnerControls"/>
    <ds:schemaRef ds:uri="b7f85c95-9dfd-4a18-b8b1-0a9182cc4fb7"/>
    <ds:schemaRef ds:uri="http://schemas.microsoft.com/office/2006/metadata/properties"/>
  </ds:schemaRefs>
</ds:datastoreItem>
</file>

<file path=customXml/itemProps6.xml><?xml version="1.0" encoding="utf-8"?>
<ds:datastoreItem xmlns:ds="http://schemas.openxmlformats.org/officeDocument/2006/customXml" ds:itemID="{EF67CB54-F93E-4B5B-B8A5-495D4570709E}">
  <ds:schemaRefs/>
</ds:datastoreItem>
</file>

<file path=customXml/itemProps7.xml><?xml version="1.0" encoding="utf-8"?>
<ds:datastoreItem xmlns:ds="http://schemas.openxmlformats.org/officeDocument/2006/customXml" ds:itemID="{F4B30471-570F-4558-B82E-87AE6DB68B7B}">
  <ds:schemaRefs/>
</ds:datastoreItem>
</file>

<file path=customXml/itemProps8.xml><?xml version="1.0" encoding="utf-8"?>
<ds:datastoreItem xmlns:ds="http://schemas.openxmlformats.org/officeDocument/2006/customXml" ds:itemID="{DA6F1B6B-F829-492E-A26A-7162581ED6B5}">
  <ds:schemaRefs/>
</ds:datastoreItem>
</file>

<file path=customXml/itemProps9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Produtos</vt:lpstr>
      <vt:lpstr>Fornecedor</vt:lpstr>
      <vt:lpstr>Entradas</vt:lpstr>
      <vt:lpstr>Saídas</vt:lpstr>
      <vt:lpstr>Dashboard</vt:lpstr>
      <vt:lpstr>Tabela_Dinâmica1</vt:lpstr>
      <vt:lpstr>Tabela_Dinâmica2</vt:lpstr>
      <vt:lpstr>Tabela_Dinâmica3</vt:lpstr>
      <vt:lpstr>Tabela_Dinâmica4</vt:lpstr>
      <vt:lpstr>Tabela_Dinâmica5</vt:lpstr>
      <vt:lpstr>Tabela_Dinâmica4!Lista_Produtos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LUAN PETROUCIC MORENO</cp:lastModifiedBy>
  <cp:revision/>
  <dcterms:created xsi:type="dcterms:W3CDTF">2022-11-17T13:49:56Z</dcterms:created>
  <dcterms:modified xsi:type="dcterms:W3CDTF">2024-07-04T21:47:03Z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