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14"/>
  <workbookPr/>
  <xr:revisionPtr revIDLastSave="0" documentId="8_{2AD2764B-7DF1-4435-8650-49AE0BF9C4C3}" xr6:coauthVersionLast="47" xr6:coauthVersionMax="47" xr10:uidLastSave="{00000000-0000-0000-0000-000000000000}"/>
  <bookViews>
    <workbookView xWindow="0" yWindow="0" windowWidth="16380" windowHeight="8190" tabRatio="264" xr2:uid="{00000000-000D-0000-FFFF-FFFF00000000}"/>
  </bookViews>
  <sheets>
    <sheet name="SYNTHESIS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D2" i="2"/>
  <c r="G2" i="2"/>
  <c r="G3" i="2" s="1"/>
  <c r="S2" i="2"/>
  <c r="T2" i="2" s="1"/>
  <c r="V2" i="2"/>
  <c r="W2" i="2" s="1"/>
  <c r="B4" i="2" l="1"/>
</calcChain>
</file>

<file path=xl/sharedStrings.xml><?xml version="1.0" encoding="utf-8"?>
<sst xmlns="http://schemas.openxmlformats.org/spreadsheetml/2006/main" count="21" uniqueCount="20">
  <si>
    <t>NEXT_ADDR</t>
  </si>
  <si>
    <t>JAM</t>
  </si>
  <si>
    <t>Shifter</t>
  </si>
  <si>
    <t>ALU</t>
  </si>
  <si>
    <t>C bus select</t>
  </si>
  <si>
    <t>MEM</t>
  </si>
  <si>
    <t>B bus select</t>
  </si>
  <si>
    <t>SLL8</t>
  </si>
  <si>
    <t>SRA1</t>
  </si>
  <si>
    <t>H</t>
  </si>
  <si>
    <t>OPC</t>
  </si>
  <si>
    <t>TOS</t>
  </si>
  <si>
    <t>CPP</t>
  </si>
  <si>
    <t>LV</t>
  </si>
  <si>
    <t>SP</t>
  </si>
  <si>
    <t>PC</t>
  </si>
  <si>
    <t>MDR</t>
  </si>
  <si>
    <t>MAR</t>
  </si>
  <si>
    <t>write</t>
  </si>
  <si>
    <t>MIR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</si>
</sst>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24"/>
      <color indexed="8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sz val="10"/>
      <color indexed="19"/>
      <name val="Arial"/>
      <family val="2"/>
    </font>
    <font>
      <sz val="10"/>
      <color indexed="63"/>
      <name val="Arial"/>
      <family val="2"/>
    </font>
    <font>
      <sz val="10"/>
      <name val="Consolas"/>
      <family val="3"/>
      <charset val="1"/>
    </font>
    <font>
      <sz val="14"/>
      <name val="Consolas"/>
      <family val="3"/>
      <charset val="1"/>
    </font>
    <font>
      <b/>
      <sz val="18"/>
      <color indexed="9"/>
      <name val="Consolas"/>
      <family val="3"/>
      <charset val="1"/>
    </font>
    <font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47"/>
        <bgColor indexed="31"/>
      </patternFill>
    </fill>
    <fill>
      <patternFill patternType="solid">
        <fgColor indexed="10"/>
        <bgColor indexed="1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26"/>
      </patternFill>
    </fill>
    <fill>
      <patternFill patternType="solid">
        <fgColor indexed="27"/>
        <bgColor indexed="42"/>
      </patternFill>
    </fill>
    <fill>
      <patternFill patternType="solid">
        <fgColor indexed="50"/>
        <bgColor indexed="41"/>
      </patternFill>
    </fill>
    <fill>
      <patternFill patternType="solid">
        <fgColor indexed="51"/>
        <bgColor indexed="34"/>
      </patternFill>
    </fill>
    <fill>
      <patternFill patternType="solid">
        <fgColor indexed="52"/>
        <bgColor indexed="19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7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8" borderId="0" applyNumberFormat="0" applyBorder="0" applyAlignment="0" applyProtection="0"/>
    <xf numFmtId="0" fontId="11" fillId="8" borderId="1" applyNumberFormat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2" fillId="0" borderId="0" xfId="0" applyFont="1" applyAlignment="1">
      <alignment horizontal="center"/>
    </xf>
    <xf numFmtId="0" fontId="13" fillId="10" borderId="0" xfId="0" applyFont="1" applyFill="1" applyAlignment="1">
      <alignment horizontal="center"/>
    </xf>
    <xf numFmtId="0" fontId="13" fillId="9" borderId="0" xfId="0" applyFont="1" applyFill="1" applyAlignment="1">
      <alignment horizontal="center"/>
    </xf>
    <xf numFmtId="0" fontId="13" fillId="5" borderId="0" xfId="0" applyFont="1" applyFill="1" applyAlignment="1">
      <alignment horizontal="center"/>
    </xf>
    <xf numFmtId="49" fontId="13" fillId="5" borderId="0" xfId="0" applyNumberFormat="1" applyFont="1" applyFill="1" applyAlignment="1">
      <alignment horizontal="center"/>
    </xf>
    <xf numFmtId="0" fontId="13" fillId="4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13" fillId="12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13" fillId="12" borderId="0" xfId="0" applyFont="1" applyFill="1" applyAlignment="1">
      <alignment horizontal="center"/>
    </xf>
    <xf numFmtId="0" fontId="13" fillId="5" borderId="0" xfId="0" applyFont="1" applyFill="1" applyAlignment="1">
      <alignment horizontal="center"/>
    </xf>
    <xf numFmtId="0" fontId="14" fillId="13" borderId="2" xfId="0" applyFont="1" applyFill="1" applyBorder="1" applyAlignment="1">
      <alignment horizontal="center"/>
    </xf>
    <xf numFmtId="0" fontId="14" fillId="13" borderId="3" xfId="0" applyFont="1" applyFill="1" applyBorder="1" applyAlignment="1">
      <alignment horizontal="center"/>
    </xf>
    <xf numFmtId="0" fontId="13" fillId="10" borderId="0" xfId="0" applyFont="1" applyFill="1" applyAlignment="1">
      <alignment horizontal="center"/>
    </xf>
    <xf numFmtId="0" fontId="13" fillId="9" borderId="0" xfId="0" applyFont="1" applyFill="1" applyAlignment="1">
      <alignment horizontal="center"/>
    </xf>
    <xf numFmtId="0" fontId="13" fillId="4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</cellXfs>
  <cellStyles count="17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" xfId="9" xr:uid="{00000000-0005-0000-0000-000008000000}"/>
    <cellStyle name="Heading 1" xfId="10" xr:uid="{00000000-0005-0000-0000-000009000000}"/>
    <cellStyle name="Heading 2" xfId="11" xr:uid="{00000000-0005-0000-0000-00000A000000}"/>
    <cellStyle name="Neutral" xfId="12" xr:uid="{00000000-0005-0000-0000-00000B000000}"/>
    <cellStyle name="Normal" xfId="0" builtinId="0"/>
    <cellStyle name="Note" xfId="13" xr:uid="{00000000-0005-0000-0000-00000D000000}"/>
    <cellStyle name="Status" xfId="14" xr:uid="{00000000-0005-0000-0000-00000E000000}"/>
    <cellStyle name="Text" xfId="15" xr:uid="{00000000-0005-0000-0000-00000F000000}"/>
    <cellStyle name="Warning" xfId="16" xr:uid="{00000000-0005-0000-0000-000010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FF"/>
      <rgbColor rgb="00CCFF00"/>
      <rgbColor rgb="00FF00FF"/>
      <rgbColor rgb="0000FFFF"/>
      <rgbColor rgb="0080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99FF66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66FF00"/>
      <rgbColor rgb="00FFCC00"/>
      <rgbColor rgb="00CC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"/>
  <sheetViews>
    <sheetView tabSelected="1" zoomScale="115" zoomScaleNormal="115" workbookViewId="0">
      <selection sqref="A1:B1"/>
    </sheetView>
  </sheetViews>
  <sheetFormatPr defaultColWidth="11.5703125" defaultRowHeight="12.75"/>
  <cols>
    <col min="1" max="1" width="5.28515625" style="1" customWidth="1"/>
    <col min="2" max="2" width="15.42578125" style="1" customWidth="1"/>
    <col min="3" max="3" width="2.5703125" style="1" customWidth="1"/>
    <col min="4" max="4" width="6.140625" style="1" customWidth="1"/>
    <col min="5" max="6" width="7.7109375" style="1" customWidth="1"/>
    <col min="7" max="7" width="4.140625" style="1" customWidth="1"/>
    <col min="8" max="8" width="10.85546875" style="1" customWidth="1"/>
    <col min="9" max="17" width="5.140625" style="1" customWidth="1"/>
    <col min="18" max="18" width="11.140625" style="1" customWidth="1"/>
    <col min="19" max="19" width="2.7109375" style="1" customWidth="1"/>
    <col min="20" max="20" width="6.140625" style="1" customWidth="1"/>
    <col min="21" max="21" width="6.85546875" style="1" customWidth="1"/>
    <col min="22" max="22" width="2.5703125" style="1" customWidth="1"/>
    <col min="23" max="23" width="12.28515625" style="1" customWidth="1"/>
    <col min="24" max="16384" width="11.5703125" style="1"/>
  </cols>
  <sheetData>
    <row r="1" spans="1:23" ht="18.75">
      <c r="A1" s="15" t="s">
        <v>0</v>
      </c>
      <c r="B1" s="15"/>
      <c r="C1" s="16" t="s">
        <v>1</v>
      </c>
      <c r="D1" s="16"/>
      <c r="E1" s="12" t="s">
        <v>2</v>
      </c>
      <c r="F1" s="12"/>
      <c r="G1" s="12" t="s">
        <v>3</v>
      </c>
      <c r="H1" s="12"/>
      <c r="I1" s="17" t="s">
        <v>4</v>
      </c>
      <c r="J1" s="17"/>
      <c r="K1" s="17"/>
      <c r="L1" s="17"/>
      <c r="M1" s="17"/>
      <c r="N1" s="17"/>
      <c r="O1" s="17"/>
      <c r="P1" s="17"/>
      <c r="Q1" s="17"/>
      <c r="R1" s="18" t="s">
        <v>5</v>
      </c>
      <c r="S1" s="18"/>
      <c r="T1" s="18"/>
      <c r="U1" s="11" t="s">
        <v>6</v>
      </c>
      <c r="V1" s="11"/>
      <c r="W1" s="11"/>
    </row>
    <row r="2" spans="1:23" ht="18.75">
      <c r="A2" s="2">
        <v>0</v>
      </c>
      <c r="B2" s="2" t="str">
        <f>HEX2BIN(A2,9)</f>
        <v>000000000</v>
      </c>
      <c r="C2" s="3">
        <v>0</v>
      </c>
      <c r="D2" s="3" t="str">
        <f>HEX2BIN(C2,3)</f>
        <v>000</v>
      </c>
      <c r="E2" s="4" t="s">
        <v>7</v>
      </c>
      <c r="F2" s="4" t="s">
        <v>8</v>
      </c>
      <c r="G2" s="4">
        <f>IF(H2="A",24,IF(H2="B",20,IF(H2="AN",26,IF(H2="BN",44,IF(H2="A+B",60,IF(H2="B+1",53,IF(H2="0",16,IF(H2="B-1",54,IF(H2="A OR B",28,IF(H2="B-A",63,0))))))))))</f>
        <v>0</v>
      </c>
      <c r="H2" s="5"/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6" t="s">
        <v>15</v>
      </c>
      <c r="P2" s="6" t="s">
        <v>16</v>
      </c>
      <c r="Q2" s="6" t="s">
        <v>17</v>
      </c>
      <c r="R2" s="7" t="s">
        <v>18</v>
      </c>
      <c r="S2" s="7">
        <f>IF(R2="fetch",1,IF(R2="read",2,IF(R2="write",4,IF(R2="wr&amp;fetch",5,0))))</f>
        <v>4</v>
      </c>
      <c r="T2" s="7" t="str">
        <f>DEC2BIN(S2,3)</f>
        <v>100</v>
      </c>
      <c r="U2" s="8" t="s">
        <v>11</v>
      </c>
      <c r="V2" s="8">
        <f>IF(U2="MDR",0,IF(U2="PC",1,IF(U2="MBR",2,IF(U2="MBRU",3,IF(U2="SP",4,IF(U2="LV",5,IF(U2="CPP",6,IF(U2="TOS",7,8))))))))</f>
        <v>7</v>
      </c>
      <c r="W2" s="8" t="str">
        <f>DEC2BIN(V2,4)</f>
        <v>0111</v>
      </c>
    </row>
    <row r="3" spans="1:23" ht="18.75">
      <c r="A3" s="9"/>
      <c r="B3" s="9"/>
      <c r="C3" s="9"/>
      <c r="D3" s="9"/>
      <c r="E3" s="4">
        <v>0</v>
      </c>
      <c r="F3" s="4">
        <v>0</v>
      </c>
      <c r="G3" s="12" t="str">
        <f>DEC2BIN(G2,6)</f>
        <v>000000</v>
      </c>
      <c r="H3" s="12"/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9"/>
      <c r="S3" s="9"/>
      <c r="T3" s="9"/>
      <c r="U3" s="9"/>
      <c r="V3" s="9"/>
      <c r="W3" s="9"/>
    </row>
    <row r="4" spans="1:23" ht="23.25">
      <c r="A4" s="10"/>
      <c r="B4" s="13" t="str">
        <f>CONCATENATE(B2,D2,E3,F3,G3,I3,J3,K3,L3,M3,N3,O3,P3,Q3,T2,W2)</f>
        <v>000000000000000000000000000001000111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9"/>
      <c r="R4" s="9"/>
      <c r="S4" s="9"/>
      <c r="T4" s="9"/>
      <c r="U4" s="9"/>
      <c r="V4" s="9"/>
      <c r="W4" s="9"/>
    </row>
    <row r="5" spans="1:23" ht="23.25">
      <c r="A5" s="9"/>
      <c r="B5" s="14" t="s">
        <v>19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9"/>
      <c r="R5" s="9"/>
      <c r="S5" s="9"/>
      <c r="T5" s="9"/>
      <c r="U5" s="9"/>
      <c r="V5" s="9"/>
      <c r="W5" s="9"/>
    </row>
  </sheetData>
  <sheetProtection selectLockedCells="1" selectUnlockedCells="1"/>
  <mergeCells count="10">
    <mergeCell ref="U1:W1"/>
    <mergeCell ref="G3:H3"/>
    <mergeCell ref="B4:P4"/>
    <mergeCell ref="B5:P5"/>
    <mergeCell ref="A1:B1"/>
    <mergeCell ref="C1:D1"/>
    <mergeCell ref="E1:F1"/>
    <mergeCell ref="G1:H1"/>
    <mergeCell ref="I1:Q1"/>
    <mergeCell ref="R1:T1"/>
  </mergeCells>
  <printOptions horizontalCentered="1" verticalCentered="1"/>
  <pageMargins left="0.78749999999999998" right="0.78749999999999998" top="1.0527777777777778" bottom="1.0527777777777778" header="0.78749999999999998" footer="0.78749999999999998"/>
  <pageSetup paperSize="9" scale="120" firstPageNumber="0" orientation="landscape" horizontalDpi="300" verticalDpi="300"/>
  <headerFooter alignWithMargins="0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Christian Herrera</dc:creator>
  <cp:keywords/>
  <dc:description/>
  <cp:lastModifiedBy/>
  <cp:revision/>
  <dcterms:created xsi:type="dcterms:W3CDTF">2023-09-12T19:45:58Z</dcterms:created>
  <dcterms:modified xsi:type="dcterms:W3CDTF">2023-09-21T10:29:40Z</dcterms:modified>
  <cp:category/>
  <cp:contentStatus/>
</cp:coreProperties>
</file>